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3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N11" i="1" l="1"/>
  <c r="N15" i="1"/>
  <c r="N13" i="1" l="1"/>
  <c r="N21" i="1"/>
  <c r="N20" i="1"/>
  <c r="N8" i="1"/>
  <c r="N18" i="1"/>
  <c r="N19" i="1"/>
  <c r="N14" i="1"/>
  <c r="N17" i="1"/>
  <c r="N16" i="1" l="1"/>
  <c r="N10" i="1"/>
  <c r="N12" i="1"/>
  <c r="N9" i="1"/>
  <c r="N7" i="1"/>
  <c r="N6" i="1"/>
  <c r="M22" i="1" l="1"/>
  <c r="L22" i="1"/>
  <c r="K22" i="1"/>
  <c r="J22" i="1"/>
  <c r="I22" i="1"/>
  <c r="H22" i="1"/>
  <c r="G22" i="1"/>
  <c r="F22" i="1"/>
  <c r="E22" i="1"/>
  <c r="D22" i="1"/>
  <c r="C22" i="1"/>
  <c r="B22" i="1"/>
  <c r="N22" i="1" s="1"/>
  <c r="O11" i="1" s="1"/>
  <c r="O13" i="1" l="1"/>
  <c r="O15" i="1"/>
  <c r="O21" i="1"/>
  <c r="O16" i="1"/>
  <c r="O8" i="1"/>
  <c r="O19" i="1"/>
  <c r="O17" i="1"/>
  <c r="O18" i="1"/>
  <c r="O20" i="1"/>
  <c r="O9" i="1"/>
  <c r="O6" i="1"/>
  <c r="O12" i="1"/>
  <c r="O22" i="1"/>
  <c r="O14" i="1"/>
  <c r="O10" i="1"/>
  <c r="O7" i="1"/>
</calcChain>
</file>

<file path=xl/sharedStrings.xml><?xml version="1.0" encoding="utf-8"?>
<sst xmlns="http://schemas.openxmlformats.org/spreadsheetml/2006/main" count="36" uniqueCount="36">
  <si>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</si>
  <si>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</si>
  <si>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</si>
  <si>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</si>
  <si>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</si>
  <si>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</si>
  <si>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</si>
  <si>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</si>
  <si>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</si>
  <si>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</si>
  <si>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</si>
  <si>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</si>
  <si>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</si>
  <si>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Peso %</t>
  </si>
  <si>
    <t>RUSSIA</t>
  </si>
  <si>
    <t>ALGERIA</t>
  </si>
  <si>
    <t>OLANDA</t>
  </si>
  <si>
    <t>LIBIA</t>
  </si>
  <si>
    <t>NORVEGIA</t>
  </si>
  <si>
    <t>CROAZIA</t>
  </si>
  <si>
    <t>DANIMARCA</t>
  </si>
  <si>
    <t>REGNO UNITO</t>
  </si>
  <si>
    <t>FRANCIA</t>
  </si>
  <si>
    <t>Totale complessivo</t>
  </si>
  <si>
    <t>NIGERIA</t>
  </si>
  <si>
    <t>QATAR</t>
  </si>
  <si>
    <t>U.S.A.</t>
  </si>
  <si>
    <t>FONTE:</t>
  </si>
  <si>
    <t>(*)  Il Regolamento UE 2015/703 prevede all’articolo n° 13.1 che ogni TSO debba usare un set comune di unità di misura per lo scambio e pubblicazione dei dati relativi al regolamento 715/2009 come esposto
all’articolo 13.2. Il PCS di riferimento precedentemente utilizzato per la normalizzazione dell’energia, 38.100, kJ/Sm³15-15, pertanto diventa 10,57275 kWh/Sm³25-15</t>
  </si>
  <si>
    <t>AZERBAIGIAN</t>
  </si>
  <si>
    <r>
      <t xml:space="preserve">IMPORTAZIONI DI GAS NATURALE PER PAESE DI ORIGINE* - ANNO 2021 - Volumi espressi in M Sm3; gas da 10,57275 </t>
    </r>
    <r>
      <rPr>
        <sz val="9"/>
        <rFont val="Arial"/>
        <family val="2"/>
      </rPr>
      <t>25-15</t>
    </r>
    <r>
      <rPr>
        <b/>
        <sz val="12"/>
        <rFont val="Arial"/>
        <family val="2"/>
      </rPr>
      <t xml:space="preserve">  kWh/Sm</t>
    </r>
    <r>
      <rPr>
        <b/>
        <vertAlign val="superscript"/>
        <sz val="10"/>
        <rFont val="Arial"/>
        <family val="2"/>
      </rPr>
      <t>3 (*)</t>
    </r>
  </si>
  <si>
    <t xml:space="preserve">Ministero della Transizione Ecologica  DGIS DIV. II </t>
  </si>
  <si>
    <t>SPAGNA</t>
  </si>
  <si>
    <t>SLOVENIA</t>
  </si>
  <si>
    <t>EGITTO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</si>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</sst>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,,,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b/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/>
    <xf numFmtId="3" fontId="3" fillId="0" borderId="4" xfId="0" applyNumberFormat="1" applyFont="1" applyFill="1" applyBorder="1" applyProtection="1"/>
    <xf numFmtId="3" fontId="3" fillId="0" borderId="0" xfId="0" applyNumberFormat="1" applyFont="1" applyFill="1" applyProtection="1"/>
    <xf numFmtId="3" fontId="3" fillId="0" borderId="5" xfId="0" applyNumberFormat="1" applyFont="1" applyFill="1" applyBorder="1" applyProtection="1"/>
    <xf numFmtId="3" fontId="1" fillId="0" borderId="2" xfId="0" applyNumberFormat="1" applyFont="1" applyBorder="1"/>
    <xf numFmtId="3" fontId="3" fillId="0" borderId="2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7" xfId="0" applyNumberFormat="1" applyFont="1" applyFill="1" applyBorder="1" applyProtection="1"/>
    <xf numFmtId="3" fontId="3" fillId="0" borderId="9" xfId="0" applyNumberFormat="1" applyFont="1" applyFill="1" applyBorder="1" applyProtection="1"/>
    <xf numFmtId="3" fontId="3" fillId="0" borderId="8" xfId="0" applyNumberFormat="1" applyFont="1" applyFill="1" applyBorder="1" applyProtection="1"/>
    <xf numFmtId="3" fontId="3" fillId="0" borderId="12" xfId="0" applyNumberFormat="1" applyFont="1" applyFill="1" applyBorder="1" applyProtection="1"/>
    <xf numFmtId="3" fontId="3" fillId="0" borderId="13" xfId="0" applyNumberFormat="1" applyFont="1" applyFill="1" applyBorder="1" applyProtection="1"/>
    <xf numFmtId="0" fontId="5" fillId="0" borderId="1" xfId="0" applyFont="1" applyBorder="1"/>
    <xf numFmtId="0" fontId="5" fillId="0" borderId="2" xfId="0" applyFont="1" applyBorder="1"/>
    <xf numFmtId="0" fontId="5" fillId="0" borderId="11" xfId="0" applyFont="1" applyBorder="1"/>
    <xf numFmtId="164" fontId="2" fillId="0" borderId="1" xfId="0" applyNumberFormat="1" applyFont="1" applyBorder="1"/>
    <xf numFmtId="165" fontId="5" fillId="0" borderId="3" xfId="0" applyNumberFormat="1" applyFont="1" applyBorder="1"/>
    <xf numFmtId="0" fontId="5" fillId="0" borderId="0" xfId="0" applyFont="1"/>
    <xf numFmtId="165" fontId="5" fillId="0" borderId="2" xfId="0" applyNumberFormat="1" applyFont="1" applyBorder="1"/>
    <xf numFmtId="165" fontId="5" fillId="0" borderId="10" xfId="0" applyNumberFormat="1" applyFont="1" applyBorder="1"/>
    <xf numFmtId="164" fontId="2" fillId="0" borderId="19" xfId="0" applyNumberFormat="1" applyFont="1" applyBorder="1"/>
    <xf numFmtId="3" fontId="3" fillId="0" borderId="0" xfId="0" applyNumberFormat="1" applyFont="1" applyFill="1" applyBorder="1" applyProtection="1"/>
    <xf numFmtId="0" fontId="8" fillId="0" borderId="0" xfId="0" applyFont="1"/>
    <xf numFmtId="3" fontId="3" fillId="0" borderId="20" xfId="0" applyNumberFormat="1" applyFont="1" applyFill="1" applyBorder="1" applyProtection="1"/>
    <xf numFmtId="3" fontId="3" fillId="0" borderId="21" xfId="0" applyNumberFormat="1" applyFont="1" applyFill="1" applyBorder="1" applyProtection="1"/>
    <xf numFmtId="3" fontId="3" fillId="0" borderId="22" xfId="0" applyNumberFormat="1" applyFont="1" applyFill="1" applyBorder="1" applyProtection="1"/>
    <xf numFmtId="164" fontId="2" fillId="0" borderId="23" xfId="0" applyNumberFormat="1" applyFont="1" applyBorder="1"/>
    <xf numFmtId="3" fontId="3" fillId="0" borderId="24" xfId="0" applyNumberFormat="1" applyFont="1" applyFill="1" applyBorder="1" applyProtection="1"/>
    <xf numFmtId="3" fontId="3" fillId="0" borderId="25" xfId="0" applyNumberFormat="1" applyFont="1" applyFill="1" applyBorder="1" applyProtection="1"/>
    <xf numFmtId="3" fontId="3" fillId="0" borderId="26" xfId="0" applyNumberFormat="1" applyFont="1" applyFill="1" applyBorder="1" applyProtection="1"/>
    <xf numFmtId="3" fontId="3" fillId="0" borderId="27" xfId="0" applyNumberFormat="1" applyFont="1" applyFill="1" applyBorder="1" applyProtection="1"/>
    <xf numFmtId="3" fontId="3" fillId="0" borderId="28" xfId="0" applyNumberFormat="1" applyFont="1" applyFill="1" applyBorder="1" applyProtection="1"/>
    <xf numFmtId="3" fontId="3" fillId="0" borderId="29" xfId="0" applyNumberFormat="1" applyFont="1" applyFill="1" applyBorder="1" applyProtection="1"/>
    <xf numFmtId="3" fontId="3" fillId="0" borderId="30" xfId="0" applyNumberFormat="1" applyFont="1" applyFill="1" applyBorder="1" applyProtection="1"/>
    <xf numFmtId="3" fontId="3" fillId="0" borderId="31" xfId="0" applyNumberFormat="1" applyFont="1" applyFill="1" applyBorder="1" applyProtection="1"/>
    <xf numFmtId="3" fontId="3" fillId="0" borderId="32" xfId="0" applyNumberFormat="1" applyFont="1" applyFill="1" applyBorder="1" applyProtection="1"/>
    <xf numFmtId="3" fontId="3" fillId="0" borderId="33" xfId="0" applyNumberFormat="1" applyFont="1" applyFill="1" applyBorder="1" applyProtection="1"/>
    <xf numFmtId="3" fontId="3" fillId="0" borderId="34" xfId="0" applyNumberFormat="1" applyFont="1" applyFill="1" applyBorder="1" applyProtection="1"/>
    <xf numFmtId="3" fontId="3" fillId="0" borderId="35" xfId="0" applyNumberFormat="1" applyFont="1" applyFill="1" applyBorder="1" applyProtection="1"/>
    <xf numFmtId="3" fontId="3" fillId="0" borderId="36" xfId="0" applyNumberFormat="1" applyFont="1" applyFill="1" applyBorder="1" applyProtection="1"/>
    <xf numFmtId="3" fontId="3" fillId="0" borderId="37" xfId="0" applyNumberFormat="1" applyFont="1" applyFill="1" applyBorder="1" applyProtection="1"/>
    <xf numFmtId="3" fontId="3" fillId="0" borderId="38" xfId="0" applyNumberFormat="1" applyFont="1" applyFill="1" applyBorder="1" applyProtection="1"/>
    <xf numFmtId="0" fontId="5" fillId="0" borderId="39" xfId="0" applyFont="1" applyBorder="1"/>
    <xf numFmtId="3" fontId="4" fillId="0" borderId="39" xfId="0" applyNumberFormat="1" applyFont="1" applyFill="1" applyBorder="1" applyAlignment="1">
      <alignment horizontal="right" indent="1"/>
    </xf>
    <xf numFmtId="3" fontId="1" fillId="0" borderId="39" xfId="0" applyNumberFormat="1" applyFont="1" applyBorder="1"/>
    <xf numFmtId="165" fontId="5" fillId="0" borderId="39" xfId="0" applyNumberFormat="1" applyFont="1" applyBorder="1"/>
    <xf numFmtId="3" fontId="3" fillId="0" borderId="41" xfId="0" applyNumberFormat="1" applyFont="1" applyFill="1" applyBorder="1" applyProtection="1"/>
    <xf numFmtId="0" fontId="5" fillId="0" borderId="42" xfId="0" applyFont="1" applyBorder="1"/>
    <xf numFmtId="3" fontId="3" fillId="0" borderId="14" xfId="0" applyNumberFormat="1" applyFont="1" applyFill="1" applyBorder="1" applyProtection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9" fillId="0" borderId="4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tabSelected="1" topLeftCell="A4" workbookViewId="0">
      <selection activeCell="N5" sqref="N5"/>
    </sheetView>
  </sheetViews>
  <sheetFormatPr defaultRowHeight="15" x14ac:dyDescent="0.25"/>
  <cols>
    <col min="1" max="1" width="23.5703125" customWidth="1"/>
    <col min="2" max="2" width="12.28515625" customWidth="1"/>
    <col min="3" max="3" width="14" customWidth="1"/>
    <col min="4" max="4" width="12" customWidth="1"/>
    <col min="5" max="5" width="13" customWidth="1"/>
    <col min="6" max="6" width="12.28515625" customWidth="1"/>
    <col min="7" max="7" width="11.5703125" customWidth="1"/>
    <col min="8" max="9" width="11.7109375" customWidth="1"/>
    <col min="10" max="11" width="12.28515625" customWidth="1"/>
    <col min="12" max="12" width="11.85546875" customWidth="1"/>
    <col min="13" max="13" width="11.42578125" customWidth="1"/>
    <col min="14" max="14" width="10.42578125" customWidth="1"/>
    <col min="15" max="15" width="12.28515625" customWidth="1"/>
  </cols>
  <sheetData>
    <row r="2" spans="1:15" ht="15.75" thickBot="1" x14ac:dyDescent="0.3"/>
    <row r="3" spans="1:15" ht="15.75" x14ac:dyDescent="0.25">
      <c r="A3" s="53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x14ac:dyDescent="0.25">
      <c r="A4" s="1"/>
      <c r="B4" s="56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59"/>
      <c r="O4" s="60"/>
    </row>
    <row r="5" spans="1:15" x14ac:dyDescent="0.25">
      <c r="A5" s="1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35</v>
      </c>
      <c r="O5" s="3" t="s">
        <v>13</v>
      </c>
    </row>
    <row r="6" spans="1:15" ht="15.75" x14ac:dyDescent="0.25">
      <c r="A6" s="16" t="s">
        <v>14</v>
      </c>
      <c r="B6" s="5">
        <v>3038.5</v>
      </c>
      <c r="C6" s="6">
        <v>1448.3</v>
      </c>
      <c r="D6" s="5">
        <v>2341.1999999999998</v>
      </c>
      <c r="E6" s="6">
        <v>2597.3000000000002</v>
      </c>
      <c r="F6" s="5">
        <v>2877.2</v>
      </c>
      <c r="G6" s="7">
        <v>2216.3000000000002</v>
      </c>
      <c r="H6" s="6">
        <v>2429.8000000000002</v>
      </c>
      <c r="I6" s="5">
        <v>2322.3000000000002</v>
      </c>
      <c r="J6" s="6">
        <v>2266.6</v>
      </c>
      <c r="K6" s="5">
        <v>2291.9</v>
      </c>
      <c r="L6" s="5">
        <v>2187.8000000000002</v>
      </c>
      <c r="M6" s="6">
        <v>3153.6</v>
      </c>
      <c r="N6" s="8">
        <f t="shared" ref="N6:N19" si="0">SUM(B6:M6)</f>
        <v>29170.799999999996</v>
      </c>
      <c r="O6" s="20">
        <f t="shared" ref="O6:O22" si="1">N6/$N$22</f>
        <v>0.39962134963374746</v>
      </c>
    </row>
    <row r="7" spans="1:15" ht="15.75" x14ac:dyDescent="0.25">
      <c r="A7" s="16" t="s">
        <v>15</v>
      </c>
      <c r="B7" s="9">
        <v>1866.7</v>
      </c>
      <c r="C7" s="10">
        <v>1953.6</v>
      </c>
      <c r="D7" s="9">
        <v>2235.9</v>
      </c>
      <c r="E7" s="10">
        <v>2112.6</v>
      </c>
      <c r="F7" s="9">
        <v>2171.6</v>
      </c>
      <c r="G7" s="11">
        <v>1713</v>
      </c>
      <c r="H7" s="10">
        <v>1763.2</v>
      </c>
      <c r="I7" s="9">
        <v>1408.7</v>
      </c>
      <c r="J7" s="10">
        <v>1227.8</v>
      </c>
      <c r="K7" s="9">
        <v>1999.4</v>
      </c>
      <c r="L7" s="9">
        <v>1914.7</v>
      </c>
      <c r="M7" s="11">
        <v>2092.5</v>
      </c>
      <c r="N7" s="8">
        <f t="shared" si="0"/>
        <v>22459.700000000004</v>
      </c>
      <c r="O7" s="20">
        <f t="shared" si="1"/>
        <v>0.30768356117655604</v>
      </c>
    </row>
    <row r="8" spans="1:15" ht="15.75" x14ac:dyDescent="0.25">
      <c r="A8" s="24" t="s">
        <v>29</v>
      </c>
      <c r="B8" s="29">
        <v>325.2</v>
      </c>
      <c r="C8" s="37">
        <v>285.60000000000002</v>
      </c>
      <c r="D8" s="31">
        <v>301.89999999999998</v>
      </c>
      <c r="E8" s="32">
        <v>484.8</v>
      </c>
      <c r="F8" s="33">
        <v>530.29999999999995</v>
      </c>
      <c r="G8" s="34">
        <v>626.1</v>
      </c>
      <c r="H8" s="35">
        <v>717.4</v>
      </c>
      <c r="I8" s="27">
        <v>735.8</v>
      </c>
      <c r="J8" s="41">
        <v>640.1</v>
      </c>
      <c r="K8" s="14">
        <v>722.5</v>
      </c>
      <c r="L8" s="43">
        <v>750.3</v>
      </c>
      <c r="M8" s="44">
        <v>1093.9000000000001</v>
      </c>
      <c r="N8" s="8">
        <f t="shared" ref="N8:N18" si="2">SUM(B8:M8)</f>
        <v>7213.9000000000015</v>
      </c>
      <c r="O8" s="4">
        <f t="shared" si="1"/>
        <v>9.8825827681204903E-2</v>
      </c>
    </row>
    <row r="9" spans="1:15" ht="15.75" x14ac:dyDescent="0.25">
      <c r="A9" s="16" t="s">
        <v>25</v>
      </c>
      <c r="B9" s="13">
        <v>526.79999999999995</v>
      </c>
      <c r="C9" s="6">
        <v>539</v>
      </c>
      <c r="D9" s="13">
        <v>530.9</v>
      </c>
      <c r="E9" s="6">
        <v>706.2</v>
      </c>
      <c r="F9" s="9">
        <v>268.8</v>
      </c>
      <c r="G9" s="5">
        <v>805.1</v>
      </c>
      <c r="H9" s="9">
        <v>538.5</v>
      </c>
      <c r="I9" s="9">
        <v>535.5</v>
      </c>
      <c r="J9" s="6">
        <v>628.1</v>
      </c>
      <c r="K9" s="5">
        <v>534.79999999999995</v>
      </c>
      <c r="L9" s="9">
        <v>534.29999999999995</v>
      </c>
      <c r="M9" s="5">
        <v>716.3</v>
      </c>
      <c r="N9" s="8">
        <f t="shared" si="2"/>
        <v>6864.3</v>
      </c>
      <c r="O9" s="20">
        <f t="shared" si="1"/>
        <v>9.4036530718764416E-2</v>
      </c>
    </row>
    <row r="10" spans="1:15" ht="15.75" x14ac:dyDescent="0.25">
      <c r="A10" s="17" t="s">
        <v>17</v>
      </c>
      <c r="B10" s="9">
        <v>275.89999999999998</v>
      </c>
      <c r="C10" s="9">
        <v>289.5</v>
      </c>
      <c r="D10" s="9">
        <v>325.10000000000002</v>
      </c>
      <c r="E10" s="9">
        <v>242.2</v>
      </c>
      <c r="F10" s="5">
        <v>322.7</v>
      </c>
      <c r="G10" s="7">
        <v>188.1</v>
      </c>
      <c r="H10" s="12">
        <v>282.8</v>
      </c>
      <c r="I10" s="9">
        <v>289.89999999999998</v>
      </c>
      <c r="J10" s="9">
        <v>233.9</v>
      </c>
      <c r="K10" s="5">
        <v>281.7</v>
      </c>
      <c r="L10" s="5">
        <v>291.10000000000002</v>
      </c>
      <c r="M10" s="7">
        <v>207.9</v>
      </c>
      <c r="N10" s="8">
        <f t="shared" si="2"/>
        <v>3230.7999999999997</v>
      </c>
      <c r="O10" s="23">
        <f t="shared" si="1"/>
        <v>4.4259898816512107E-2</v>
      </c>
    </row>
    <row r="11" spans="1:15" ht="15.75" x14ac:dyDescent="0.25">
      <c r="A11" s="51" t="s">
        <v>18</v>
      </c>
      <c r="B11" s="9">
        <v>203.1</v>
      </c>
      <c r="C11" s="10">
        <v>247.1</v>
      </c>
      <c r="D11" s="9">
        <v>38.799999999999997</v>
      </c>
      <c r="E11" s="10">
        <v>429.5</v>
      </c>
      <c r="F11" s="5">
        <v>88.9</v>
      </c>
      <c r="G11" s="7">
        <v>19.2</v>
      </c>
      <c r="H11" s="12">
        <v>7.3</v>
      </c>
      <c r="I11" s="9">
        <v>2.8</v>
      </c>
      <c r="J11" s="10">
        <v>138.30000000000001</v>
      </c>
      <c r="K11" s="5">
        <v>122.6</v>
      </c>
      <c r="L11" s="5">
        <v>105.8</v>
      </c>
      <c r="M11" s="12">
        <v>578.6</v>
      </c>
      <c r="N11" s="8">
        <f t="shared" si="2"/>
        <v>1981.9999999999995</v>
      </c>
      <c r="O11" s="23">
        <f t="shared" si="1"/>
        <v>2.7152135525048589E-2</v>
      </c>
    </row>
    <row r="12" spans="1:15" ht="15.75" x14ac:dyDescent="0.25">
      <c r="A12" s="18" t="s">
        <v>26</v>
      </c>
      <c r="B12" s="9">
        <v>0</v>
      </c>
      <c r="C12" s="10">
        <v>0</v>
      </c>
      <c r="D12" s="9">
        <v>90.2</v>
      </c>
      <c r="E12" s="10">
        <v>387.7</v>
      </c>
      <c r="F12" s="9">
        <v>172.8</v>
      </c>
      <c r="G12" s="11">
        <v>85</v>
      </c>
      <c r="H12" s="10">
        <v>187.6</v>
      </c>
      <c r="I12" s="9">
        <v>86.2</v>
      </c>
      <c r="J12" s="10">
        <v>96.2</v>
      </c>
      <c r="K12" s="9">
        <v>8.1</v>
      </c>
      <c r="L12" s="9">
        <v>6.2</v>
      </c>
      <c r="M12" s="10">
        <v>0</v>
      </c>
      <c r="N12" s="8">
        <f t="shared" si="2"/>
        <v>1120</v>
      </c>
      <c r="O12" s="20">
        <f t="shared" si="1"/>
        <v>1.5343285463195978E-2</v>
      </c>
    </row>
    <row r="13" spans="1:15" ht="15.75" x14ac:dyDescent="0.25">
      <c r="A13" s="18" t="s">
        <v>16</v>
      </c>
      <c r="B13" s="13">
        <v>22.1</v>
      </c>
      <c r="C13" s="10">
        <v>14</v>
      </c>
      <c r="D13" s="14">
        <v>32.299999999999997</v>
      </c>
      <c r="E13" s="25">
        <v>37.200000000000003</v>
      </c>
      <c r="F13" s="9">
        <v>34.1</v>
      </c>
      <c r="G13" s="7">
        <v>23.9</v>
      </c>
      <c r="H13" s="10">
        <v>13.3</v>
      </c>
      <c r="I13" s="9">
        <v>5.7</v>
      </c>
      <c r="J13" s="12">
        <v>21.9</v>
      </c>
      <c r="K13" s="5">
        <v>21.1</v>
      </c>
      <c r="L13" s="52">
        <v>5.6</v>
      </c>
      <c r="M13" s="10">
        <v>56.5</v>
      </c>
      <c r="N13" s="8">
        <f t="shared" si="2"/>
        <v>287.70000000000005</v>
      </c>
      <c r="O13" s="20">
        <f t="shared" si="1"/>
        <v>3.9413064533584674E-3</v>
      </c>
    </row>
    <row r="14" spans="1:15" ht="15.75" x14ac:dyDescent="0.25">
      <c r="A14" s="18" t="s">
        <v>24</v>
      </c>
      <c r="B14" s="9">
        <v>0</v>
      </c>
      <c r="C14" s="9">
        <v>31.5</v>
      </c>
      <c r="D14" s="9">
        <v>112.8</v>
      </c>
      <c r="E14" s="9">
        <v>32.799999999999997</v>
      </c>
      <c r="F14" s="9">
        <v>77.400000000000006</v>
      </c>
      <c r="G14" s="9">
        <v>11.2</v>
      </c>
      <c r="H14" s="15">
        <v>0</v>
      </c>
      <c r="I14" s="14">
        <v>0</v>
      </c>
      <c r="J14" s="9">
        <v>0</v>
      </c>
      <c r="K14" s="9">
        <v>0</v>
      </c>
      <c r="L14" s="14">
        <v>0</v>
      </c>
      <c r="M14" s="9">
        <v>0</v>
      </c>
      <c r="N14" s="8">
        <f t="shared" si="2"/>
        <v>265.70000000000005</v>
      </c>
      <c r="O14" s="22">
        <f t="shared" si="1"/>
        <v>3.6399204889028323E-3</v>
      </c>
    </row>
    <row r="15" spans="1:15" ht="15.75" x14ac:dyDescent="0.25">
      <c r="A15" s="30" t="s">
        <v>34</v>
      </c>
      <c r="B15" s="9"/>
      <c r="C15" s="10"/>
      <c r="D15" s="52">
        <v>161.4</v>
      </c>
      <c r="E15" s="52"/>
      <c r="F15" s="52">
        <v>87.1</v>
      </c>
      <c r="G15" s="50">
        <v>0</v>
      </c>
      <c r="H15" s="6"/>
      <c r="I15" s="13"/>
      <c r="J15" s="41"/>
      <c r="K15" s="9"/>
      <c r="L15" s="25"/>
      <c r="M15" s="25"/>
      <c r="N15" s="8">
        <f t="shared" si="2"/>
        <v>248.5</v>
      </c>
      <c r="O15" s="22">
        <f t="shared" si="1"/>
        <v>3.4042914621466077E-3</v>
      </c>
    </row>
    <row r="16" spans="1:15" ht="15.75" x14ac:dyDescent="0.25">
      <c r="A16" s="16" t="s">
        <v>32</v>
      </c>
      <c r="B16" s="13">
        <v>0</v>
      </c>
      <c r="C16" s="10">
        <v>0</v>
      </c>
      <c r="D16" s="14">
        <v>0</v>
      </c>
      <c r="E16" s="25">
        <v>0</v>
      </c>
      <c r="F16" s="9">
        <v>0</v>
      </c>
      <c r="G16" s="7">
        <v>88</v>
      </c>
      <c r="H16" s="10">
        <v>0</v>
      </c>
      <c r="I16" s="35">
        <v>0</v>
      </c>
      <c r="J16" s="35">
        <v>0</v>
      </c>
      <c r="K16" s="13">
        <v>0</v>
      </c>
      <c r="L16" s="42">
        <v>0</v>
      </c>
      <c r="M16" s="44">
        <v>0</v>
      </c>
      <c r="N16" s="8">
        <f t="shared" si="2"/>
        <v>88</v>
      </c>
      <c r="O16" s="20">
        <f t="shared" si="1"/>
        <v>1.2055438578225412E-3</v>
      </c>
    </row>
    <row r="17" spans="1:15" ht="15.75" x14ac:dyDescent="0.25">
      <c r="A17" s="19" t="s">
        <v>22</v>
      </c>
      <c r="B17" s="35">
        <v>0.7</v>
      </c>
      <c r="C17" s="10">
        <v>1.3</v>
      </c>
      <c r="D17" s="14">
        <v>0.9</v>
      </c>
      <c r="E17" s="6">
        <v>17.8</v>
      </c>
      <c r="F17" s="9">
        <v>2.2000000000000002</v>
      </c>
      <c r="G17" s="7">
        <v>1</v>
      </c>
      <c r="H17" s="10">
        <v>1.1000000000000001</v>
      </c>
      <c r="I17" s="13">
        <v>1</v>
      </c>
      <c r="J17" s="35">
        <v>2.8</v>
      </c>
      <c r="K17" s="35">
        <v>0.9</v>
      </c>
      <c r="L17" s="12">
        <v>0</v>
      </c>
      <c r="M17" s="9">
        <v>5.6</v>
      </c>
      <c r="N17" s="8">
        <f t="shared" si="2"/>
        <v>35.299999999999997</v>
      </c>
      <c r="O17" s="20">
        <f t="shared" si="1"/>
        <v>4.8358747933108747E-4</v>
      </c>
    </row>
    <row r="18" spans="1:15" ht="15.75" x14ac:dyDescent="0.25">
      <c r="A18" s="19" t="s">
        <v>19</v>
      </c>
      <c r="B18" s="28">
        <v>2.2000000000000002</v>
      </c>
      <c r="C18" s="10">
        <v>1.9</v>
      </c>
      <c r="D18" s="14">
        <v>2.1</v>
      </c>
      <c r="E18" s="28">
        <v>1.9</v>
      </c>
      <c r="F18" s="9">
        <v>1.9</v>
      </c>
      <c r="G18" s="35">
        <v>1.8</v>
      </c>
      <c r="H18" s="10">
        <v>1.8</v>
      </c>
      <c r="I18" s="41">
        <v>1.7</v>
      </c>
      <c r="J18" s="41">
        <v>1.6</v>
      </c>
      <c r="K18" s="41">
        <v>0.9</v>
      </c>
      <c r="L18" s="12">
        <v>0.8</v>
      </c>
      <c r="M18" s="9">
        <v>0.3</v>
      </c>
      <c r="N18" s="8">
        <f t="shared" si="2"/>
        <v>18.900000000000002</v>
      </c>
      <c r="O18" s="20">
        <f t="shared" si="1"/>
        <v>2.5891794219143213E-4</v>
      </c>
    </row>
    <row r="19" spans="1:15" ht="15.75" x14ac:dyDescent="0.25">
      <c r="A19" s="18" t="s">
        <v>33</v>
      </c>
      <c r="B19" s="27">
        <v>0</v>
      </c>
      <c r="C19" s="6">
        <v>0</v>
      </c>
      <c r="D19" s="13">
        <v>0</v>
      </c>
      <c r="E19" s="27">
        <v>1.6</v>
      </c>
      <c r="F19" s="9">
        <v>0</v>
      </c>
      <c r="G19" s="5">
        <v>0.4</v>
      </c>
      <c r="H19" s="15">
        <v>0</v>
      </c>
      <c r="I19" s="14">
        <v>0</v>
      </c>
      <c r="J19" s="6">
        <v>0</v>
      </c>
      <c r="K19" s="5">
        <v>0</v>
      </c>
      <c r="L19" s="14">
        <v>0</v>
      </c>
      <c r="M19" s="5">
        <v>4.9000000000000004</v>
      </c>
      <c r="N19" s="8">
        <f t="shared" si="0"/>
        <v>6.9</v>
      </c>
      <c r="O19" s="20">
        <f t="shared" si="1"/>
        <v>9.4525597942903802E-5</v>
      </c>
    </row>
    <row r="20" spans="1:15" ht="15.75" x14ac:dyDescent="0.25">
      <c r="A20" s="19" t="s">
        <v>20</v>
      </c>
      <c r="B20" s="13">
        <v>0</v>
      </c>
      <c r="C20" s="10">
        <v>0</v>
      </c>
      <c r="D20" s="27">
        <v>0</v>
      </c>
      <c r="E20" s="6">
        <v>0.7</v>
      </c>
      <c r="F20" s="9">
        <v>0</v>
      </c>
      <c r="G20" s="7">
        <v>0</v>
      </c>
      <c r="H20" s="6">
        <v>0</v>
      </c>
      <c r="I20" s="35">
        <v>0</v>
      </c>
      <c r="J20" s="41">
        <v>0</v>
      </c>
      <c r="K20" s="35">
        <v>0</v>
      </c>
      <c r="L20" s="12">
        <v>0</v>
      </c>
      <c r="M20" s="9">
        <v>1.1000000000000001</v>
      </c>
      <c r="N20" s="8">
        <f>SUM(B20:M20)</f>
        <v>1.8</v>
      </c>
      <c r="O20" s="20">
        <f t="shared" si="1"/>
        <v>2.4658851637279249E-5</v>
      </c>
    </row>
    <row r="21" spans="1:15" ht="16.5" thickBot="1" x14ac:dyDescent="0.3">
      <c r="A21" s="30" t="s">
        <v>21</v>
      </c>
      <c r="B21" s="38">
        <v>0</v>
      </c>
      <c r="C21" s="37">
        <v>0</v>
      </c>
      <c r="D21" s="39">
        <v>0</v>
      </c>
      <c r="E21" s="40">
        <v>0.7</v>
      </c>
      <c r="F21" s="37">
        <v>0</v>
      </c>
      <c r="G21" s="36">
        <v>0</v>
      </c>
      <c r="H21" s="28">
        <v>0</v>
      </c>
      <c r="I21" s="14">
        <v>0</v>
      </c>
      <c r="J21" s="41">
        <v>0</v>
      </c>
      <c r="K21" s="14">
        <v>0</v>
      </c>
      <c r="L21" s="45">
        <v>0</v>
      </c>
      <c r="M21" s="25">
        <v>1.1000000000000001</v>
      </c>
      <c r="N21" s="8">
        <f>SUM(B21:M21)</f>
        <v>1.8</v>
      </c>
      <c r="O21" s="4">
        <f t="shared" si="1"/>
        <v>2.4658851637279249E-5</v>
      </c>
    </row>
    <row r="22" spans="1:15" s="21" customFormat="1" ht="16.5" thickBot="1" x14ac:dyDescent="0.3">
      <c r="A22" s="46" t="s">
        <v>23</v>
      </c>
      <c r="B22" s="47">
        <f t="shared" ref="B22:M22" si="3">SUM(B6:B21)</f>
        <v>6261.2</v>
      </c>
      <c r="C22" s="47">
        <f t="shared" si="3"/>
        <v>4811.8</v>
      </c>
      <c r="D22" s="47">
        <f t="shared" si="3"/>
        <v>6173.5</v>
      </c>
      <c r="E22" s="47">
        <f t="shared" si="3"/>
        <v>7052.9999999999991</v>
      </c>
      <c r="F22" s="47">
        <f t="shared" si="3"/>
        <v>6634.9999999999991</v>
      </c>
      <c r="G22" s="47">
        <f t="shared" si="3"/>
        <v>5779.1</v>
      </c>
      <c r="H22" s="47">
        <f t="shared" si="3"/>
        <v>5942.8000000000011</v>
      </c>
      <c r="I22" s="47">
        <f t="shared" si="3"/>
        <v>5389.5999999999995</v>
      </c>
      <c r="J22" s="47">
        <f t="shared" si="3"/>
        <v>5257.3</v>
      </c>
      <c r="K22" s="47">
        <f t="shared" si="3"/>
        <v>5983.9000000000005</v>
      </c>
      <c r="L22" s="47">
        <f t="shared" si="3"/>
        <v>5796.6000000000013</v>
      </c>
      <c r="M22" s="47">
        <f t="shared" si="3"/>
        <v>7912.3000000000011</v>
      </c>
      <c r="N22" s="48">
        <f>SUM(B22,C22,D22,E22,F22,G22,H22,I22,J22,K22,L22,M22,)</f>
        <v>72996.100000000006</v>
      </c>
      <c r="O22" s="49">
        <f t="shared" si="1"/>
        <v>1</v>
      </c>
    </row>
    <row r="24" spans="1:15" s="26" customFormat="1" ht="18.75" customHeight="1" x14ac:dyDescent="0.3">
      <c r="A24" s="26" t="s">
        <v>27</v>
      </c>
      <c r="B24" s="63" t="s">
        <v>31</v>
      </c>
      <c r="C24" s="64"/>
      <c r="D24" s="64"/>
      <c r="E24" s="64"/>
      <c r="F24" s="64"/>
      <c r="G24" s="64"/>
    </row>
    <row r="26" spans="1:15" x14ac:dyDescent="0.25">
      <c r="A26" s="61" t="s">
        <v>28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1:15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</sheetData>
  <mergeCells count="5">
    <mergeCell ref="A3:O3"/>
    <mergeCell ref="B4:M4"/>
    <mergeCell ref="N4:O4"/>
    <mergeCell ref="A26:O27"/>
    <mergeCell ref="B24:G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Rossella Marcotulli</dc:creator>
  <cp:lastModifiedBy>Marco Mastroddi</cp:lastModifiedBy>
  <cp:lastPrinted>2018-08-07T08:10:11Z</cp:lastPrinted>
  <dcterms:created xsi:type="dcterms:W3CDTF">2015-08-03T12:11:17Z</dcterms:created>
  <dcterms:modified xsi:type="dcterms:W3CDTF">2023-01-27T10:32:30Z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ee9e49ca-5c60-4153-9c86-f5d2a438c41b</vt:lpwstr>
  </property>
</Properties>
</file>