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45" windowWidth="16215" windowHeight="580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Foglio1!$A$3:$O$26</definedName>
  </definedNames>
  <calcPr calcId="144525"/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3" i="1" l="1"/>
  <c r="O8" i="1" s="1"/>
  <c r="O21" i="1"/>
  <c r="O17" i="1" l="1"/>
  <c r="O13" i="1"/>
  <c r="O9" i="1"/>
  <c r="O22" i="1"/>
  <c r="O18" i="1"/>
  <c r="O14" i="1"/>
  <c r="O10" i="1"/>
  <c r="O6" i="1"/>
  <c r="O23" i="1"/>
  <c r="O19" i="1"/>
  <c r="O15" i="1"/>
  <c r="O11" i="1"/>
  <c r="O7" i="1"/>
  <c r="O20" i="1"/>
  <c r="O16" i="1"/>
  <c r="O12" i="1"/>
</calcChain>
</file>

<file path=xl/sharedStrings.xml><?xml version="1.0" encoding="utf-8"?>
<sst xmlns="http://schemas.openxmlformats.org/spreadsheetml/2006/main" count="36" uniqueCount="36">
  <si>
    <r>
      <t>IMPORTAZIONI DI GAS NATURALE PER PAESE DI ORIGINE* - ANNO 2014 Miliardi di standard metri cubi a 38,1 MJ/m</t>
    </r>
    <r>
      <rPr>
        <b/>
        <vertAlign val="superscript"/>
        <sz val="12"/>
        <rFont val="Arial"/>
        <family val="2"/>
      </rPr>
      <t>3</t>
    </r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</si>
  <si>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</si>
  <si>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</si>
  <si>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</si>
  <si>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</si>
  <si>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</si>
  <si>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</si>
  <si>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</si>
  <si>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</si>
  <si>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</si>
  <si>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</si>
  <si>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</si>
  <si>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</si>
  <si>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</si>
  <si>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2014</t>
  </si>
  <si>
    <t>Peso %</t>
  </si>
  <si>
    <t>RUSSIA</t>
  </si>
  <si>
    <t>ALGERIA</t>
  </si>
  <si>
    <t>OLANDA</t>
  </si>
  <si>
    <t>LIBIA</t>
  </si>
  <si>
    <t>QUATAR</t>
  </si>
  <si>
    <t>NORVEGIA</t>
  </si>
  <si>
    <t>GERMANIA</t>
  </si>
  <si>
    <t>ALTRI UE</t>
  </si>
  <si>
    <t>AUSTRIA</t>
  </si>
  <si>
    <t>CROAZIA</t>
  </si>
  <si>
    <t>ALTRI NON UE</t>
  </si>
  <si>
    <t>SVIZZERA</t>
  </si>
  <si>
    <t>DANIMARCA</t>
  </si>
  <si>
    <t>REGNO UNITO</t>
  </si>
  <si>
    <t>FRANCIA</t>
  </si>
  <si>
    <t>SCONOSCIUTO</t>
  </si>
  <si>
    <t>SPAGNA</t>
  </si>
  <si>
    <t>Totale complessivo</t>
  </si>
  <si>
    <t>* Le importazioni sono suddivise per Paese di provenienza fisica del gas e non contrattuale. Il gas importato in regime di swap è quindi contabilizzato in funzione dell'origine fisica del gas.</t>
  </si>
  <si>
    <t>Fonte: Ministero dello Sviluppo Economico -  DGSAIE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</si>
</sst>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,,,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Verdan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4" fillId="0" borderId="4" xfId="0" applyNumberFormat="1" applyFont="1" applyFill="1" applyBorder="1" applyProtection="1"/>
    <xf numFmtId="164" fontId="4" fillId="0" borderId="0" xfId="0" applyNumberFormat="1" applyFont="1" applyFill="1" applyProtection="1"/>
    <xf numFmtId="164" fontId="4" fillId="0" borderId="5" xfId="0" applyNumberFormat="1" applyFont="1" applyFill="1" applyBorder="1" applyProtection="1"/>
    <xf numFmtId="164" fontId="1" fillId="0" borderId="2" xfId="0" applyNumberFormat="1" applyFont="1" applyBorder="1"/>
    <xf numFmtId="165" fontId="0" fillId="0" borderId="3" xfId="0" applyNumberFormat="1" applyBorder="1"/>
    <xf numFmtId="164" fontId="4" fillId="0" borderId="2" xfId="0" applyNumberFormat="1" applyFont="1" applyFill="1" applyBorder="1" applyProtection="1"/>
    <xf numFmtId="164" fontId="4" fillId="0" borderId="6" xfId="0" applyNumberFormat="1" applyFont="1" applyFill="1" applyBorder="1" applyProtection="1"/>
    <xf numFmtId="164" fontId="4" fillId="0" borderId="7" xfId="0" applyNumberFormat="1" applyFont="1" applyFill="1" applyBorder="1" applyProtection="1"/>
    <xf numFmtId="0" fontId="0" fillId="0" borderId="8" xfId="0" applyBorder="1"/>
    <xf numFmtId="164" fontId="4" fillId="0" borderId="9" xfId="0" applyNumberFormat="1" applyFont="1" applyFill="1" applyBorder="1" applyProtection="1"/>
    <xf numFmtId="164" fontId="4" fillId="0" borderId="10" xfId="0" applyNumberFormat="1" applyFont="1" applyFill="1" applyBorder="1" applyProtection="1"/>
    <xf numFmtId="0" fontId="0" fillId="0" borderId="2" xfId="0" applyBorder="1"/>
    <xf numFmtId="164" fontId="4" fillId="0" borderId="11" xfId="0" applyNumberFormat="1" applyFont="1" applyFill="1" applyBorder="1" applyProtection="1"/>
    <xf numFmtId="164" fontId="1" fillId="0" borderId="4" xfId="0" applyNumberFormat="1" applyFont="1" applyBorder="1"/>
    <xf numFmtId="0" fontId="0" fillId="0" borderId="13" xfId="0" applyBorder="1"/>
    <xf numFmtId="164" fontId="4" fillId="0" borderId="14" xfId="0" applyNumberFormat="1" applyFont="1" applyFill="1" applyBorder="1" applyProtection="1"/>
    <xf numFmtId="164" fontId="4" fillId="0" borderId="15" xfId="0" applyNumberFormat="1" applyFont="1" applyFill="1" applyBorder="1" applyProtection="1"/>
    <xf numFmtId="164" fontId="4" fillId="0" borderId="16" xfId="0" applyNumberFormat="1" applyFont="1" applyFill="1" applyBorder="1" applyProtection="1"/>
    <xf numFmtId="164" fontId="1" fillId="0" borderId="9" xfId="0" applyNumberFormat="1" applyFont="1" applyBorder="1"/>
    <xf numFmtId="164" fontId="1" fillId="0" borderId="14" xfId="0" applyNumberFormat="1" applyFont="1" applyBorder="1"/>
    <xf numFmtId="164" fontId="5" fillId="0" borderId="8" xfId="0" applyNumberFormat="1" applyFont="1" applyBorder="1"/>
    <xf numFmtId="164" fontId="5" fillId="0" borderId="2" xfId="0" applyNumberFormat="1" applyFont="1" applyBorder="1"/>
    <xf numFmtId="0" fontId="5" fillId="0" borderId="13" xfId="0" applyFont="1" applyBorder="1"/>
    <xf numFmtId="164" fontId="5" fillId="0" borderId="1" xfId="0" applyNumberFormat="1" applyFont="1" applyBorder="1"/>
    <xf numFmtId="0" fontId="5" fillId="0" borderId="1" xfId="0" applyFont="1" applyBorder="1"/>
    <xf numFmtId="164" fontId="4" fillId="0" borderId="19" xfId="0" applyNumberFormat="1" applyFont="1" applyFill="1" applyBorder="1" applyProtection="1"/>
    <xf numFmtId="164" fontId="4" fillId="0" borderId="20" xfId="0" applyNumberFormat="1" applyFont="1" applyFill="1" applyBorder="1" applyProtection="1"/>
    <xf numFmtId="0" fontId="0" fillId="0" borderId="21" xfId="0" applyBorder="1"/>
    <xf numFmtId="164" fontId="6" fillId="0" borderId="22" xfId="0" applyNumberFormat="1" applyFont="1" applyFill="1" applyBorder="1" applyAlignment="1">
      <alignment horizontal="right" indent="1"/>
    </xf>
    <xf numFmtId="164" fontId="6" fillId="0" borderId="23" xfId="0" applyNumberFormat="1" applyFont="1" applyFill="1" applyBorder="1" applyAlignment="1">
      <alignment horizontal="right" indent="1"/>
    </xf>
    <xf numFmtId="164" fontId="6" fillId="0" borderId="24" xfId="0" applyNumberFormat="1" applyFont="1" applyFill="1" applyBorder="1" applyAlignment="1">
      <alignment horizontal="right" indent="1"/>
    </xf>
    <xf numFmtId="164" fontId="6" fillId="0" borderId="25" xfId="0" applyNumberFormat="1" applyFont="1" applyFill="1" applyBorder="1" applyAlignment="1">
      <alignment horizontal="right" indent="1"/>
    </xf>
    <xf numFmtId="164" fontId="6" fillId="0" borderId="26" xfId="0" applyNumberFormat="1" applyFont="1" applyFill="1" applyBorder="1" applyAlignment="1">
      <alignment horizontal="right" indent="1"/>
    </xf>
    <xf numFmtId="164" fontId="6" fillId="0" borderId="27" xfId="0" applyNumberFormat="1" applyFont="1" applyFill="1" applyBorder="1" applyAlignment="1">
      <alignment horizontal="right" inden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/>
    <xf numFmtId="10" fontId="0" fillId="0" borderId="3" xfId="0" applyNumberFormat="1" applyBorder="1"/>
    <xf numFmtId="10" fontId="0" fillId="0" borderId="12" xfId="0" applyNumberFormat="1" applyBorder="1"/>
    <xf numFmtId="10" fontId="0" fillId="0" borderId="2" xfId="0" applyNumberFormat="1" applyBorder="1"/>
    <xf numFmtId="10" fontId="0" fillId="0" borderId="17" xfId="0" applyNumberFormat="1" applyBorder="1"/>
    <xf numFmtId="10" fontId="0" fillId="0" borderId="18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tabSelected="1" workbookViewId="0">
      <selection activeCell="I30" sqref="I30"/>
    </sheetView>
  </sheetViews>
  <sheetFormatPr defaultRowHeight="15" x14ac:dyDescent="0.25"/>
  <cols>
    <col min="1" max="1" width="18.28515625" customWidth="1"/>
    <col min="2" max="15" width="11.5703125" customWidth="1"/>
  </cols>
  <sheetData>
    <row r="2" spans="1:15" ht="15.75" thickBot="1" x14ac:dyDescent="0.3"/>
    <row r="3" spans="1:15" ht="18.75" x14ac:dyDescent="0.25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x14ac:dyDescent="0.25">
      <c r="A4" s="1"/>
      <c r="B4" s="41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4"/>
      <c r="O4" s="45"/>
    </row>
    <row r="5" spans="1:15" x14ac:dyDescent="0.25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3" t="s">
        <v>15</v>
      </c>
    </row>
    <row r="6" spans="1:15" ht="15.75" x14ac:dyDescent="0.25">
      <c r="A6" s="1" t="s">
        <v>16</v>
      </c>
      <c r="B6" s="4">
        <v>2900898979</v>
      </c>
      <c r="C6" s="5">
        <v>2549515098</v>
      </c>
      <c r="D6" s="4">
        <v>2674975818</v>
      </c>
      <c r="E6" s="5">
        <v>2504496720</v>
      </c>
      <c r="F6" s="4">
        <v>2470737734</v>
      </c>
      <c r="G6" s="6">
        <v>2267419637</v>
      </c>
      <c r="H6" s="5">
        <v>2049562831</v>
      </c>
      <c r="I6" s="4">
        <v>1345965684</v>
      </c>
      <c r="J6" s="5">
        <v>1195926040</v>
      </c>
      <c r="K6" s="4">
        <v>1183817550</v>
      </c>
      <c r="L6" s="4">
        <v>1349417836</v>
      </c>
      <c r="M6" s="5">
        <v>1637923055</v>
      </c>
      <c r="N6" s="7">
        <f t="shared" ref="N6:N23" si="0">SUM(B6:M6)</f>
        <v>24130656982</v>
      </c>
      <c r="O6" s="48">
        <f t="shared" ref="O6:O23" si="1">N6/$N$23</f>
        <v>0.43204666882061987</v>
      </c>
    </row>
    <row r="7" spans="1:15" ht="15.75" x14ac:dyDescent="0.25">
      <c r="A7" s="1" t="s">
        <v>17</v>
      </c>
      <c r="B7" s="9">
        <v>915878446</v>
      </c>
      <c r="C7" s="10">
        <v>749932491</v>
      </c>
      <c r="D7" s="9">
        <v>557092026</v>
      </c>
      <c r="E7" s="10">
        <v>800051436</v>
      </c>
      <c r="F7" s="9">
        <v>839077577</v>
      </c>
      <c r="G7" s="11">
        <v>526089147</v>
      </c>
      <c r="H7" s="10">
        <v>405205347</v>
      </c>
      <c r="I7" s="9">
        <v>441823213</v>
      </c>
      <c r="J7" s="10">
        <v>502598496</v>
      </c>
      <c r="K7" s="9">
        <v>150384698</v>
      </c>
      <c r="L7" s="9">
        <v>417948987</v>
      </c>
      <c r="M7" s="11">
        <v>471417299</v>
      </c>
      <c r="N7" s="7">
        <f t="shared" si="0"/>
        <v>6777499163</v>
      </c>
      <c r="O7" s="48">
        <f t="shared" si="1"/>
        <v>0.12134754302350513</v>
      </c>
    </row>
    <row r="8" spans="1:15" ht="15.75" x14ac:dyDescent="0.25">
      <c r="A8" s="12" t="s">
        <v>18</v>
      </c>
      <c r="B8" s="13">
        <v>452794212</v>
      </c>
      <c r="C8" s="5">
        <v>159081498</v>
      </c>
      <c r="D8" s="13">
        <v>135720516</v>
      </c>
      <c r="E8" s="5">
        <v>265118608</v>
      </c>
      <c r="F8" s="13">
        <v>490788517</v>
      </c>
      <c r="G8" s="14">
        <v>796902731</v>
      </c>
      <c r="H8" s="5">
        <v>839300988</v>
      </c>
      <c r="I8" s="13">
        <v>418658859</v>
      </c>
      <c r="J8" s="5">
        <v>970181555</v>
      </c>
      <c r="K8" s="13">
        <v>697433770</v>
      </c>
      <c r="L8" s="13">
        <v>517011309</v>
      </c>
      <c r="M8" s="5">
        <v>787179506</v>
      </c>
      <c r="N8" s="7">
        <f>SUM(B8:M8)</f>
        <v>6530172069</v>
      </c>
      <c r="O8" s="48">
        <f t="shared" si="1"/>
        <v>0.11691928202955486</v>
      </c>
    </row>
    <row r="9" spans="1:15" ht="15.75" x14ac:dyDescent="0.25">
      <c r="A9" s="15" t="s">
        <v>19</v>
      </c>
      <c r="B9" s="4">
        <v>430700958</v>
      </c>
      <c r="C9" s="16">
        <v>454756441</v>
      </c>
      <c r="D9" s="4">
        <v>526730443</v>
      </c>
      <c r="E9" s="16">
        <v>398455016</v>
      </c>
      <c r="F9" s="4">
        <v>473354600</v>
      </c>
      <c r="G9" s="6">
        <v>555067418</v>
      </c>
      <c r="H9" s="16">
        <v>572792166</v>
      </c>
      <c r="I9" s="4">
        <v>645552625</v>
      </c>
      <c r="J9" s="16">
        <v>633085799</v>
      </c>
      <c r="K9" s="4">
        <v>586283036</v>
      </c>
      <c r="L9" s="4">
        <v>700214374</v>
      </c>
      <c r="M9" s="6">
        <v>535578999</v>
      </c>
      <c r="N9" s="17">
        <f t="shared" si="0"/>
        <v>6512571875</v>
      </c>
      <c r="O9" s="49">
        <f t="shared" si="1"/>
        <v>0.11660415985140742</v>
      </c>
    </row>
    <row r="10" spans="1:15" ht="15.75" x14ac:dyDescent="0.25">
      <c r="A10" s="15" t="s">
        <v>20</v>
      </c>
      <c r="B10" s="9">
        <v>351641000</v>
      </c>
      <c r="C10" s="10">
        <v>363076000</v>
      </c>
      <c r="D10" s="9">
        <v>228500000</v>
      </c>
      <c r="E10" s="10">
        <v>401900000</v>
      </c>
      <c r="F10" s="9">
        <v>507300000</v>
      </c>
      <c r="G10" s="11">
        <v>441842000</v>
      </c>
      <c r="H10" s="10">
        <v>535962000</v>
      </c>
      <c r="I10" s="9">
        <v>179037000</v>
      </c>
      <c r="J10" s="10">
        <v>135000000</v>
      </c>
      <c r="K10" s="9">
        <v>445838000</v>
      </c>
      <c r="L10" s="9">
        <v>416100000</v>
      </c>
      <c r="M10" s="11">
        <v>380800000</v>
      </c>
      <c r="N10" s="7">
        <f t="shared" si="0"/>
        <v>4386996000</v>
      </c>
      <c r="O10" s="50">
        <f t="shared" si="1"/>
        <v>7.8546846417949887E-2</v>
      </c>
    </row>
    <row r="11" spans="1:15" ht="15.75" x14ac:dyDescent="0.25">
      <c r="A11" s="18" t="s">
        <v>21</v>
      </c>
      <c r="B11" s="19">
        <v>40663428</v>
      </c>
      <c r="C11" s="20">
        <v>22379032</v>
      </c>
      <c r="D11" s="19">
        <v>102417089</v>
      </c>
      <c r="E11" s="20">
        <v>72499761</v>
      </c>
      <c r="F11" s="19">
        <v>53079169</v>
      </c>
      <c r="G11" s="21">
        <v>87016447</v>
      </c>
      <c r="H11" s="20">
        <v>188811485</v>
      </c>
      <c r="I11" s="19">
        <v>323226666</v>
      </c>
      <c r="J11" s="20">
        <v>508657243</v>
      </c>
      <c r="K11" s="19">
        <v>373363603</v>
      </c>
      <c r="L11" s="19">
        <v>342094223</v>
      </c>
      <c r="M11" s="20">
        <v>551502874</v>
      </c>
      <c r="N11" s="7">
        <f>SUM(B11:M11)</f>
        <v>2665711020</v>
      </c>
      <c r="O11" s="50">
        <f t="shared" si="1"/>
        <v>4.7728147935985475E-2</v>
      </c>
    </row>
    <row r="12" spans="1:15" ht="15.75" x14ac:dyDescent="0.25">
      <c r="A12" s="1" t="s">
        <v>22</v>
      </c>
      <c r="B12" s="13">
        <v>157039754</v>
      </c>
      <c r="C12" s="5">
        <v>100809000</v>
      </c>
      <c r="D12" s="13">
        <v>99715723</v>
      </c>
      <c r="E12" s="5">
        <v>110876179</v>
      </c>
      <c r="F12" s="13">
        <v>205763156</v>
      </c>
      <c r="G12" s="14">
        <v>131363423</v>
      </c>
      <c r="H12" s="5">
        <v>117068745</v>
      </c>
      <c r="I12" s="13">
        <v>53641735</v>
      </c>
      <c r="J12" s="5">
        <v>142724329</v>
      </c>
      <c r="K12" s="13">
        <v>338479956</v>
      </c>
      <c r="L12" s="13">
        <v>146423628</v>
      </c>
      <c r="M12" s="5">
        <v>86633624</v>
      </c>
      <c r="N12" s="22">
        <f t="shared" si="0"/>
        <v>1690539252</v>
      </c>
      <c r="O12" s="51">
        <f t="shared" si="1"/>
        <v>3.0268212460271192E-2</v>
      </c>
    </row>
    <row r="13" spans="1:15" ht="15.75" x14ac:dyDescent="0.25">
      <c r="A13" s="12" t="s">
        <v>23</v>
      </c>
      <c r="B13" s="4">
        <v>142637997</v>
      </c>
      <c r="C13" s="16">
        <v>78557303</v>
      </c>
      <c r="D13" s="4">
        <v>35451753</v>
      </c>
      <c r="E13" s="16">
        <v>47014869</v>
      </c>
      <c r="F13" s="4">
        <v>26657025</v>
      </c>
      <c r="G13" s="6">
        <v>17340625</v>
      </c>
      <c r="H13" s="16">
        <v>52822487</v>
      </c>
      <c r="I13" s="4">
        <v>34926172</v>
      </c>
      <c r="J13" s="16">
        <v>38703898</v>
      </c>
      <c r="K13" s="4">
        <v>300336603</v>
      </c>
      <c r="L13" s="4">
        <v>296168384</v>
      </c>
      <c r="M13" s="16">
        <v>203258967</v>
      </c>
      <c r="N13" s="7">
        <f t="shared" si="0"/>
        <v>1273876083</v>
      </c>
      <c r="O13" s="50">
        <f t="shared" si="1"/>
        <v>2.2808078477140298E-2</v>
      </c>
    </row>
    <row r="14" spans="1:15" ht="15.75" x14ac:dyDescent="0.25">
      <c r="A14" s="15" t="s">
        <v>24</v>
      </c>
      <c r="B14" s="9">
        <v>94581616</v>
      </c>
      <c r="C14" s="10">
        <v>117666684</v>
      </c>
      <c r="D14" s="9">
        <v>95755006</v>
      </c>
      <c r="E14" s="10">
        <v>102279073</v>
      </c>
      <c r="F14" s="9">
        <v>78520504</v>
      </c>
      <c r="G14" s="11">
        <v>44371693</v>
      </c>
      <c r="H14" s="10">
        <v>74420735</v>
      </c>
      <c r="I14" s="9">
        <v>57276910</v>
      </c>
      <c r="J14" s="10">
        <v>110824473</v>
      </c>
      <c r="K14" s="9">
        <v>72902420</v>
      </c>
      <c r="L14" s="9">
        <v>93805111</v>
      </c>
      <c r="M14" s="11">
        <v>111344721</v>
      </c>
      <c r="N14" s="7">
        <f t="shared" si="0"/>
        <v>1053748946</v>
      </c>
      <c r="O14" s="50">
        <f t="shared" si="1"/>
        <v>1.8866818347803044E-2</v>
      </c>
    </row>
    <row r="15" spans="1:15" ht="15.75" x14ac:dyDescent="0.25">
      <c r="A15" s="15" t="s">
        <v>25</v>
      </c>
      <c r="B15" s="19">
        <v>39790106</v>
      </c>
      <c r="C15" s="20">
        <v>27909279</v>
      </c>
      <c r="D15" s="19">
        <v>28012275</v>
      </c>
      <c r="E15" s="20">
        <v>26424698</v>
      </c>
      <c r="F15" s="19">
        <v>25197082</v>
      </c>
      <c r="G15" s="21">
        <v>24749492</v>
      </c>
      <c r="H15" s="20">
        <v>51337608</v>
      </c>
      <c r="I15" s="19">
        <v>43318855</v>
      </c>
      <c r="J15" s="20">
        <v>28206816</v>
      </c>
      <c r="K15" s="19">
        <v>23659190</v>
      </c>
      <c r="L15" s="19">
        <v>26511899</v>
      </c>
      <c r="M15" s="21">
        <v>31708576</v>
      </c>
      <c r="N15" s="23">
        <f t="shared" si="0"/>
        <v>376825876</v>
      </c>
      <c r="O15" s="52">
        <f t="shared" si="1"/>
        <v>6.7468682917607922E-3</v>
      </c>
    </row>
    <row r="16" spans="1:15" ht="15.75" x14ac:dyDescent="0.25">
      <c r="A16" s="18" t="s">
        <v>26</v>
      </c>
      <c r="B16" s="9">
        <v>4222184</v>
      </c>
      <c r="C16" s="10"/>
      <c r="D16" s="9"/>
      <c r="E16" s="10">
        <v>5256462</v>
      </c>
      <c r="F16" s="9"/>
      <c r="G16" s="11">
        <v>544798</v>
      </c>
      <c r="H16" s="10">
        <v>275236</v>
      </c>
      <c r="I16" s="9">
        <v>2458266</v>
      </c>
      <c r="J16" s="10">
        <v>788819</v>
      </c>
      <c r="K16" s="9">
        <v>7300916</v>
      </c>
      <c r="L16" s="9">
        <v>11066556</v>
      </c>
      <c r="M16" s="10">
        <v>156856567</v>
      </c>
      <c r="N16" s="7">
        <f t="shared" si="0"/>
        <v>188769804</v>
      </c>
      <c r="O16" s="48">
        <f t="shared" si="1"/>
        <v>3.3798236431340492E-3</v>
      </c>
    </row>
    <row r="17" spans="1:15" ht="15.75" x14ac:dyDescent="0.25">
      <c r="A17" s="24" t="s">
        <v>27</v>
      </c>
      <c r="B17" s="13">
        <v>10600000</v>
      </c>
      <c r="C17" s="5">
        <v>7571910</v>
      </c>
      <c r="D17" s="13">
        <v>4420372</v>
      </c>
      <c r="E17" s="5">
        <v>2000000</v>
      </c>
      <c r="F17" s="13">
        <v>2100000</v>
      </c>
      <c r="G17" s="14">
        <v>2000000</v>
      </c>
      <c r="H17" s="5">
        <v>2100000</v>
      </c>
      <c r="I17" s="13">
        <v>1043809</v>
      </c>
      <c r="J17" s="5">
        <v>2036774</v>
      </c>
      <c r="K17" s="13">
        <v>10500000</v>
      </c>
      <c r="L17" s="13">
        <v>10100000</v>
      </c>
      <c r="M17" s="11">
        <v>16900000</v>
      </c>
      <c r="N17" s="23">
        <f>SUM(B17:M17)</f>
        <v>71372865</v>
      </c>
      <c r="O17" s="52">
        <f t="shared" si="1"/>
        <v>1.2778934527325921E-3</v>
      </c>
    </row>
    <row r="18" spans="1:15" ht="15.75" x14ac:dyDescent="0.25">
      <c r="A18" s="25" t="s">
        <v>28</v>
      </c>
      <c r="B18" s="9">
        <v>5106000</v>
      </c>
      <c r="C18" s="10">
        <v>3259000</v>
      </c>
      <c r="D18" s="9">
        <v>5194000</v>
      </c>
      <c r="E18" s="10">
        <v>2042000</v>
      </c>
      <c r="F18" s="9">
        <v>12918000</v>
      </c>
      <c r="G18" s="11">
        <v>9396000</v>
      </c>
      <c r="H18" s="10">
        <v>7907000</v>
      </c>
      <c r="I18" s="9">
        <v>3216000</v>
      </c>
      <c r="J18" s="10">
        <v>7676000</v>
      </c>
      <c r="K18" s="9">
        <v>5323000</v>
      </c>
      <c r="L18" s="9">
        <v>1145000</v>
      </c>
      <c r="M18" s="11">
        <v>451000</v>
      </c>
      <c r="N18" s="7">
        <f>SUM(B18:M18)</f>
        <v>63633000</v>
      </c>
      <c r="O18" s="48">
        <f t="shared" si="1"/>
        <v>1.1393152576645625E-3</v>
      </c>
    </row>
    <row r="19" spans="1:15" ht="15.75" x14ac:dyDescent="0.25">
      <c r="A19" s="26" t="s">
        <v>29</v>
      </c>
      <c r="B19" s="13">
        <v>5106000</v>
      </c>
      <c r="C19" s="5">
        <v>3259000</v>
      </c>
      <c r="D19" s="13">
        <v>5194000</v>
      </c>
      <c r="E19" s="5">
        <v>2042000</v>
      </c>
      <c r="F19" s="13">
        <v>12918000</v>
      </c>
      <c r="G19" s="14">
        <v>9396000</v>
      </c>
      <c r="H19" s="5">
        <v>7907000</v>
      </c>
      <c r="I19" s="13">
        <v>3216000</v>
      </c>
      <c r="J19" s="5">
        <v>7676000</v>
      </c>
      <c r="K19" s="13">
        <v>5323000</v>
      </c>
      <c r="L19" s="19">
        <v>1145000</v>
      </c>
      <c r="M19" s="5">
        <v>451000</v>
      </c>
      <c r="N19" s="7">
        <f>SUM(B19:M19)</f>
        <v>63633000</v>
      </c>
      <c r="O19" s="48">
        <f t="shared" si="1"/>
        <v>1.1393152576645625E-3</v>
      </c>
    </row>
    <row r="20" spans="1:15" ht="15.75" x14ac:dyDescent="0.25">
      <c r="A20" s="27" t="s">
        <v>30</v>
      </c>
      <c r="B20" s="9">
        <v>6902000</v>
      </c>
      <c r="C20" s="10">
        <v>6200000</v>
      </c>
      <c r="D20" s="9">
        <v>4754000</v>
      </c>
      <c r="E20" s="10">
        <v>4754000</v>
      </c>
      <c r="F20" s="9">
        <v>2639000</v>
      </c>
      <c r="G20" s="11">
        <v>2553000</v>
      </c>
      <c r="H20" s="10">
        <v>2514000</v>
      </c>
      <c r="I20" s="9">
        <v>1226000</v>
      </c>
      <c r="J20" s="10">
        <v>2554000</v>
      </c>
      <c r="K20" s="9"/>
      <c r="L20" s="10"/>
      <c r="M20" s="9"/>
      <c r="N20" s="7">
        <f>SUM(B20:M20)</f>
        <v>34096000</v>
      </c>
      <c r="O20" s="48">
        <f t="shared" si="1"/>
        <v>6.1047087242988582E-4</v>
      </c>
    </row>
    <row r="21" spans="1:15" ht="15.75" x14ac:dyDescent="0.25">
      <c r="A21" s="28" t="s">
        <v>31</v>
      </c>
      <c r="B21" s="19"/>
      <c r="C21" s="20"/>
      <c r="D21" s="19"/>
      <c r="E21" s="20"/>
      <c r="F21" s="19"/>
      <c r="G21" s="21"/>
      <c r="H21" s="20"/>
      <c r="I21" s="19"/>
      <c r="J21" s="20"/>
      <c r="K21" s="19">
        <v>2243963</v>
      </c>
      <c r="L21" s="20">
        <v>14138482</v>
      </c>
      <c r="M21" s="9">
        <v>14589223</v>
      </c>
      <c r="N21" s="7">
        <f t="shared" si="0"/>
        <v>30971668</v>
      </c>
      <c r="O21" s="48">
        <f t="shared" si="1"/>
        <v>5.5453135806454647E-4</v>
      </c>
    </row>
    <row r="22" spans="1:15" ht="15.75" x14ac:dyDescent="0.25">
      <c r="A22" s="27" t="s">
        <v>32</v>
      </c>
      <c r="B22" s="29"/>
      <c r="C22" s="5">
        <v>123000</v>
      </c>
      <c r="D22" s="19">
        <v>97000</v>
      </c>
      <c r="E22" s="5">
        <v>123000</v>
      </c>
      <c r="F22" s="5">
        <v>145000</v>
      </c>
      <c r="G22" s="30"/>
      <c r="H22" s="5"/>
      <c r="I22" s="13"/>
      <c r="J22" s="5">
        <v>217000</v>
      </c>
      <c r="K22" s="13">
        <v>190000</v>
      </c>
      <c r="L22" s="30"/>
      <c r="M22" s="5"/>
      <c r="N22" s="7">
        <f>SUM(B22:M22)</f>
        <v>895000</v>
      </c>
      <c r="O22" s="48">
        <f t="shared" si="1"/>
        <v>1.6024502311847368E-5</v>
      </c>
    </row>
    <row r="23" spans="1:15" ht="16.5" thickBot="1" x14ac:dyDescent="0.3">
      <c r="A23" s="31" t="s">
        <v>33</v>
      </c>
      <c r="B23" s="32">
        <f t="shared" ref="B23:M23" si="2">SUM(B6:B22)</f>
        <v>5558562680</v>
      </c>
      <c r="C23" s="32">
        <f t="shared" si="2"/>
        <v>4644095736</v>
      </c>
      <c r="D23" s="33">
        <f t="shared" si="2"/>
        <v>4504030021</v>
      </c>
      <c r="E23" s="32">
        <f t="shared" si="2"/>
        <v>4745333822</v>
      </c>
      <c r="F23" s="32">
        <f t="shared" si="2"/>
        <v>5201195364</v>
      </c>
      <c r="G23" s="34">
        <f t="shared" si="2"/>
        <v>4916052411</v>
      </c>
      <c r="H23" s="35">
        <f t="shared" si="2"/>
        <v>4907987628</v>
      </c>
      <c r="I23" s="36">
        <f t="shared" si="2"/>
        <v>3554587794</v>
      </c>
      <c r="J23" s="35">
        <f t="shared" si="2"/>
        <v>4286857242</v>
      </c>
      <c r="K23" s="36">
        <f t="shared" si="2"/>
        <v>4203379705</v>
      </c>
      <c r="L23" s="37">
        <f t="shared" si="2"/>
        <v>4343290789</v>
      </c>
      <c r="M23" s="32">
        <f t="shared" si="2"/>
        <v>4986595411</v>
      </c>
      <c r="N23" s="7">
        <f t="shared" si="0"/>
        <v>55851968603</v>
      </c>
      <c r="O23" s="8">
        <f t="shared" si="1"/>
        <v>1</v>
      </c>
    </row>
    <row r="25" spans="1:15" x14ac:dyDescent="0.25">
      <c r="A25" s="46" t="s">
        <v>35</v>
      </c>
    </row>
    <row r="26" spans="1:15" x14ac:dyDescent="0.25">
      <c r="A26" s="47" t="s">
        <v>34</v>
      </c>
    </row>
  </sheetData>
  <mergeCells count="3">
    <mergeCell ref="A3:O3"/>
    <mergeCell ref="B4:M4"/>
    <mergeCell ref="N4:O4"/>
  </mergeCells>
  <pageMargins left="0.7" right="0.7" top="0.75" bottom="0.75" header="0.3" footer="0.3"/>
  <pageSetup paperSize="9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 Marcotulli</dc:creator>
  <cp:lastModifiedBy>gperrella</cp:lastModifiedBy>
  <cp:lastPrinted>2015-08-03T13:42:40Z</cp:lastPrinted>
  <dcterms:created xsi:type="dcterms:W3CDTF">2015-08-03T12:11:17Z</dcterms:created>
  <dcterms:modified xsi:type="dcterms:W3CDTF">2015-08-03T13:43:21Z</dcterms:modified>
</cp:coreProperties>
</file>