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48" windowWidth="16212" windowHeight="5808"/>
  </bookViews>
  <sheets>
    <sheet name="Importazioni Gas 2016" sheetId="1" r:id="rId1"/>
  </sheets>
  <calcPr calcId="145621"/>
</workbook>
</file>

<file path=xl/calcChain.xml><?xml version="1.0" encoding="utf-8"?>
<calcChain xmlns="http://schemas.openxmlformats.org/spreadsheetml/2006/main">
  <c r="N17" i="1" l="1"/>
  <c r="N24" i="1"/>
  <c r="M25" i="1" l="1"/>
  <c r="N18" i="1"/>
  <c r="L25" i="1"/>
  <c r="K25" i="1"/>
  <c r="J25" i="1"/>
  <c r="I25" i="1"/>
  <c r="H25" i="1"/>
  <c r="G25" i="1"/>
  <c r="F25" i="1"/>
  <c r="E25" i="1"/>
  <c r="D25" i="1"/>
  <c r="C25" i="1"/>
  <c r="B25" i="1"/>
  <c r="N7" i="1"/>
  <c r="N8" i="1"/>
  <c r="N23" i="1"/>
  <c r="N15" i="1"/>
  <c r="N20" i="1"/>
  <c r="N19" i="1"/>
  <c r="N22" i="1"/>
  <c r="N21" i="1"/>
  <c r="N16" i="1"/>
  <c r="N14" i="1"/>
  <c r="N12" i="1"/>
  <c r="N11" i="1"/>
  <c r="N13" i="1"/>
  <c r="N9" i="1"/>
  <c r="N10" i="1"/>
  <c r="N6" i="1"/>
  <c r="N25" i="1" l="1"/>
  <c r="O17" i="1" l="1"/>
  <c r="O14" i="1"/>
  <c r="O22" i="1"/>
  <c r="O18" i="1"/>
  <c r="O20" i="1"/>
  <c r="O11" i="1"/>
  <c r="O6" i="1"/>
  <c r="O23" i="1"/>
  <c r="O21" i="1"/>
  <c r="O8" i="1"/>
  <c r="O25" i="1"/>
  <c r="O13" i="1"/>
  <c r="O15" i="1"/>
  <c r="O16" i="1"/>
  <c r="O9" i="1"/>
  <c r="O7" i="1"/>
  <c r="O10" i="1"/>
  <c r="O19" i="1"/>
  <c r="O12" i="1"/>
  <c r="O24" i="1"/>
</calcChain>
</file>

<file path=xl/sharedStrings.xml><?xml version="1.0" encoding="utf-8"?>
<sst xmlns="http://schemas.openxmlformats.org/spreadsheetml/2006/main" count="37" uniqueCount="37">
  <si>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</si>
  <si>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</si>
  <si>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</si>
  <si>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</si>
  <si>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</si>
  <si>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</si>
  <si>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</si>
  <si>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</si>
  <si>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</si>
  <si>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</si>
  <si>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</si>
  <si>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</si>
  <si>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</si>
  <si>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Peso %</t>
  </si>
  <si>
    <t>RUSSIA</t>
  </si>
  <si>
    <t>ALGERIA</t>
  </si>
  <si>
    <t>OLANDA</t>
  </si>
  <si>
    <t>LIBIA</t>
  </si>
  <si>
    <t>QUATAR</t>
  </si>
  <si>
    <t>NORVEGIA</t>
  </si>
  <si>
    <t>GERMANIA</t>
  </si>
  <si>
    <t>ALTRI UE</t>
  </si>
  <si>
    <t>AUSTRIA</t>
  </si>
  <si>
    <t>CROAZIA</t>
  </si>
  <si>
    <t>ALTRI NON UE</t>
  </si>
  <si>
    <t>DANIMARCA</t>
  </si>
  <si>
    <t>REGNO UNITO</t>
  </si>
  <si>
    <t>FRANCIA</t>
  </si>
  <si>
    <t>SCONOSCIUTO</t>
  </si>
  <si>
    <t>SPAGNA</t>
  </si>
  <si>
    <t>Totale complessivo</t>
  </si>
  <si>
    <t>SLOVENIA</t>
  </si>
  <si>
    <t>NIGERIA</t>
  </si>
  <si>
    <t>PERU'</t>
  </si>
  <si>
    <r>
      <t>IMPORTAZIONI DI GAS NATURALE PER PAESE DI ORIGINE* - ANNO 2016 Miliardi di standard metri cubi a 38,1 MJ/m</t>
    </r>
    <r>
      <rPr>
        <b/>
        <vertAlign val="superscript"/>
        <sz val="12"/>
        <rFont val="Arial"/>
        <family val="2"/>
      </rPr>
      <t>3</t>
    </r>
  </si>
  <si>
    <t>Totale 2016</t>
  </si>
  <si>
    <t>Fonte: Ministero dello Sviluppo Economico - DGSAIE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</si>
</sst>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,,,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/>
    <xf numFmtId="3" fontId="4" fillId="0" borderId="4" xfId="0" applyNumberFormat="1" applyFont="1" applyFill="1" applyBorder="1" applyProtection="1"/>
    <xf numFmtId="3" fontId="4" fillId="0" borderId="0" xfId="0" applyNumberFormat="1" applyFont="1" applyFill="1" applyProtection="1"/>
    <xf numFmtId="3" fontId="4" fillId="0" borderId="5" xfId="0" applyNumberFormat="1" applyFont="1" applyFill="1" applyBorder="1" applyProtection="1"/>
    <xf numFmtId="3" fontId="1" fillId="0" borderId="2" xfId="0" applyNumberFormat="1" applyFont="1" applyBorder="1"/>
    <xf numFmtId="3" fontId="4" fillId="0" borderId="2" xfId="0" applyNumberFormat="1" applyFont="1" applyFill="1" applyBorder="1" applyProtection="1"/>
    <xf numFmtId="3" fontId="4" fillId="0" borderId="6" xfId="0" applyNumberFormat="1" applyFont="1" applyFill="1" applyBorder="1" applyProtection="1"/>
    <xf numFmtId="3" fontId="4" fillId="0" borderId="7" xfId="0" applyNumberFormat="1" applyFont="1" applyFill="1" applyBorder="1" applyProtection="1"/>
    <xf numFmtId="3" fontId="4" fillId="0" borderId="11" xfId="0" applyNumberFormat="1" applyFont="1" applyFill="1" applyBorder="1" applyProtection="1"/>
    <xf numFmtId="3" fontId="1" fillId="0" borderId="4" xfId="0" applyNumberFormat="1" applyFont="1" applyBorder="1"/>
    <xf numFmtId="3" fontId="4" fillId="0" borderId="9" xfId="0" applyNumberFormat="1" applyFont="1" applyFill="1" applyBorder="1" applyProtection="1"/>
    <xf numFmtId="3" fontId="4" fillId="0" borderId="10" xfId="0" applyNumberFormat="1" applyFont="1" applyFill="1" applyBorder="1" applyProtection="1"/>
    <xf numFmtId="3" fontId="4" fillId="0" borderId="14" xfId="0" applyNumberFormat="1" applyFont="1" applyFill="1" applyBorder="1" applyProtection="1"/>
    <xf numFmtId="3" fontId="4" fillId="0" borderId="15" xfId="0" applyNumberFormat="1" applyFont="1" applyFill="1" applyBorder="1" applyProtection="1"/>
    <xf numFmtId="3" fontId="4" fillId="0" borderId="16" xfId="0" applyNumberFormat="1" applyFont="1" applyFill="1" applyBorder="1" applyProtection="1"/>
    <xf numFmtId="3" fontId="1" fillId="0" borderId="9" xfId="0" applyNumberFormat="1" applyFont="1" applyBorder="1"/>
    <xf numFmtId="3" fontId="1" fillId="0" borderId="14" xfId="0" applyNumberFormat="1" applyFont="1" applyBorder="1"/>
    <xf numFmtId="3" fontId="4" fillId="0" borderId="33" xfId="0" applyNumberFormat="1" applyFont="1" applyFill="1" applyBorder="1" applyProtection="1"/>
    <xf numFmtId="3" fontId="4" fillId="0" borderId="28" xfId="0" applyNumberFormat="1" applyFont="1" applyFill="1" applyBorder="1" applyProtection="1"/>
    <xf numFmtId="3" fontId="4" fillId="0" borderId="19" xfId="0" applyNumberFormat="1" applyFont="1" applyFill="1" applyBorder="1" applyProtection="1"/>
    <xf numFmtId="3" fontId="4" fillId="0" borderId="20" xfId="0" applyNumberFormat="1" applyFont="1" applyFill="1" applyBorder="1" applyProtection="1"/>
    <xf numFmtId="3" fontId="5" fillId="0" borderId="22" xfId="0" applyNumberFormat="1" applyFont="1" applyFill="1" applyBorder="1" applyAlignment="1">
      <alignment horizontal="right" indent="1"/>
    </xf>
    <xf numFmtId="3" fontId="5" fillId="0" borderId="23" xfId="0" applyNumberFormat="1" applyFont="1" applyFill="1" applyBorder="1" applyAlignment="1">
      <alignment horizontal="right" indent="1"/>
    </xf>
    <xf numFmtId="3" fontId="5" fillId="0" borderId="24" xfId="0" applyNumberFormat="1" applyFont="1" applyFill="1" applyBorder="1" applyAlignment="1">
      <alignment horizontal="right" indent="1"/>
    </xf>
    <xf numFmtId="3" fontId="5" fillId="0" borderId="25" xfId="0" applyNumberFormat="1" applyFont="1" applyFill="1" applyBorder="1" applyAlignment="1">
      <alignment horizontal="right" indent="1"/>
    </xf>
    <xf numFmtId="3" fontId="5" fillId="0" borderId="26" xfId="0" applyNumberFormat="1" applyFont="1" applyFill="1" applyBorder="1" applyAlignment="1">
      <alignment horizontal="right" indent="1"/>
    </xf>
    <xf numFmtId="3" fontId="5" fillId="0" borderId="27" xfId="0" applyNumberFormat="1" applyFont="1" applyFill="1" applyBorder="1" applyAlignment="1">
      <alignment horizontal="right" indent="1"/>
    </xf>
    <xf numFmtId="0" fontId="7" fillId="0" borderId="1" xfId="0" applyFont="1" applyBorder="1"/>
    <xf numFmtId="0" fontId="7" fillId="0" borderId="2" xfId="0" applyFont="1" applyBorder="1"/>
    <xf numFmtId="0" fontId="7" fillId="0" borderId="8" xfId="0" applyFont="1" applyBorder="1"/>
    <xf numFmtId="0" fontId="7" fillId="0" borderId="13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8" xfId="0" applyNumberFormat="1" applyFont="1" applyBorder="1"/>
    <xf numFmtId="164" fontId="3" fillId="0" borderId="2" xfId="0" applyNumberFormat="1" applyFont="1" applyBorder="1"/>
    <xf numFmtId="0" fontId="3" fillId="0" borderId="13" xfId="0" applyFont="1" applyBorder="1"/>
    <xf numFmtId="0" fontId="7" fillId="0" borderId="21" xfId="0" applyFont="1" applyBorder="1"/>
    <xf numFmtId="165" fontId="7" fillId="0" borderId="3" xfId="0" applyNumberFormat="1" applyFont="1" applyBorder="1"/>
    <xf numFmtId="0" fontId="7" fillId="0" borderId="0" xfId="0" applyFont="1"/>
    <xf numFmtId="165" fontId="7" fillId="0" borderId="2" xfId="0" applyNumberFormat="1" applyFont="1" applyBorder="1"/>
    <xf numFmtId="165" fontId="7" fillId="0" borderId="12" xfId="0" applyNumberFormat="1" applyFont="1" applyBorder="1"/>
    <xf numFmtId="165" fontId="7" fillId="0" borderId="17" xfId="0" applyNumberFormat="1" applyFont="1" applyBorder="1"/>
    <xf numFmtId="165" fontId="7" fillId="0" borderId="18" xfId="0" applyNumberFormat="1" applyFont="1" applyBorder="1"/>
    <xf numFmtId="0" fontId="8" fillId="0" borderId="0" xfId="0" applyFont="1" applyFill="1" applyBorder="1" applyAlignment="1">
      <alignment vertical="center"/>
    </xf>
    <xf numFmtId="9" fontId="8" fillId="0" borderId="0" xfId="1" applyFont="1"/>
    <xf numFmtId="0" fontId="8" fillId="0" borderId="0" xfId="0" applyFont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tabSelected="1" workbookViewId="0"/>
  </sheetViews>
  <sheetFormatPr defaultRowHeight="14.4" x14ac:dyDescent="0.3"/>
  <cols>
    <col min="1" max="1" width="18.6640625" customWidth="1"/>
    <col min="2" max="2" width="12.33203125" customWidth="1"/>
    <col min="3" max="3" width="14" customWidth="1"/>
    <col min="4" max="5" width="12" customWidth="1"/>
    <col min="6" max="6" width="12.33203125" customWidth="1"/>
    <col min="7" max="7" width="11.5546875" customWidth="1"/>
    <col min="8" max="9" width="11.6640625" customWidth="1"/>
    <col min="10" max="11" width="12.33203125" customWidth="1"/>
    <col min="12" max="12" width="11.88671875" customWidth="1"/>
    <col min="13" max="13" width="11.44140625" customWidth="1"/>
    <col min="14" max="14" width="10.44140625" customWidth="1"/>
    <col min="15" max="15" width="12.33203125" customWidth="1"/>
  </cols>
  <sheetData>
    <row r="2" spans="1:15" ht="15.75" thickBot="1" x14ac:dyDescent="0.3"/>
    <row r="3" spans="1:15" ht="18.75" x14ac:dyDescent="0.25">
      <c r="A3" s="50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</row>
    <row r="4" spans="1:15" ht="15" x14ac:dyDescent="0.25">
      <c r="A4" s="1"/>
      <c r="B4" s="53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56"/>
      <c r="O4" s="57"/>
    </row>
    <row r="5" spans="1:15" ht="15" x14ac:dyDescent="0.25">
      <c r="A5" s="1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35</v>
      </c>
      <c r="O5" s="3" t="s">
        <v>13</v>
      </c>
    </row>
    <row r="6" spans="1:15" ht="15.75" x14ac:dyDescent="0.25">
      <c r="A6" s="31" t="s">
        <v>14</v>
      </c>
      <c r="B6" s="5">
        <v>1760.3</v>
      </c>
      <c r="C6" s="6">
        <v>2369.1</v>
      </c>
      <c r="D6" s="5">
        <v>2813.3</v>
      </c>
      <c r="E6" s="6">
        <v>1706.7</v>
      </c>
      <c r="F6" s="5">
        <v>2543.8000000000002</v>
      </c>
      <c r="G6" s="7">
        <v>2181.6</v>
      </c>
      <c r="H6" s="6">
        <v>1833.8</v>
      </c>
      <c r="I6" s="5">
        <v>1598.7</v>
      </c>
      <c r="J6" s="6">
        <v>2311.1</v>
      </c>
      <c r="K6" s="5">
        <v>2842.1</v>
      </c>
      <c r="L6" s="5">
        <v>2504.3000000000002</v>
      </c>
      <c r="M6" s="6">
        <v>2322.4</v>
      </c>
      <c r="N6" s="8">
        <f t="shared" ref="N6:N21" si="0">SUM(B6:M6)</f>
        <v>26787.199999999997</v>
      </c>
      <c r="O6" s="41">
        <f>N6/$N$25</f>
        <v>0.41058591630467767</v>
      </c>
    </row>
    <row r="7" spans="1:15" ht="15.75" x14ac:dyDescent="0.25">
      <c r="A7" s="31" t="s">
        <v>15</v>
      </c>
      <c r="B7" s="9">
        <v>1609.3</v>
      </c>
      <c r="C7" s="10">
        <v>1136.9000000000001</v>
      </c>
      <c r="D7" s="9">
        <v>528.29999999999995</v>
      </c>
      <c r="E7" s="10">
        <v>1903.6</v>
      </c>
      <c r="F7" s="9">
        <v>1791.6</v>
      </c>
      <c r="G7" s="11">
        <v>1831.5</v>
      </c>
      <c r="H7" s="10">
        <v>1832.1</v>
      </c>
      <c r="I7" s="9">
        <v>1711.7</v>
      </c>
      <c r="J7" s="10">
        <v>1030.2</v>
      </c>
      <c r="K7" s="9">
        <v>1591</v>
      </c>
      <c r="L7" s="9">
        <v>1954.1</v>
      </c>
      <c r="M7" s="11">
        <v>2365.5</v>
      </c>
      <c r="N7" s="8">
        <f t="shared" ref="N7:N20" si="1">SUM(B7:M7)</f>
        <v>19285.800000000003</v>
      </c>
      <c r="O7" s="41">
        <f>N7/$N$25</f>
        <v>0.29560677729171969</v>
      </c>
    </row>
    <row r="8" spans="1:15" ht="15.75" x14ac:dyDescent="0.25">
      <c r="A8" s="32" t="s">
        <v>18</v>
      </c>
      <c r="B8" s="9">
        <v>534.5</v>
      </c>
      <c r="C8" s="10">
        <v>448.8</v>
      </c>
      <c r="D8" s="9">
        <v>450.5</v>
      </c>
      <c r="E8" s="10">
        <v>530.6</v>
      </c>
      <c r="F8" s="9">
        <v>445</v>
      </c>
      <c r="G8" s="11">
        <v>535.20000000000005</v>
      </c>
      <c r="H8" s="10">
        <v>444.1</v>
      </c>
      <c r="I8" s="9">
        <v>339.4</v>
      </c>
      <c r="J8" s="10">
        <v>638.6</v>
      </c>
      <c r="K8" s="9">
        <v>446.4</v>
      </c>
      <c r="L8" s="9">
        <v>344.7</v>
      </c>
      <c r="M8" s="11">
        <v>362.9</v>
      </c>
      <c r="N8" s="8">
        <f t="shared" si="1"/>
        <v>5520.7</v>
      </c>
      <c r="O8" s="43">
        <f>N8/$N$25</f>
        <v>8.4619582044530003E-2</v>
      </c>
    </row>
    <row r="9" spans="1:15" ht="15.75" x14ac:dyDescent="0.25">
      <c r="A9" s="32" t="s">
        <v>17</v>
      </c>
      <c r="B9" s="5">
        <v>398.7</v>
      </c>
      <c r="C9" s="12">
        <v>399</v>
      </c>
      <c r="D9" s="5">
        <v>451.7</v>
      </c>
      <c r="E9" s="12">
        <v>409.7</v>
      </c>
      <c r="F9" s="5">
        <v>299.5</v>
      </c>
      <c r="G9" s="7">
        <v>442.9</v>
      </c>
      <c r="H9" s="12">
        <v>394.8</v>
      </c>
      <c r="I9" s="5">
        <v>376.2</v>
      </c>
      <c r="J9" s="12">
        <v>368.4</v>
      </c>
      <c r="K9" s="5">
        <v>398</v>
      </c>
      <c r="L9" s="5">
        <v>468.3</v>
      </c>
      <c r="M9" s="7">
        <v>432.7</v>
      </c>
      <c r="N9" s="13">
        <f t="shared" si="1"/>
        <v>4839.8999999999996</v>
      </c>
      <c r="O9" s="44">
        <f>N9/$N$25</f>
        <v>7.4184490216335025E-2</v>
      </c>
    </row>
    <row r="10" spans="1:15" ht="15.75" x14ac:dyDescent="0.25">
      <c r="A10" s="33" t="s">
        <v>16</v>
      </c>
      <c r="B10" s="14">
        <v>156.6</v>
      </c>
      <c r="C10" s="6">
        <v>90.8</v>
      </c>
      <c r="D10" s="14">
        <v>241.8</v>
      </c>
      <c r="E10" s="6">
        <v>122</v>
      </c>
      <c r="F10" s="14">
        <v>175.9</v>
      </c>
      <c r="G10" s="15">
        <v>87</v>
      </c>
      <c r="H10" s="6">
        <v>406</v>
      </c>
      <c r="I10" s="14">
        <v>422.1</v>
      </c>
      <c r="J10" s="6">
        <v>620.6</v>
      </c>
      <c r="K10" s="14">
        <v>99.5</v>
      </c>
      <c r="L10" s="14">
        <v>106.3</v>
      </c>
      <c r="M10" s="6">
        <v>213.2</v>
      </c>
      <c r="N10" s="8">
        <f t="shared" si="1"/>
        <v>2741.7999999999997</v>
      </c>
      <c r="O10" s="41">
        <f>N10/$N$25</f>
        <v>4.2025462359789947E-2</v>
      </c>
    </row>
    <row r="11" spans="1:15" ht="15.75" x14ac:dyDescent="0.25">
      <c r="A11" s="31" t="s">
        <v>20</v>
      </c>
      <c r="B11" s="14">
        <v>238.2</v>
      </c>
      <c r="C11" s="6">
        <v>151.4</v>
      </c>
      <c r="D11" s="14">
        <v>170.8</v>
      </c>
      <c r="E11" s="6">
        <v>83.5</v>
      </c>
      <c r="F11" s="14">
        <v>99.1</v>
      </c>
      <c r="G11" s="15">
        <v>51.4</v>
      </c>
      <c r="H11" s="6">
        <v>175.5</v>
      </c>
      <c r="I11" s="14">
        <v>125.2</v>
      </c>
      <c r="J11" s="6">
        <v>152.80000000000001</v>
      </c>
      <c r="K11" s="14">
        <v>194.3</v>
      </c>
      <c r="L11" s="14">
        <v>162.30000000000001</v>
      </c>
      <c r="M11" s="6">
        <v>288</v>
      </c>
      <c r="N11" s="19">
        <f t="shared" si="1"/>
        <v>1892.5</v>
      </c>
      <c r="O11" s="45">
        <f>N11/$N$25</f>
        <v>2.9007654648735313E-2</v>
      </c>
    </row>
    <row r="12" spans="1:15" ht="15.75" x14ac:dyDescent="0.25">
      <c r="A12" s="33" t="s">
        <v>21</v>
      </c>
      <c r="B12" s="5">
        <v>233.9</v>
      </c>
      <c r="C12" s="12">
        <v>56.7</v>
      </c>
      <c r="D12" s="5">
        <v>81</v>
      </c>
      <c r="E12" s="12">
        <v>214</v>
      </c>
      <c r="F12" s="5">
        <v>228.3</v>
      </c>
      <c r="G12" s="7">
        <v>157.80000000000001</v>
      </c>
      <c r="H12" s="12">
        <v>116.9</v>
      </c>
      <c r="I12" s="5">
        <v>63.6</v>
      </c>
      <c r="J12" s="12">
        <v>45.1</v>
      </c>
      <c r="K12" s="5">
        <v>38.4</v>
      </c>
      <c r="L12" s="5">
        <v>47.9</v>
      </c>
      <c r="M12" s="12">
        <v>104.8</v>
      </c>
      <c r="N12" s="8">
        <f t="shared" si="1"/>
        <v>1388.4</v>
      </c>
      <c r="O12" s="43">
        <f>N12/$N$25</f>
        <v>2.1280965767135594E-2</v>
      </c>
    </row>
    <row r="13" spans="1:15" ht="15.75" x14ac:dyDescent="0.25">
      <c r="A13" s="34" t="s">
        <v>19</v>
      </c>
      <c r="B13" s="16">
        <v>194</v>
      </c>
      <c r="C13" s="17">
        <v>51.4</v>
      </c>
      <c r="D13" s="16">
        <v>77</v>
      </c>
      <c r="E13" s="17">
        <v>30.1</v>
      </c>
      <c r="F13" s="16">
        <v>66</v>
      </c>
      <c r="G13" s="18">
        <v>59.9</v>
      </c>
      <c r="H13" s="17">
        <v>165.7</v>
      </c>
      <c r="I13" s="16">
        <v>107.9</v>
      </c>
      <c r="J13" s="17">
        <v>106.9</v>
      </c>
      <c r="K13" s="16">
        <v>28.8</v>
      </c>
      <c r="L13" s="16">
        <v>47.5</v>
      </c>
      <c r="M13" s="17">
        <v>39.4</v>
      </c>
      <c r="N13" s="8">
        <f t="shared" si="1"/>
        <v>974.5999999999998</v>
      </c>
      <c r="O13" s="43">
        <f>N13/$N$25</f>
        <v>1.4938367355697452E-2</v>
      </c>
    </row>
    <row r="14" spans="1:15" ht="15.75" x14ac:dyDescent="0.25">
      <c r="A14" s="32" t="s">
        <v>22</v>
      </c>
      <c r="B14" s="9">
        <v>64.099999999999994</v>
      </c>
      <c r="C14" s="10">
        <v>17.2</v>
      </c>
      <c r="D14" s="9">
        <v>71.400000000000006</v>
      </c>
      <c r="E14" s="10">
        <v>46.1</v>
      </c>
      <c r="F14" s="9">
        <v>46.1</v>
      </c>
      <c r="G14" s="11">
        <v>14.8</v>
      </c>
      <c r="H14" s="10">
        <v>15.9</v>
      </c>
      <c r="I14" s="9">
        <v>18.3</v>
      </c>
      <c r="J14" s="10">
        <v>29.2</v>
      </c>
      <c r="K14" s="9">
        <v>90.2</v>
      </c>
      <c r="L14" s="9">
        <v>75.3</v>
      </c>
      <c r="M14" s="11">
        <v>140.30000000000001</v>
      </c>
      <c r="N14" s="8">
        <f t="shared" si="1"/>
        <v>628.9</v>
      </c>
      <c r="O14" s="43">
        <f>N14/$N$25</f>
        <v>9.6395846808928071E-3</v>
      </c>
    </row>
    <row r="15" spans="1:15" ht="15.75" x14ac:dyDescent="0.25">
      <c r="A15" s="35" t="s">
        <v>28</v>
      </c>
      <c r="B15" s="16">
        <v>40.700000000000003</v>
      </c>
      <c r="C15" s="17">
        <v>18.3</v>
      </c>
      <c r="D15" s="16">
        <v>39.700000000000003</v>
      </c>
      <c r="E15" s="17">
        <v>24.4</v>
      </c>
      <c r="F15" s="16">
        <v>59.8</v>
      </c>
      <c r="G15" s="18">
        <v>0</v>
      </c>
      <c r="H15" s="17">
        <v>56.3</v>
      </c>
      <c r="I15" s="16">
        <v>47.2</v>
      </c>
      <c r="J15" s="17">
        <v>69</v>
      </c>
      <c r="K15" s="16">
        <v>22.4</v>
      </c>
      <c r="L15" s="17">
        <v>17</v>
      </c>
      <c r="M15" s="9">
        <v>24.6</v>
      </c>
      <c r="N15" s="8">
        <f t="shared" si="1"/>
        <v>419.4</v>
      </c>
      <c r="O15" s="41">
        <f>N15/$N$25</f>
        <v>6.4284334793551327E-3</v>
      </c>
    </row>
    <row r="16" spans="1:15" ht="15.6" x14ac:dyDescent="0.3">
      <c r="A16" s="32" t="s">
        <v>23</v>
      </c>
      <c r="B16" s="16">
        <v>30.1</v>
      </c>
      <c r="C16" s="17">
        <v>34.1</v>
      </c>
      <c r="D16" s="16">
        <v>41.9</v>
      </c>
      <c r="E16" s="17">
        <v>36.9</v>
      </c>
      <c r="F16" s="16">
        <v>31.7</v>
      </c>
      <c r="G16" s="18">
        <v>35.299999999999997</v>
      </c>
      <c r="H16" s="17">
        <v>28.7</v>
      </c>
      <c r="I16" s="16">
        <v>28</v>
      </c>
      <c r="J16" s="17">
        <v>26.2</v>
      </c>
      <c r="K16" s="16">
        <v>30.4</v>
      </c>
      <c r="L16" s="16">
        <v>24.4</v>
      </c>
      <c r="M16" s="18">
        <v>31.3</v>
      </c>
      <c r="N16" s="20">
        <f t="shared" si="1"/>
        <v>378.99999999999994</v>
      </c>
      <c r="O16" s="46">
        <f>N16/$N$25</f>
        <v>5.8091947750967933E-3</v>
      </c>
    </row>
    <row r="17" spans="1:15" ht="15.6" x14ac:dyDescent="0.3">
      <c r="A17" s="36" t="s">
        <v>33</v>
      </c>
      <c r="B17" s="14">
        <v>0</v>
      </c>
      <c r="C17" s="10">
        <v>0</v>
      </c>
      <c r="D17" s="16">
        <v>0</v>
      </c>
      <c r="E17" s="6">
        <v>27.9</v>
      </c>
      <c r="F17" s="9">
        <v>0</v>
      </c>
      <c r="G17" s="7">
        <v>0</v>
      </c>
      <c r="H17" s="6">
        <v>83.4</v>
      </c>
      <c r="I17" s="14">
        <v>0</v>
      </c>
      <c r="J17" s="6">
        <v>0</v>
      </c>
      <c r="K17" s="14">
        <v>0</v>
      </c>
      <c r="L17" s="12">
        <v>0</v>
      </c>
      <c r="M17" s="9">
        <v>0</v>
      </c>
      <c r="N17" s="8">
        <f t="shared" si="1"/>
        <v>111.30000000000001</v>
      </c>
      <c r="O17" s="41">
        <f>N17/$N$25</f>
        <v>1.7059719748503252E-3</v>
      </c>
    </row>
    <row r="18" spans="1:15" ht="15.6" x14ac:dyDescent="0.3">
      <c r="A18" s="37" t="s">
        <v>32</v>
      </c>
      <c r="B18" s="21">
        <v>0</v>
      </c>
      <c r="C18" s="22">
        <v>0</v>
      </c>
      <c r="D18" s="22">
        <v>0</v>
      </c>
      <c r="E18" s="22">
        <v>0</v>
      </c>
      <c r="F18" s="22">
        <v>5.5</v>
      </c>
      <c r="G18" s="9">
        <v>0</v>
      </c>
      <c r="H18" s="9">
        <v>86.8</v>
      </c>
      <c r="I18" s="9">
        <v>0</v>
      </c>
      <c r="J18" s="9">
        <v>0</v>
      </c>
      <c r="K18" s="9">
        <v>0</v>
      </c>
      <c r="L18" s="22">
        <v>0</v>
      </c>
      <c r="M18" s="5">
        <v>0</v>
      </c>
      <c r="N18" s="8">
        <f t="shared" si="1"/>
        <v>92.3</v>
      </c>
      <c r="O18" s="41">
        <f>N18/$N$25</f>
        <v>1.414745851560512E-3</v>
      </c>
    </row>
    <row r="19" spans="1:15" ht="15.6" x14ac:dyDescent="0.3">
      <c r="A19" s="38" t="s">
        <v>25</v>
      </c>
      <c r="B19" s="9">
        <v>3</v>
      </c>
      <c r="C19" s="10">
        <v>6.9</v>
      </c>
      <c r="D19" s="9">
        <v>9.6999999999999993</v>
      </c>
      <c r="E19" s="10">
        <v>2.8</v>
      </c>
      <c r="F19" s="9">
        <v>10.1</v>
      </c>
      <c r="G19" s="11">
        <v>2.1</v>
      </c>
      <c r="H19" s="10">
        <v>2.1</v>
      </c>
      <c r="I19" s="9">
        <v>2.6</v>
      </c>
      <c r="J19" s="10">
        <v>7.3</v>
      </c>
      <c r="K19" s="9">
        <v>6.9</v>
      </c>
      <c r="L19" s="9">
        <v>2.4</v>
      </c>
      <c r="M19" s="11">
        <v>15.2</v>
      </c>
      <c r="N19" s="8">
        <f t="shared" si="1"/>
        <v>71.099999999999994</v>
      </c>
      <c r="O19" s="41">
        <f>N19/$N$25</f>
        <v>1.0897988087318787E-3</v>
      </c>
    </row>
    <row r="20" spans="1:15" ht="15.6" x14ac:dyDescent="0.3">
      <c r="A20" s="39" t="s">
        <v>26</v>
      </c>
      <c r="B20" s="9">
        <v>3</v>
      </c>
      <c r="C20" s="9">
        <v>6.9</v>
      </c>
      <c r="D20" s="9">
        <v>9.6999999999999993</v>
      </c>
      <c r="E20" s="9">
        <v>2.8</v>
      </c>
      <c r="F20" s="14">
        <v>10.1</v>
      </c>
      <c r="G20" s="15">
        <v>2.1</v>
      </c>
      <c r="H20" s="9">
        <v>2.1</v>
      </c>
      <c r="I20" s="14">
        <v>2.6</v>
      </c>
      <c r="J20" s="9">
        <v>7.3</v>
      </c>
      <c r="K20" s="14">
        <v>6.9</v>
      </c>
      <c r="L20" s="16">
        <v>2.4</v>
      </c>
      <c r="M20" s="6">
        <v>15.2</v>
      </c>
      <c r="N20" s="8">
        <f t="shared" si="1"/>
        <v>71.099999999999994</v>
      </c>
      <c r="O20" s="41">
        <f>N20/$N$25</f>
        <v>1.0897988087318787E-3</v>
      </c>
    </row>
    <row r="21" spans="1:15" ht="15.6" x14ac:dyDescent="0.3">
      <c r="A21" s="34" t="s">
        <v>24</v>
      </c>
      <c r="B21" s="9">
        <v>4.2</v>
      </c>
      <c r="C21" s="10">
        <v>3.5</v>
      </c>
      <c r="D21" s="9">
        <v>3</v>
      </c>
      <c r="E21" s="10">
        <v>2.6</v>
      </c>
      <c r="F21" s="9">
        <v>3.1</v>
      </c>
      <c r="G21" s="11">
        <v>2.2000000000000002</v>
      </c>
      <c r="H21" s="10">
        <v>1.1000000000000001</v>
      </c>
      <c r="I21" s="9">
        <v>0.4</v>
      </c>
      <c r="J21" s="10">
        <v>1.4</v>
      </c>
      <c r="K21" s="9">
        <v>2</v>
      </c>
      <c r="L21" s="9">
        <v>2.7</v>
      </c>
      <c r="M21" s="10">
        <v>5.7</v>
      </c>
      <c r="N21" s="8">
        <f t="shared" si="0"/>
        <v>31.899999999999995</v>
      </c>
      <c r="O21" s="41">
        <f>N21/$N$25</f>
        <v>4.8895333331289636E-4</v>
      </c>
    </row>
    <row r="22" spans="1:15" ht="15.6" x14ac:dyDescent="0.3">
      <c r="A22" s="37" t="s">
        <v>31</v>
      </c>
      <c r="B22" s="9">
        <v>0</v>
      </c>
      <c r="C22" s="9">
        <v>0</v>
      </c>
      <c r="D22" s="14">
        <v>0</v>
      </c>
      <c r="E22" s="9">
        <v>0</v>
      </c>
      <c r="F22" s="5">
        <v>0</v>
      </c>
      <c r="G22" s="5">
        <v>0</v>
      </c>
      <c r="H22" s="6">
        <v>0</v>
      </c>
      <c r="I22" s="5">
        <v>0</v>
      </c>
      <c r="J22" s="6">
        <v>0</v>
      </c>
      <c r="K22" s="5">
        <v>0</v>
      </c>
      <c r="L22" s="14">
        <v>2</v>
      </c>
      <c r="M22" s="11">
        <v>0</v>
      </c>
      <c r="N22" s="20">
        <f>SUM(B22:M22)</f>
        <v>2</v>
      </c>
      <c r="O22" s="41">
        <f>N22/$N$25</f>
        <v>3.0655381398927676E-5</v>
      </c>
    </row>
    <row r="23" spans="1:15" ht="15.6" x14ac:dyDescent="0.3">
      <c r="A23" s="36" t="s">
        <v>29</v>
      </c>
      <c r="B23" s="23">
        <v>0.2</v>
      </c>
      <c r="C23" s="9">
        <v>0.2</v>
      </c>
      <c r="D23" s="16">
        <v>0.2</v>
      </c>
      <c r="E23" s="6">
        <v>0.2</v>
      </c>
      <c r="F23" s="9">
        <v>0.2</v>
      </c>
      <c r="G23" s="24">
        <v>0.2</v>
      </c>
      <c r="H23" s="6">
        <v>0.2</v>
      </c>
      <c r="I23" s="14">
        <v>0.1</v>
      </c>
      <c r="J23" s="6">
        <v>0.2</v>
      </c>
      <c r="K23" s="14">
        <v>0.2</v>
      </c>
      <c r="L23" s="24">
        <v>0.2</v>
      </c>
      <c r="M23" s="9">
        <v>0.2</v>
      </c>
      <c r="N23" s="8">
        <f>SUM(B23:M23)</f>
        <v>2.3000000000000003</v>
      </c>
      <c r="O23" s="41">
        <f>N23/$N$25</f>
        <v>3.5253688608766826E-5</v>
      </c>
    </row>
    <row r="24" spans="1:15" ht="15.6" x14ac:dyDescent="0.3">
      <c r="A24" s="36" t="s">
        <v>27</v>
      </c>
      <c r="B24" s="9">
        <v>0.1</v>
      </c>
      <c r="C24" s="10">
        <v>0.1</v>
      </c>
      <c r="D24" s="9">
        <v>0.1</v>
      </c>
      <c r="E24" s="10">
        <v>0.1</v>
      </c>
      <c r="F24" s="9">
        <v>0.1</v>
      </c>
      <c r="G24" s="11">
        <v>0.1</v>
      </c>
      <c r="H24" s="10">
        <v>0.1</v>
      </c>
      <c r="I24" s="9">
        <v>0.1</v>
      </c>
      <c r="J24" s="10">
        <v>0.1</v>
      </c>
      <c r="K24" s="9">
        <v>0.1</v>
      </c>
      <c r="L24" s="10">
        <v>0.1</v>
      </c>
      <c r="M24" s="9">
        <v>0.1</v>
      </c>
      <c r="N24" s="8">
        <f>SUM(B24:M24)</f>
        <v>1.2</v>
      </c>
      <c r="O24" s="4">
        <f>N24/$N$25</f>
        <v>1.8393228839356605E-5</v>
      </c>
    </row>
    <row r="25" spans="1:15" s="42" customFormat="1" ht="16.2" thickBot="1" x14ac:dyDescent="0.35">
      <c r="A25" s="40" t="s">
        <v>30</v>
      </c>
      <c r="B25" s="25">
        <f>SUM(B6:B24)</f>
        <v>5270.9000000000005</v>
      </c>
      <c r="C25" s="25">
        <f>SUM(C6:C24)</f>
        <v>4791.2999999999993</v>
      </c>
      <c r="D25" s="26">
        <f>SUM(D6:D24)</f>
        <v>4990.0999999999995</v>
      </c>
      <c r="E25" s="25">
        <f>SUM(E6:E24)</f>
        <v>5144.0000000000009</v>
      </c>
      <c r="F25" s="25">
        <f>SUM(F6:F24)</f>
        <v>5815.9000000000015</v>
      </c>
      <c r="G25" s="27">
        <f>SUM(G6:G24)</f>
        <v>5404.1</v>
      </c>
      <c r="H25" s="28">
        <f>SUM(H6:H24)</f>
        <v>5645.6</v>
      </c>
      <c r="I25" s="29">
        <f>SUM(I6:I24)</f>
        <v>4844.1000000000013</v>
      </c>
      <c r="J25" s="28">
        <f>SUM(J6:J24)</f>
        <v>5414.4000000000005</v>
      </c>
      <c r="K25" s="29">
        <f>SUM(K6:K24)</f>
        <v>5797.5999999999985</v>
      </c>
      <c r="L25" s="30">
        <f>SUM(L6:L24)</f>
        <v>5761.8999999999987</v>
      </c>
      <c r="M25" s="25">
        <f>SUM(M6:M24)</f>
        <v>6361.4999999999991</v>
      </c>
      <c r="N25" s="8">
        <f t="shared" ref="N25" si="2">SUM(B25:M25)</f>
        <v>65241.4</v>
      </c>
      <c r="O25" s="41">
        <f>N25/$N$25</f>
        <v>1</v>
      </c>
    </row>
    <row r="27" spans="1:15" s="49" customFormat="1" ht="21" x14ac:dyDescent="0.4">
      <c r="A27" s="47" t="s">
        <v>36</v>
      </c>
      <c r="B27" s="48"/>
    </row>
  </sheetData>
  <mergeCells count="3">
    <mergeCell ref="A3:O3"/>
    <mergeCell ref="B4:M4"/>
    <mergeCell ref="N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Importazioni Gas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Rossella Marcotulli</dc:creator>
  <cp:lastModifiedBy>Andrea Mercanti (Consulente)</cp:lastModifiedBy>
  <dcterms:created xsi:type="dcterms:W3CDTF">2015-08-03T12:11:17Z</dcterms:created>
  <dcterms:modified xsi:type="dcterms:W3CDTF">2018-01-18T11:31:47Z</dcterms:modified>
</cp:coreProperties>
</file>