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<sst xmlns="http://schemas.openxmlformats.org/spreadsheetml/2006/main" count="548" uniqueCount="272">
  <si>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</si>
  <si>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</si>
  <si>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</si>
  <si>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</si>
  <si>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provvisori</t>
  </si>
  <si>
    <t>Periodo: febbraio 2022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</si>
  <si>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</si>
  <si>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</si>
  <si>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</si>
  <si>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</si>
  <si>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</si>
  <si>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</si>
  <si>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</si>
  <si>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</si>
  <si>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</si>
  <si>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</si>
  <si>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</si>
  <si>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</si>
  <si>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</si>
  <si>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</si>
  <si>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</si>
  <si>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</si>
  <si>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</si>
  <si>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</si>
  <si>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</si>
  <si>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</si>
  <si>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</si>
  <si>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</si>
  <si>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</si>
  <si>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</si>
  <si>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</si>
  <si>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</si>
  <si>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</si>
  <si>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</si>
  <si>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</si>
  <si>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</si>
  <si>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</si>
  <si>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</si>
  <si>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</si>
  <si>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</si>
  <si>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</si>
  <si>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</si>
  <si>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</si>
  <si>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</si>
  <si>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</si>
  <si>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</si>
  <si>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</si>
  <si>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</si>
  <si>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</si>
  <si>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</si>
  <si>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</si>
  <si>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</si>
  <si>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</si>
  <si>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</si>
  <si>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</si>
  <si>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</si>
  <si>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</si>
  <si>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</si>
  <si>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</si>
  <si>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</si>
  <si>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</si>
  <si>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</si>
  <si>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</si>
  <si>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</si>
  <si>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</si>
  <si>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</si>
  <si>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</si>
  <si>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</si>
  <si>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</si>
  <si>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</si>
  <si>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</si>
  <si>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</si>
  <si>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</si>
  <si>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</si>
  <si>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</si>
  <si>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</si>
  <si>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</si>
  <si>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</si>
  <si>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</si>
  <si>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</si>
  <si>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</si>
  <si>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</si>
  <si>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</si>
  <si>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</si>
  <si>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</si>
  <si>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</si>
  <si>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</si>
  <si>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</si>
  <si>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</si>
  <si>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</si>
  <si>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</si>
  <si>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</si>
  <si>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</si>
  <si>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</si>
  <si>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</si>
  <si>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</si>
  <si>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</si>
  <si>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</si>
  <si>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</si>
  <si>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</si>
  <si>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</si>
  <si>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</si>
  <si>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</si>
  <si>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</si>
  <si>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</si>
  <si>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</si>
  <si>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</si>
  <si>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</si>
  <si>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</si>
  <si>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</si>
  <si>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</si>
  <si>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</si>
  <si>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</si>
  <si>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</si>
  <si>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</si>
  <si>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</si>
  <si>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</si>
  <si>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</si>
  <si>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</si>
  <si>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</si>
  <si>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</si>
  <si>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</si>
  <si>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</si>
  <si>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</si>
  <si>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</si>
  <si>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</si>
  <si>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</si>
  <si>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</si>
  <si>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</si>
  <si>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</si>
  <si>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</si>
  <si>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</si>
  <si>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</si>
  <si>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</si>
  <si>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</si>
  <si>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</si>
  <si>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</si>
  <si>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</si>
  <si>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</si>
  <si>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</si>
  <si>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</si>
  <si>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</si>
  <si>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</si>
  <si>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</si>
  <si>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</si>
  <si>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</si>
  <si>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</si>
  <si>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</si>
  <si>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</si>
  <si>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</si>
  <si>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</si>
  <si>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</si>
  <si>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</si>
  <si>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</si>
  <si>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</si>
  <si>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</si>
  <si>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</si>
  <si>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</si>
  <si>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</si>
  <si>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</si>
  <si>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</si>
  <si>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</si>
  <si>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</si>
  <si>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</si>
  <si>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</si>
  <si>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</si>
  <si>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</si>
  <si>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</si>
  <si>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</si>
  <si>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</si>
  <si>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</si>
  <si>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</si>
  <si>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</si>
  <si>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</si>
  <si>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</si>
  <si>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</si>
  <si>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</si>
  <si>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</si>
  <si>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</si>
  <si>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</si>
  <si>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</si>
  <si>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</si>
  <si>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</si>
  <si>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</si>
  <si>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</si>
  <si>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</si>
  <si>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</si>
  <si>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</si>
  <si>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</si>
  <si>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</si>
  <si>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</si>
  <si>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</si>
  <si>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</si>
  <si>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</si>
  <si>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</si>
  <si>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</si>
  <si>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</si>
  <si>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</si>
  <si>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</si>
  <si>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</si>
  <si>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</si>
  <si>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</si>
  <si>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</si>
  <si>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</si>
  <si>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</si>
  <si>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</si>
  <si>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</si>
  <si>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</si>
  <si>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</si>
  <si>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</si>
  <si>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</si>
  <si>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</si>
  <si>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</si>
  <si>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</si>
  <si>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</si>
  <si>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</si>
  <si>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</si>
  <si>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</si>
  <si>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</si>
  <si>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</si>
  <si>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</si>
  <si>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</si>
  <si>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</si>
  <si>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</si>
  <si>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</si>
  <si>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</si>
  <si>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</si>
  <si>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</si>
  <si>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</si>
  <si>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</si>
  <si>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</si>
  <si>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</si>
  <si>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</si>
  <si>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</si>
  <si>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</si>
  <si>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</si>
  <si>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</si>
  <si>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</si>
  <si>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</si>
  <si>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</si>
  <si>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</si>
  <si>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</si>
  <si>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</si>
  <si>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</si>
  <si>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</si>
  <si>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</si>
  <si>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</si>
  <si>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</si>
  <si>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</si>
  <si>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</si>
  <si>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</si>
  <si>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</si>
  <si>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</si>
  <si>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</si>
  <si>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</si>
  <si>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</si>
  <si>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</si>
  <si>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</si>
  <si>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</si>
  <si>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</si>
  <si>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</si>
  <si>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</si>
  <si>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</si>
  <si>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</si>
  <si>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</si>
  <si>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</si>
  <si>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</si>
  <si>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</si>
  <si>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</si>
  <si>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gennaio-febbraio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</si>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</sst>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3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4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46" t="s">
        <v>270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43" t="s">
        <v>1</v>
      </c>
      <c r="F3" s="43"/>
      <c r="G3" s="43"/>
      <c r="H3" s="43"/>
      <c r="I3" s="43"/>
      <c r="J3" s="43"/>
      <c r="K3" s="43"/>
      <c r="L3" s="43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39" t="s">
        <v>3</v>
      </c>
      <c r="B6" s="39"/>
      <c r="C6" s="39"/>
      <c r="D6" s="39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5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1" t="s">
        <v>6</v>
      </c>
      <c r="B11" s="41"/>
      <c r="C11" s="34" t="s">
        <v>7</v>
      </c>
      <c r="D11" s="34"/>
      <c r="E11" s="34"/>
      <c r="F11" s="34"/>
      <c r="G11" s="34" t="s">
        <v>8</v>
      </c>
      <c r="H11" s="34"/>
      <c r="I11" s="34"/>
      <c r="J11" s="34"/>
      <c r="K11" s="42" t="s">
        <v>9</v>
      </c>
      <c r="L11" s="42"/>
      <c r="M11" s="42"/>
      <c r="N11" s="34" t="s">
        <v>10</v>
      </c>
      <c r="O11" s="34"/>
    </row>
    <row r="12" spans="1:15" ht="12.75" customHeight="1">
      <c r="A12" s="35" t="s">
        <v>11</v>
      </c>
      <c r="B12" s="36" t="s">
        <v>12</v>
      </c>
      <c r="C12" s="37" t="s">
        <v>13</v>
      </c>
      <c r="D12" s="38" t="s">
        <v>14</v>
      </c>
      <c r="E12" s="38"/>
      <c r="F12" s="37" t="s">
        <v>15</v>
      </c>
      <c r="G12" s="34" t="s">
        <v>13</v>
      </c>
      <c r="H12" s="33" t="s">
        <v>16</v>
      </c>
      <c r="I12" s="34" t="s">
        <v>17</v>
      </c>
      <c r="J12" s="34" t="s">
        <v>18</v>
      </c>
      <c r="K12" s="33" t="s">
        <v>19</v>
      </c>
      <c r="L12" s="33" t="s">
        <v>20</v>
      </c>
      <c r="M12" s="33" t="s">
        <v>21</v>
      </c>
      <c r="N12" s="32" t="s">
        <v>13</v>
      </c>
      <c r="O12" s="11" t="s">
        <v>22</v>
      </c>
    </row>
    <row r="13" spans="1:15" ht="12.75" customHeight="1">
      <c r="A13" s="35"/>
      <c r="B13" s="36"/>
      <c r="C13" s="37"/>
      <c r="D13" s="12" t="s">
        <v>23</v>
      </c>
      <c r="E13" s="13" t="s">
        <v>17</v>
      </c>
      <c r="F13" s="37"/>
      <c r="G13" s="34"/>
      <c r="H13" s="33"/>
      <c r="I13" s="34"/>
      <c r="J13" s="34"/>
      <c r="K13" s="33"/>
      <c r="L13" s="33"/>
      <c r="M13" s="33"/>
      <c r="N13" s="32"/>
      <c r="O13" s="14" t="s">
        <v>24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25</v>
      </c>
      <c r="B15" s="21" t="s">
        <v>26</v>
      </c>
      <c r="C15" s="22">
        <v>3949</v>
      </c>
      <c r="D15" s="22">
        <v>2647</v>
      </c>
      <c r="E15" s="22">
        <v>276</v>
      </c>
      <c r="F15" s="22">
        <f aca="true" t="shared" si="0" ref="F15:F22">SUM(C15-D15-E15)</f>
        <v>1026</v>
      </c>
      <c r="G15" s="22">
        <v>23138</v>
      </c>
      <c r="H15" s="22">
        <v>8351</v>
      </c>
      <c r="I15" s="22">
        <v>1020</v>
      </c>
      <c r="J15" s="22">
        <f aca="true" t="shared" si="1" ref="J15:J22">SUM(G15-H15-I15)</f>
        <v>13767</v>
      </c>
      <c r="K15" s="22">
        <v>956</v>
      </c>
      <c r="L15" s="22">
        <v>0</v>
      </c>
      <c r="M15" s="22">
        <v>1298</v>
      </c>
      <c r="N15" s="22">
        <v>863</v>
      </c>
      <c r="O15" s="22">
        <v>705</v>
      </c>
    </row>
    <row r="16" spans="1:15" ht="12.75" customHeight="1">
      <c r="A16" s="20" t="s">
        <v>27</v>
      </c>
      <c r="B16" s="21" t="s">
        <v>28</v>
      </c>
      <c r="C16" s="22">
        <v>1320</v>
      </c>
      <c r="D16" s="22">
        <v>1133</v>
      </c>
      <c r="E16" s="22">
        <v>57</v>
      </c>
      <c r="F16" s="22">
        <f t="shared" si="0"/>
        <v>130</v>
      </c>
      <c r="G16" s="22">
        <v>5059</v>
      </c>
      <c r="H16" s="22">
        <v>3211</v>
      </c>
      <c r="I16" s="22">
        <v>283</v>
      </c>
      <c r="J16" s="22">
        <f t="shared" si="1"/>
        <v>1565</v>
      </c>
      <c r="K16" s="22">
        <v>151</v>
      </c>
      <c r="L16" s="22">
        <v>0</v>
      </c>
      <c r="M16" s="22">
        <v>283</v>
      </c>
      <c r="N16" s="22">
        <v>0</v>
      </c>
      <c r="O16" s="22">
        <v>0</v>
      </c>
    </row>
    <row r="17" spans="1:15" ht="12.75" customHeight="1">
      <c r="A17" s="20" t="s">
        <v>29</v>
      </c>
      <c r="B17" s="21" t="s">
        <v>30</v>
      </c>
      <c r="C17" s="22">
        <v>1745</v>
      </c>
      <c r="D17" s="22">
        <v>1293</v>
      </c>
      <c r="E17" s="22">
        <v>0</v>
      </c>
      <c r="F17" s="22">
        <f t="shared" si="0"/>
        <v>452</v>
      </c>
      <c r="G17" s="22">
        <v>4377</v>
      </c>
      <c r="H17" s="22">
        <v>2440</v>
      </c>
      <c r="I17" s="22">
        <v>0</v>
      </c>
      <c r="J17" s="22">
        <f t="shared" si="1"/>
        <v>1937</v>
      </c>
      <c r="K17" s="22">
        <v>384</v>
      </c>
      <c r="L17" s="22">
        <v>0</v>
      </c>
      <c r="M17" s="22">
        <v>84</v>
      </c>
      <c r="N17" s="22">
        <v>0</v>
      </c>
      <c r="O17" s="22">
        <v>0</v>
      </c>
    </row>
    <row r="18" spans="1:15" ht="12.75" customHeight="1">
      <c r="A18" s="20" t="s">
        <v>31</v>
      </c>
      <c r="B18" s="21" t="s">
        <v>32</v>
      </c>
      <c r="C18" s="22">
        <v>4335</v>
      </c>
      <c r="D18" s="22">
        <v>3719</v>
      </c>
      <c r="E18" s="22">
        <v>28</v>
      </c>
      <c r="F18" s="22">
        <f t="shared" si="0"/>
        <v>588</v>
      </c>
      <c r="G18" s="22">
        <v>16391</v>
      </c>
      <c r="H18" s="22">
        <v>9803</v>
      </c>
      <c r="I18" s="22">
        <v>113</v>
      </c>
      <c r="J18" s="22">
        <f t="shared" si="1"/>
        <v>6475</v>
      </c>
      <c r="K18" s="22">
        <v>1007</v>
      </c>
      <c r="L18" s="22">
        <v>0</v>
      </c>
      <c r="M18" s="22">
        <v>617</v>
      </c>
      <c r="N18" s="22">
        <v>10</v>
      </c>
      <c r="O18" s="22">
        <v>10</v>
      </c>
    </row>
    <row r="19" spans="1:15" ht="12.75" customHeight="1">
      <c r="A19" s="20" t="s">
        <v>33</v>
      </c>
      <c r="B19" s="21" t="s">
        <v>34</v>
      </c>
      <c r="C19" s="22">
        <v>3970</v>
      </c>
      <c r="D19" s="22">
        <v>3636</v>
      </c>
      <c r="E19" s="22">
        <v>119</v>
      </c>
      <c r="F19" s="22">
        <f t="shared" si="0"/>
        <v>215</v>
      </c>
      <c r="G19" s="22">
        <v>10178</v>
      </c>
      <c r="H19" s="22">
        <v>8176</v>
      </c>
      <c r="I19" s="22">
        <v>296</v>
      </c>
      <c r="J19" s="22">
        <f t="shared" si="1"/>
        <v>1706</v>
      </c>
      <c r="K19" s="22">
        <v>109</v>
      </c>
      <c r="L19" s="22">
        <v>0</v>
      </c>
      <c r="M19" s="22">
        <v>30</v>
      </c>
      <c r="N19" s="22">
        <v>157</v>
      </c>
      <c r="O19" s="22">
        <v>109</v>
      </c>
    </row>
    <row r="20" spans="1:15" ht="12.75" customHeight="1">
      <c r="A20" s="20" t="s">
        <v>35</v>
      </c>
      <c r="B20" s="21" t="s">
        <v>36</v>
      </c>
      <c r="C20" s="22">
        <v>21044</v>
      </c>
      <c r="D20" s="22">
        <v>17391</v>
      </c>
      <c r="E20" s="22">
        <v>351</v>
      </c>
      <c r="F20" s="22">
        <f t="shared" si="0"/>
        <v>3302</v>
      </c>
      <c r="G20" s="22">
        <v>46801</v>
      </c>
      <c r="H20" s="22">
        <v>31544</v>
      </c>
      <c r="I20" s="22">
        <v>1161</v>
      </c>
      <c r="J20" s="22">
        <f t="shared" si="1"/>
        <v>14096</v>
      </c>
      <c r="K20" s="22">
        <v>2627</v>
      </c>
      <c r="L20" s="22">
        <v>0</v>
      </c>
      <c r="M20" s="22">
        <v>2017</v>
      </c>
      <c r="N20" s="22">
        <v>626</v>
      </c>
      <c r="O20" s="22">
        <v>626</v>
      </c>
    </row>
    <row r="21" spans="1:15" ht="12.75" customHeight="1">
      <c r="A21" s="20" t="s">
        <v>37</v>
      </c>
      <c r="B21" s="21" t="s">
        <v>38</v>
      </c>
      <c r="C21" s="22">
        <v>1357</v>
      </c>
      <c r="D21" s="22">
        <v>1275</v>
      </c>
      <c r="E21" s="22">
        <v>0</v>
      </c>
      <c r="F21" s="22">
        <f t="shared" si="0"/>
        <v>82</v>
      </c>
      <c r="G21" s="22">
        <v>2574</v>
      </c>
      <c r="H21" s="22">
        <v>2185</v>
      </c>
      <c r="I21" s="22">
        <v>0</v>
      </c>
      <c r="J21" s="22">
        <f t="shared" si="1"/>
        <v>389</v>
      </c>
      <c r="K21" s="22">
        <v>0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39</v>
      </c>
      <c r="B22" s="21" t="s">
        <v>40</v>
      </c>
      <c r="C22" s="22">
        <v>1552</v>
      </c>
      <c r="D22" s="22">
        <v>1196</v>
      </c>
      <c r="E22" s="22">
        <v>116</v>
      </c>
      <c r="F22" s="22">
        <f t="shared" si="0"/>
        <v>240</v>
      </c>
      <c r="G22" s="22">
        <v>4265</v>
      </c>
      <c r="H22" s="22">
        <v>2673</v>
      </c>
      <c r="I22" s="22">
        <v>397</v>
      </c>
      <c r="J22" s="22">
        <f t="shared" si="1"/>
        <v>1195</v>
      </c>
      <c r="K22" s="22">
        <v>201</v>
      </c>
      <c r="L22" s="22">
        <v>0</v>
      </c>
      <c r="M22" s="22">
        <v>864</v>
      </c>
      <c r="N22" s="22">
        <v>22</v>
      </c>
      <c r="O22" s="22">
        <v>22</v>
      </c>
    </row>
    <row r="23" spans="1:15" ht="12.75" customHeight="1">
      <c r="A23" s="23"/>
      <c r="B23" s="24" t="s">
        <v>41</v>
      </c>
      <c r="C23" s="25">
        <f aca="true" t="shared" si="2" ref="C23:O23">SUM(C15:C22)</f>
        <v>39272</v>
      </c>
      <c r="D23" s="25">
        <f t="shared" si="2"/>
        <v>32290</v>
      </c>
      <c r="E23" s="25">
        <f t="shared" si="2"/>
        <v>947</v>
      </c>
      <c r="F23" s="25">
        <f t="shared" si="2"/>
        <v>6035</v>
      </c>
      <c r="G23" s="25">
        <f t="shared" si="2"/>
        <v>112783</v>
      </c>
      <c r="H23" s="25">
        <f t="shared" si="2"/>
        <v>68383</v>
      </c>
      <c r="I23" s="25">
        <f t="shared" si="2"/>
        <v>3270</v>
      </c>
      <c r="J23" s="25">
        <f t="shared" si="2"/>
        <v>41130</v>
      </c>
      <c r="K23" s="25">
        <f t="shared" si="2"/>
        <v>5435</v>
      </c>
      <c r="L23" s="25">
        <f t="shared" si="2"/>
        <v>0</v>
      </c>
      <c r="M23" s="25">
        <f t="shared" si="2"/>
        <v>5193</v>
      </c>
      <c r="N23" s="25">
        <f t="shared" si="2"/>
        <v>1686</v>
      </c>
      <c r="O23" s="25">
        <f t="shared" si="2"/>
        <v>1480</v>
      </c>
    </row>
    <row r="24" spans="1:15" ht="14.25" customHeight="1">
      <c r="A24" s="20" t="s">
        <v>42</v>
      </c>
      <c r="B24" s="21" t="s">
        <v>43</v>
      </c>
      <c r="C24" s="22">
        <v>1604</v>
      </c>
      <c r="D24" s="22">
        <v>1246</v>
      </c>
      <c r="E24" s="22">
        <v>97</v>
      </c>
      <c r="F24" s="22">
        <f>SUM(C24-D24-E24)</f>
        <v>261</v>
      </c>
      <c r="G24" s="22">
        <v>4635</v>
      </c>
      <c r="H24" s="22">
        <v>2464</v>
      </c>
      <c r="I24" s="22">
        <v>212</v>
      </c>
      <c r="J24" s="22">
        <f>SUM(G24-H24-I24)</f>
        <v>1959</v>
      </c>
      <c r="K24" s="22">
        <v>2220</v>
      </c>
      <c r="L24" s="22">
        <v>0</v>
      </c>
      <c r="M24" s="22">
        <v>289</v>
      </c>
      <c r="N24" s="22">
        <v>0</v>
      </c>
      <c r="O24" s="22">
        <v>0</v>
      </c>
    </row>
    <row r="25" spans="1:15" ht="14.25" customHeight="1">
      <c r="A25" s="26"/>
      <c r="B25" s="24" t="s">
        <v>44</v>
      </c>
      <c r="C25" s="25">
        <f aca="true" t="shared" si="3" ref="C25:O25">SUM(C24)</f>
        <v>1604</v>
      </c>
      <c r="D25" s="25">
        <f t="shared" si="3"/>
        <v>1246</v>
      </c>
      <c r="E25" s="25">
        <f t="shared" si="3"/>
        <v>97</v>
      </c>
      <c r="F25" s="25">
        <f t="shared" si="3"/>
        <v>261</v>
      </c>
      <c r="G25" s="25">
        <f t="shared" si="3"/>
        <v>4635</v>
      </c>
      <c r="H25" s="25">
        <f t="shared" si="3"/>
        <v>2464</v>
      </c>
      <c r="I25" s="25">
        <f t="shared" si="3"/>
        <v>212</v>
      </c>
      <c r="J25" s="25">
        <f t="shared" si="3"/>
        <v>1959</v>
      </c>
      <c r="K25" s="25">
        <f t="shared" si="3"/>
        <v>2220</v>
      </c>
      <c r="L25" s="25">
        <f t="shared" si="3"/>
        <v>0</v>
      </c>
      <c r="M25" s="25">
        <f t="shared" si="3"/>
        <v>289</v>
      </c>
      <c r="N25" s="25">
        <f t="shared" si="3"/>
        <v>0</v>
      </c>
      <c r="O25" s="25">
        <f t="shared" si="3"/>
        <v>0</v>
      </c>
    </row>
    <row r="26" spans="1:15" ht="12.75" customHeight="1">
      <c r="A26" s="20" t="s">
        <v>45</v>
      </c>
      <c r="B26" s="21" t="s">
        <v>46</v>
      </c>
      <c r="C26" s="22">
        <v>9398</v>
      </c>
      <c r="D26" s="22">
        <v>6301</v>
      </c>
      <c r="E26" s="22">
        <v>264</v>
      </c>
      <c r="F26" s="22">
        <f>SUM(C26-D26-E26)</f>
        <v>2833</v>
      </c>
      <c r="G26" s="22">
        <v>26060</v>
      </c>
      <c r="H26" s="22">
        <v>9731</v>
      </c>
      <c r="I26" s="22">
        <v>986</v>
      </c>
      <c r="J26" s="22">
        <f>SUM(G26-H26-I26)</f>
        <v>15343</v>
      </c>
      <c r="K26" s="22">
        <v>2236</v>
      </c>
      <c r="L26" s="22">
        <v>0</v>
      </c>
      <c r="M26" s="22">
        <v>984</v>
      </c>
      <c r="N26" s="22">
        <v>91</v>
      </c>
      <c r="O26" s="22">
        <v>91</v>
      </c>
    </row>
    <row r="27" spans="1:15" ht="12.75" customHeight="1">
      <c r="A27" s="20" t="s">
        <v>47</v>
      </c>
      <c r="B27" s="21" t="s">
        <v>48</v>
      </c>
      <c r="C27" s="22">
        <v>2401</v>
      </c>
      <c r="D27" s="22">
        <v>2121</v>
      </c>
      <c r="E27" s="22">
        <v>86</v>
      </c>
      <c r="F27" s="22">
        <f>SUM(C27-D27-E27)</f>
        <v>194</v>
      </c>
      <c r="G27" s="22">
        <v>4629</v>
      </c>
      <c r="H27" s="22">
        <v>3627</v>
      </c>
      <c r="I27" s="22">
        <v>248</v>
      </c>
      <c r="J27" s="22">
        <f>SUM(G27-H27-I27)</f>
        <v>754</v>
      </c>
      <c r="K27" s="22">
        <v>92</v>
      </c>
      <c r="L27" s="22">
        <v>0</v>
      </c>
      <c r="M27" s="22">
        <v>13</v>
      </c>
      <c r="N27" s="22">
        <v>35</v>
      </c>
      <c r="O27" s="22">
        <v>35</v>
      </c>
    </row>
    <row r="28" spans="1:15" ht="12.75" customHeight="1">
      <c r="A28" s="20" t="s">
        <v>49</v>
      </c>
      <c r="B28" s="21" t="s">
        <v>50</v>
      </c>
      <c r="C28" s="22">
        <v>2212</v>
      </c>
      <c r="D28" s="22">
        <v>1431</v>
      </c>
      <c r="E28" s="22">
        <v>100</v>
      </c>
      <c r="F28" s="22">
        <f>SUM(C28-D28-E28)</f>
        <v>681</v>
      </c>
      <c r="G28" s="22">
        <v>7125</v>
      </c>
      <c r="H28" s="22">
        <v>3370</v>
      </c>
      <c r="I28" s="22">
        <v>493</v>
      </c>
      <c r="J28" s="22">
        <f>SUM(G28-H28-I28)</f>
        <v>3262</v>
      </c>
      <c r="K28" s="22">
        <v>56</v>
      </c>
      <c r="L28" s="22">
        <v>0</v>
      </c>
      <c r="M28" s="22">
        <v>8</v>
      </c>
      <c r="N28" s="22">
        <v>0</v>
      </c>
      <c r="O28" s="22">
        <v>0</v>
      </c>
    </row>
    <row r="29" spans="1:15" ht="12.75" customHeight="1">
      <c r="A29" s="20" t="s">
        <v>51</v>
      </c>
      <c r="B29" s="21" t="s">
        <v>52</v>
      </c>
      <c r="C29" s="22">
        <v>2765</v>
      </c>
      <c r="D29" s="22">
        <v>2190</v>
      </c>
      <c r="E29" s="22">
        <v>200</v>
      </c>
      <c r="F29" s="22">
        <f>SUM(C29-D29-E29)</f>
        <v>375</v>
      </c>
      <c r="G29" s="22">
        <v>8069</v>
      </c>
      <c r="H29" s="22">
        <v>4684</v>
      </c>
      <c r="I29" s="22">
        <v>960</v>
      </c>
      <c r="J29" s="22">
        <f>SUM(G29-H29-I29)</f>
        <v>2425</v>
      </c>
      <c r="K29" s="22">
        <v>549</v>
      </c>
      <c r="L29" s="22">
        <v>0</v>
      </c>
      <c r="M29" s="22">
        <v>202</v>
      </c>
      <c r="N29" s="22">
        <v>227</v>
      </c>
      <c r="O29" s="22">
        <v>227</v>
      </c>
    </row>
    <row r="30" spans="1:15" ht="12.75" customHeight="1">
      <c r="A30" s="23"/>
      <c r="B30" s="24" t="s">
        <v>53</v>
      </c>
      <c r="C30" s="25">
        <f aca="true" t="shared" si="4" ref="C30:O30">SUM(C26:C29)</f>
        <v>16776</v>
      </c>
      <c r="D30" s="25">
        <f t="shared" si="4"/>
        <v>12043</v>
      </c>
      <c r="E30" s="25">
        <f t="shared" si="4"/>
        <v>650</v>
      </c>
      <c r="F30" s="25">
        <f t="shared" si="4"/>
        <v>4083</v>
      </c>
      <c r="G30" s="25">
        <f t="shared" si="4"/>
        <v>45883</v>
      </c>
      <c r="H30" s="25">
        <f t="shared" si="4"/>
        <v>21412</v>
      </c>
      <c r="I30" s="25">
        <f t="shared" si="4"/>
        <v>2687</v>
      </c>
      <c r="J30" s="25">
        <f t="shared" si="4"/>
        <v>21784</v>
      </c>
      <c r="K30" s="25">
        <f t="shared" si="4"/>
        <v>2933</v>
      </c>
      <c r="L30" s="25">
        <f t="shared" si="4"/>
        <v>0</v>
      </c>
      <c r="M30" s="25">
        <f t="shared" si="4"/>
        <v>1207</v>
      </c>
      <c r="N30" s="25">
        <f t="shared" si="4"/>
        <v>353</v>
      </c>
      <c r="O30" s="25">
        <f t="shared" si="4"/>
        <v>353</v>
      </c>
    </row>
    <row r="31" spans="1:15" ht="12.75" customHeight="1">
      <c r="A31" s="20" t="s">
        <v>54</v>
      </c>
      <c r="B31" s="21" t="s">
        <v>55</v>
      </c>
      <c r="C31" s="22">
        <v>9513</v>
      </c>
      <c r="D31" s="22">
        <v>6785</v>
      </c>
      <c r="E31" s="22">
        <v>187</v>
      </c>
      <c r="F31" s="22">
        <f aca="true" t="shared" si="5" ref="F31:F42">SUM(C31-D31-E31)</f>
        <v>2541</v>
      </c>
      <c r="G31" s="22">
        <v>28244</v>
      </c>
      <c r="H31" s="22">
        <v>13872</v>
      </c>
      <c r="I31" s="22">
        <v>817</v>
      </c>
      <c r="J31" s="22">
        <f aca="true" t="shared" si="6" ref="J31:J42">SUM(G31-H31-I31)</f>
        <v>13555</v>
      </c>
      <c r="K31" s="22">
        <v>1176</v>
      </c>
      <c r="L31" s="22">
        <v>0</v>
      </c>
      <c r="M31" s="22">
        <v>585</v>
      </c>
      <c r="N31" s="22">
        <v>95</v>
      </c>
      <c r="O31" s="22">
        <v>95</v>
      </c>
    </row>
    <row r="32" spans="1:15" ht="12.75" customHeight="1">
      <c r="A32" s="20" t="s">
        <v>56</v>
      </c>
      <c r="B32" s="21" t="s">
        <v>57</v>
      </c>
      <c r="C32" s="22">
        <v>12226</v>
      </c>
      <c r="D32" s="22">
        <v>9107</v>
      </c>
      <c r="E32" s="22">
        <v>315</v>
      </c>
      <c r="F32" s="22">
        <f t="shared" si="5"/>
        <v>2804</v>
      </c>
      <c r="G32" s="22">
        <v>52704</v>
      </c>
      <c r="H32" s="22">
        <v>23686</v>
      </c>
      <c r="I32" s="22">
        <v>1349</v>
      </c>
      <c r="J32" s="22">
        <f t="shared" si="6"/>
        <v>27669</v>
      </c>
      <c r="K32" s="22">
        <v>1579</v>
      </c>
      <c r="L32" s="22">
        <v>0</v>
      </c>
      <c r="M32" s="22">
        <v>5951</v>
      </c>
      <c r="N32" s="22">
        <v>307</v>
      </c>
      <c r="O32" s="22">
        <v>301</v>
      </c>
    </row>
    <row r="33" spans="1:15" ht="12.75" customHeight="1">
      <c r="A33" s="20" t="s">
        <v>58</v>
      </c>
      <c r="B33" s="21" t="s">
        <v>59</v>
      </c>
      <c r="C33" s="22">
        <v>6327</v>
      </c>
      <c r="D33" s="22">
        <v>5308</v>
      </c>
      <c r="E33" s="22">
        <v>114</v>
      </c>
      <c r="F33" s="22">
        <f t="shared" si="5"/>
        <v>905</v>
      </c>
      <c r="G33" s="22">
        <v>18481</v>
      </c>
      <c r="H33" s="22">
        <v>6513</v>
      </c>
      <c r="I33" s="22">
        <v>276</v>
      </c>
      <c r="J33" s="22">
        <f t="shared" si="6"/>
        <v>11692</v>
      </c>
      <c r="K33" s="22">
        <v>2107</v>
      </c>
      <c r="L33" s="22">
        <v>0</v>
      </c>
      <c r="M33" s="22">
        <v>1012</v>
      </c>
      <c r="N33" s="22">
        <v>140</v>
      </c>
      <c r="O33" s="22">
        <v>123</v>
      </c>
    </row>
    <row r="34" spans="1:15" ht="12.75" customHeight="1">
      <c r="A34" s="20" t="s">
        <v>60</v>
      </c>
      <c r="B34" s="21" t="s">
        <v>61</v>
      </c>
      <c r="C34" s="22">
        <v>4591</v>
      </c>
      <c r="D34" s="22">
        <v>2191</v>
      </c>
      <c r="E34" s="22">
        <v>27</v>
      </c>
      <c r="F34" s="22">
        <f t="shared" si="5"/>
        <v>2373</v>
      </c>
      <c r="G34" s="22">
        <v>13452</v>
      </c>
      <c r="H34" s="22">
        <v>5395</v>
      </c>
      <c r="I34" s="22">
        <v>92</v>
      </c>
      <c r="J34" s="22">
        <f t="shared" si="6"/>
        <v>7965</v>
      </c>
      <c r="K34" s="22">
        <v>160</v>
      </c>
      <c r="L34" s="22">
        <v>0</v>
      </c>
      <c r="M34" s="22">
        <v>1538</v>
      </c>
      <c r="N34" s="22">
        <v>0</v>
      </c>
      <c r="O34" s="22">
        <v>0</v>
      </c>
    </row>
    <row r="35" spans="1:15" ht="12.75" customHeight="1">
      <c r="A35" s="20" t="s">
        <v>62</v>
      </c>
      <c r="B35" s="21" t="s">
        <v>63</v>
      </c>
      <c r="C35" s="22">
        <v>3522</v>
      </c>
      <c r="D35" s="22">
        <v>3114</v>
      </c>
      <c r="E35" s="22">
        <v>0</v>
      </c>
      <c r="F35" s="22">
        <f t="shared" si="5"/>
        <v>408</v>
      </c>
      <c r="G35" s="22">
        <v>6389</v>
      </c>
      <c r="H35" s="22">
        <v>4632</v>
      </c>
      <c r="I35" s="22">
        <v>0</v>
      </c>
      <c r="J35" s="22">
        <f t="shared" si="6"/>
        <v>1757</v>
      </c>
      <c r="K35" s="22">
        <v>323</v>
      </c>
      <c r="L35" s="22">
        <v>0</v>
      </c>
      <c r="M35" s="22">
        <v>29</v>
      </c>
      <c r="N35" s="22">
        <v>140</v>
      </c>
      <c r="O35" s="22">
        <v>140</v>
      </c>
    </row>
    <row r="36" spans="1:15" ht="12.75" customHeight="1">
      <c r="A36" s="20" t="s">
        <v>64</v>
      </c>
      <c r="B36" s="21" t="s">
        <v>65</v>
      </c>
      <c r="C36" s="22">
        <v>2106</v>
      </c>
      <c r="D36" s="22">
        <v>1663</v>
      </c>
      <c r="E36" s="22">
        <v>109</v>
      </c>
      <c r="F36" s="22">
        <f t="shared" si="5"/>
        <v>334</v>
      </c>
      <c r="G36" s="22">
        <v>6021</v>
      </c>
      <c r="H36" s="22">
        <v>3840</v>
      </c>
      <c r="I36" s="22">
        <v>442</v>
      </c>
      <c r="J36" s="22">
        <f t="shared" si="6"/>
        <v>1739</v>
      </c>
      <c r="K36" s="22">
        <v>23</v>
      </c>
      <c r="L36" s="22">
        <v>0</v>
      </c>
      <c r="M36" s="22">
        <v>132</v>
      </c>
      <c r="N36" s="22">
        <v>0</v>
      </c>
      <c r="O36" s="22">
        <v>0</v>
      </c>
    </row>
    <row r="37" spans="1:15" ht="12.75" customHeight="1">
      <c r="A37" s="20" t="s">
        <v>66</v>
      </c>
      <c r="B37" s="21" t="s">
        <v>67</v>
      </c>
      <c r="C37" s="22">
        <v>3015</v>
      </c>
      <c r="D37" s="22">
        <v>2675</v>
      </c>
      <c r="E37" s="22">
        <v>0</v>
      </c>
      <c r="F37" s="22">
        <f t="shared" si="5"/>
        <v>340</v>
      </c>
      <c r="G37" s="22">
        <v>9764</v>
      </c>
      <c r="H37" s="22">
        <v>6770</v>
      </c>
      <c r="I37" s="22">
        <v>0</v>
      </c>
      <c r="J37" s="22">
        <f t="shared" si="6"/>
        <v>2994</v>
      </c>
      <c r="K37" s="22">
        <v>102</v>
      </c>
      <c r="L37" s="22">
        <v>0</v>
      </c>
      <c r="M37" s="22">
        <v>393</v>
      </c>
      <c r="N37" s="22">
        <v>0</v>
      </c>
      <c r="O37" s="22">
        <v>0</v>
      </c>
    </row>
    <row r="38" spans="1:15" ht="12.75" customHeight="1">
      <c r="A38" s="20" t="s">
        <v>68</v>
      </c>
      <c r="B38" s="21" t="s">
        <v>69</v>
      </c>
      <c r="C38" s="22">
        <v>40076</v>
      </c>
      <c r="D38" s="22">
        <v>30967</v>
      </c>
      <c r="E38" s="22">
        <v>902</v>
      </c>
      <c r="F38" s="22">
        <f t="shared" si="5"/>
        <v>8207</v>
      </c>
      <c r="G38" s="22">
        <v>76496</v>
      </c>
      <c r="H38" s="22">
        <v>42744</v>
      </c>
      <c r="I38" s="22">
        <v>3165</v>
      </c>
      <c r="J38" s="22">
        <f t="shared" si="6"/>
        <v>30587</v>
      </c>
      <c r="K38" s="22">
        <v>4927</v>
      </c>
      <c r="L38" s="22">
        <v>0</v>
      </c>
      <c r="M38" s="22">
        <v>2670</v>
      </c>
      <c r="N38" s="22">
        <v>14374</v>
      </c>
      <c r="O38" s="22">
        <v>12820</v>
      </c>
    </row>
    <row r="39" spans="1:15" ht="12.75" customHeight="1">
      <c r="A39" s="20" t="s">
        <v>70</v>
      </c>
      <c r="B39" s="21" t="s">
        <v>71</v>
      </c>
      <c r="C39" s="22">
        <v>9809</v>
      </c>
      <c r="D39" s="22">
        <v>7994</v>
      </c>
      <c r="E39" s="22">
        <v>147</v>
      </c>
      <c r="F39" s="22">
        <f t="shared" si="5"/>
        <v>1668</v>
      </c>
      <c r="G39" s="22">
        <v>15245</v>
      </c>
      <c r="H39" s="22">
        <v>10737</v>
      </c>
      <c r="I39" s="22">
        <v>484</v>
      </c>
      <c r="J39" s="22">
        <f t="shared" si="6"/>
        <v>4024</v>
      </c>
      <c r="K39" s="22">
        <v>973</v>
      </c>
      <c r="L39" s="22">
        <v>0</v>
      </c>
      <c r="M39" s="22">
        <v>10</v>
      </c>
      <c r="N39" s="22">
        <v>28</v>
      </c>
      <c r="O39" s="22">
        <v>28</v>
      </c>
    </row>
    <row r="40" spans="1:15" ht="12.75" customHeight="1">
      <c r="A40" s="20" t="s">
        <v>72</v>
      </c>
      <c r="B40" s="21" t="s">
        <v>73</v>
      </c>
      <c r="C40" s="22">
        <v>5262</v>
      </c>
      <c r="D40" s="22">
        <v>4083</v>
      </c>
      <c r="E40" s="22">
        <v>136</v>
      </c>
      <c r="F40" s="22">
        <f t="shared" si="5"/>
        <v>1043</v>
      </c>
      <c r="G40" s="22">
        <v>15019</v>
      </c>
      <c r="H40" s="22">
        <v>8549</v>
      </c>
      <c r="I40" s="22">
        <v>471</v>
      </c>
      <c r="J40" s="22">
        <f t="shared" si="6"/>
        <v>5999</v>
      </c>
      <c r="K40" s="22">
        <v>503</v>
      </c>
      <c r="L40" s="22">
        <v>0</v>
      </c>
      <c r="M40" s="22">
        <v>2973</v>
      </c>
      <c r="N40" s="22">
        <v>0</v>
      </c>
      <c r="O40" s="22">
        <v>0</v>
      </c>
    </row>
    <row r="41" spans="1:15" ht="12.75" customHeight="1">
      <c r="A41" s="20" t="s">
        <v>74</v>
      </c>
      <c r="B41" s="21" t="s">
        <v>75</v>
      </c>
      <c r="C41" s="22">
        <v>2155</v>
      </c>
      <c r="D41" s="22">
        <v>1356</v>
      </c>
      <c r="E41" s="22">
        <v>0</v>
      </c>
      <c r="F41" s="22">
        <f t="shared" si="5"/>
        <v>799</v>
      </c>
      <c r="G41" s="22">
        <v>5286</v>
      </c>
      <c r="H41" s="22">
        <v>3584</v>
      </c>
      <c r="I41" s="22">
        <v>0</v>
      </c>
      <c r="J41" s="22">
        <f t="shared" si="6"/>
        <v>1702</v>
      </c>
      <c r="K41" s="22">
        <v>1422</v>
      </c>
      <c r="L41" s="22">
        <v>0</v>
      </c>
      <c r="M41" s="22">
        <v>49</v>
      </c>
      <c r="N41" s="22">
        <v>204</v>
      </c>
      <c r="O41" s="22">
        <v>204</v>
      </c>
    </row>
    <row r="42" spans="1:15" ht="12.75" customHeight="1">
      <c r="A42" s="20" t="s">
        <v>76</v>
      </c>
      <c r="B42" s="21" t="s">
        <v>77</v>
      </c>
      <c r="C42" s="22">
        <v>8152</v>
      </c>
      <c r="D42" s="22">
        <v>6455</v>
      </c>
      <c r="E42" s="22">
        <v>154</v>
      </c>
      <c r="F42" s="22">
        <f t="shared" si="5"/>
        <v>1543</v>
      </c>
      <c r="G42" s="22">
        <v>12948</v>
      </c>
      <c r="H42" s="22">
        <v>9465</v>
      </c>
      <c r="I42" s="22">
        <v>286</v>
      </c>
      <c r="J42" s="22">
        <f t="shared" si="6"/>
        <v>3197</v>
      </c>
      <c r="K42" s="22">
        <v>849</v>
      </c>
      <c r="L42" s="22">
        <v>0</v>
      </c>
      <c r="M42" s="22">
        <v>82</v>
      </c>
      <c r="N42" s="22">
        <v>6</v>
      </c>
      <c r="O42" s="22">
        <v>6</v>
      </c>
    </row>
    <row r="43" spans="1:15" ht="12.75" customHeight="1">
      <c r="A43" s="23"/>
      <c r="B43" s="24" t="s">
        <v>78</v>
      </c>
      <c r="C43" s="25">
        <f aca="true" t="shared" si="7" ref="C43:O43">SUM(C31:C42)</f>
        <v>106754</v>
      </c>
      <c r="D43" s="25">
        <f t="shared" si="7"/>
        <v>81698</v>
      </c>
      <c r="E43" s="25">
        <f t="shared" si="7"/>
        <v>2091</v>
      </c>
      <c r="F43" s="25">
        <f t="shared" si="7"/>
        <v>22965</v>
      </c>
      <c r="G43" s="25">
        <f t="shared" si="7"/>
        <v>260049</v>
      </c>
      <c r="H43" s="25">
        <f t="shared" si="7"/>
        <v>139787</v>
      </c>
      <c r="I43" s="25">
        <f t="shared" si="7"/>
        <v>7382</v>
      </c>
      <c r="J43" s="25">
        <f t="shared" si="7"/>
        <v>112880</v>
      </c>
      <c r="K43" s="25">
        <f t="shared" si="7"/>
        <v>14144</v>
      </c>
      <c r="L43" s="25">
        <f t="shared" si="7"/>
        <v>0</v>
      </c>
      <c r="M43" s="25">
        <f t="shared" si="7"/>
        <v>15424</v>
      </c>
      <c r="N43" s="25">
        <f t="shared" si="7"/>
        <v>15294</v>
      </c>
      <c r="O43" s="25">
        <f t="shared" si="7"/>
        <v>13717</v>
      </c>
    </row>
    <row r="44" spans="1:15" ht="12.75" customHeight="1">
      <c r="A44" s="20" t="s">
        <v>79</v>
      </c>
      <c r="B44" s="21" t="s">
        <v>80</v>
      </c>
      <c r="C44" s="22">
        <v>4380</v>
      </c>
      <c r="D44" s="22">
        <v>3391</v>
      </c>
      <c r="E44" s="22">
        <v>160</v>
      </c>
      <c r="F44" s="22">
        <f>SUM(C44-D44-E44)</f>
        <v>829</v>
      </c>
      <c r="G44" s="22">
        <v>18945</v>
      </c>
      <c r="H44" s="22">
        <v>10076</v>
      </c>
      <c r="I44" s="22">
        <v>399</v>
      </c>
      <c r="J44" s="22">
        <f>SUM(G44-H44-I44)</f>
        <v>8470</v>
      </c>
      <c r="K44" s="22">
        <v>1597</v>
      </c>
      <c r="L44" s="22">
        <v>0</v>
      </c>
      <c r="M44" s="22">
        <v>790</v>
      </c>
      <c r="N44" s="22">
        <v>57</v>
      </c>
      <c r="O44" s="22">
        <v>57</v>
      </c>
    </row>
    <row r="45" spans="1:256" ht="12.75" customHeight="1">
      <c r="A45" s="20" t="s">
        <v>81</v>
      </c>
      <c r="B45" s="21" t="s">
        <v>82</v>
      </c>
      <c r="C45" s="22">
        <v>5411</v>
      </c>
      <c r="D45" s="22">
        <v>3827</v>
      </c>
      <c r="E45" s="22">
        <v>166</v>
      </c>
      <c r="F45" s="22">
        <f>SUM(C45-D45-E45)</f>
        <v>1418</v>
      </c>
      <c r="G45" s="22">
        <v>24780</v>
      </c>
      <c r="H45" s="22">
        <v>10067</v>
      </c>
      <c r="I45" s="22">
        <v>579</v>
      </c>
      <c r="J45" s="22">
        <f>SUM(G45-H45-I45)</f>
        <v>14134</v>
      </c>
      <c r="K45" s="22">
        <v>4564</v>
      </c>
      <c r="L45" s="22">
        <v>0</v>
      </c>
      <c r="M45" s="22">
        <v>1832</v>
      </c>
      <c r="N45" s="22">
        <v>58</v>
      </c>
      <c r="O45" s="22">
        <v>58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83</v>
      </c>
      <c r="C46" s="25">
        <f aca="true" t="shared" si="8" ref="C46:O46">SUM(C44:C45)</f>
        <v>9791</v>
      </c>
      <c r="D46" s="25">
        <f t="shared" si="8"/>
        <v>7218</v>
      </c>
      <c r="E46" s="25">
        <f t="shared" si="8"/>
        <v>326</v>
      </c>
      <c r="F46" s="25">
        <f t="shared" si="8"/>
        <v>2247</v>
      </c>
      <c r="G46" s="25">
        <f t="shared" si="8"/>
        <v>43725</v>
      </c>
      <c r="H46" s="25">
        <f t="shared" si="8"/>
        <v>20143</v>
      </c>
      <c r="I46" s="25">
        <f t="shared" si="8"/>
        <v>978</v>
      </c>
      <c r="J46" s="25">
        <f t="shared" si="8"/>
        <v>22604</v>
      </c>
      <c r="K46" s="25">
        <f t="shared" si="8"/>
        <v>6161</v>
      </c>
      <c r="L46" s="25">
        <f t="shared" si="8"/>
        <v>0</v>
      </c>
      <c r="M46" s="25">
        <f t="shared" si="8"/>
        <v>2622</v>
      </c>
      <c r="N46" s="25">
        <f t="shared" si="8"/>
        <v>115</v>
      </c>
      <c r="O46" s="25">
        <f t="shared" si="8"/>
        <v>115</v>
      </c>
    </row>
    <row r="47" spans="1:15" ht="12.75" customHeight="1">
      <c r="A47" s="20" t="s">
        <v>84</v>
      </c>
      <c r="B47" s="21" t="s">
        <v>85</v>
      </c>
      <c r="C47" s="22">
        <v>1326</v>
      </c>
      <c r="D47" s="22">
        <v>954</v>
      </c>
      <c r="E47" s="22">
        <v>0</v>
      </c>
      <c r="F47" s="22">
        <f>SUM(C47-D47-E47)</f>
        <v>372</v>
      </c>
      <c r="G47" s="22">
        <v>2476</v>
      </c>
      <c r="H47" s="22">
        <v>1479</v>
      </c>
      <c r="I47" s="22">
        <v>0</v>
      </c>
      <c r="J47" s="22">
        <f>SUM(G47-H47-I47)</f>
        <v>997</v>
      </c>
      <c r="K47" s="22">
        <v>0</v>
      </c>
      <c r="L47" s="22">
        <v>0</v>
      </c>
      <c r="M47" s="22">
        <v>0</v>
      </c>
      <c r="N47" s="22">
        <v>58</v>
      </c>
      <c r="O47" s="22">
        <v>58</v>
      </c>
    </row>
    <row r="48" spans="1:15" ht="12.75" customHeight="1">
      <c r="A48" s="20" t="s">
        <v>86</v>
      </c>
      <c r="B48" s="21" t="s">
        <v>87</v>
      </c>
      <c r="C48" s="22">
        <v>2965</v>
      </c>
      <c r="D48" s="22">
        <v>2199</v>
      </c>
      <c r="E48" s="22">
        <v>0</v>
      </c>
      <c r="F48" s="22">
        <f>SUM(C48-D48-E48)</f>
        <v>766</v>
      </c>
      <c r="G48" s="22">
        <v>7546</v>
      </c>
      <c r="H48" s="22">
        <v>4936</v>
      </c>
      <c r="I48" s="22">
        <v>0</v>
      </c>
      <c r="J48" s="22">
        <f>SUM(G48-H48-I48)</f>
        <v>2610</v>
      </c>
      <c r="K48" s="22">
        <v>540</v>
      </c>
      <c r="L48" s="22">
        <v>0</v>
      </c>
      <c r="M48" s="22">
        <v>551</v>
      </c>
      <c r="N48" s="22">
        <v>739</v>
      </c>
      <c r="O48" s="22">
        <v>739</v>
      </c>
    </row>
    <row r="49" spans="1:15" ht="12.75" customHeight="1">
      <c r="A49" s="20" t="s">
        <v>88</v>
      </c>
      <c r="B49" s="21" t="s">
        <v>89</v>
      </c>
      <c r="C49" s="22">
        <v>1467</v>
      </c>
      <c r="D49" s="22">
        <v>1087</v>
      </c>
      <c r="E49" s="22">
        <v>0</v>
      </c>
      <c r="F49" s="22">
        <f>SUM(C49-D49-E49)</f>
        <v>380</v>
      </c>
      <c r="G49" s="22">
        <v>2662</v>
      </c>
      <c r="H49" s="22">
        <v>1816</v>
      </c>
      <c r="I49" s="22">
        <v>0</v>
      </c>
      <c r="J49" s="22">
        <f>SUM(G49-H49-I49)</f>
        <v>846</v>
      </c>
      <c r="K49" s="22">
        <v>405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90</v>
      </c>
      <c r="B50" s="21" t="s">
        <v>91</v>
      </c>
      <c r="C50" s="22">
        <v>6150</v>
      </c>
      <c r="D50" s="22">
        <v>4962</v>
      </c>
      <c r="E50" s="22">
        <v>59</v>
      </c>
      <c r="F50" s="22">
        <f>SUM(C50-D50-E50)</f>
        <v>1129</v>
      </c>
      <c r="G50" s="22">
        <v>19377</v>
      </c>
      <c r="H50" s="22">
        <v>10025</v>
      </c>
      <c r="I50" s="22">
        <v>229</v>
      </c>
      <c r="J50" s="22">
        <f>SUM(G50-H50-I50)</f>
        <v>9123</v>
      </c>
      <c r="K50" s="22">
        <v>2023</v>
      </c>
      <c r="L50" s="22">
        <v>0</v>
      </c>
      <c r="M50" s="22">
        <v>1386</v>
      </c>
      <c r="N50" s="22">
        <v>167</v>
      </c>
      <c r="O50" s="22">
        <v>167</v>
      </c>
    </row>
    <row r="51" spans="1:15" ht="12.75" customHeight="1">
      <c r="A51" s="23"/>
      <c r="B51" s="24" t="s">
        <v>92</v>
      </c>
      <c r="C51" s="25">
        <f aca="true" t="shared" si="9" ref="C51:O51">SUM(C47:C50)</f>
        <v>11908</v>
      </c>
      <c r="D51" s="25">
        <f t="shared" si="9"/>
        <v>9202</v>
      </c>
      <c r="E51" s="25">
        <f t="shared" si="9"/>
        <v>59</v>
      </c>
      <c r="F51" s="25">
        <f t="shared" si="9"/>
        <v>2647</v>
      </c>
      <c r="G51" s="25">
        <f t="shared" si="9"/>
        <v>32061</v>
      </c>
      <c r="H51" s="25">
        <f t="shared" si="9"/>
        <v>18256</v>
      </c>
      <c r="I51" s="25">
        <f t="shared" si="9"/>
        <v>229</v>
      </c>
      <c r="J51" s="25">
        <f t="shared" si="9"/>
        <v>13576</v>
      </c>
      <c r="K51" s="25">
        <f t="shared" si="9"/>
        <v>2968</v>
      </c>
      <c r="L51" s="25">
        <f t="shared" si="9"/>
        <v>0</v>
      </c>
      <c r="M51" s="25">
        <f t="shared" si="9"/>
        <v>1937</v>
      </c>
      <c r="N51" s="25">
        <f t="shared" si="9"/>
        <v>964</v>
      </c>
      <c r="O51" s="25">
        <f t="shared" si="9"/>
        <v>964</v>
      </c>
    </row>
    <row r="52" spans="1:15" ht="12.75" customHeight="1">
      <c r="A52" s="20" t="s">
        <v>93</v>
      </c>
      <c r="B52" s="21" t="s">
        <v>94</v>
      </c>
      <c r="C52" s="22">
        <v>2010</v>
      </c>
      <c r="D52" s="22">
        <v>1177</v>
      </c>
      <c r="E52" s="22">
        <v>9</v>
      </c>
      <c r="F52" s="22">
        <f aca="true" t="shared" si="10" ref="F52:F58">SUM(C52-D52-E52)</f>
        <v>824</v>
      </c>
      <c r="G52" s="22">
        <v>6377</v>
      </c>
      <c r="H52" s="22">
        <v>3253</v>
      </c>
      <c r="I52" s="22">
        <v>20</v>
      </c>
      <c r="J52" s="22">
        <f aca="true" t="shared" si="11" ref="J52:J58">SUM(G52-H52-I52)</f>
        <v>3104</v>
      </c>
      <c r="K52" s="22">
        <v>1277</v>
      </c>
      <c r="L52" s="22">
        <v>0</v>
      </c>
      <c r="M52" s="22">
        <v>49</v>
      </c>
      <c r="N52" s="22">
        <v>0</v>
      </c>
      <c r="O52" s="22">
        <v>0</v>
      </c>
    </row>
    <row r="53" spans="1:15" ht="12.75" customHeight="1">
      <c r="A53" s="20" t="s">
        <v>95</v>
      </c>
      <c r="B53" s="21" t="s">
        <v>96</v>
      </c>
      <c r="C53" s="22">
        <v>11510</v>
      </c>
      <c r="D53" s="22">
        <v>6492</v>
      </c>
      <c r="E53" s="22">
        <v>109</v>
      </c>
      <c r="F53" s="22">
        <f t="shared" si="10"/>
        <v>4909</v>
      </c>
      <c r="G53" s="22">
        <v>36263</v>
      </c>
      <c r="H53" s="22">
        <v>16821</v>
      </c>
      <c r="I53" s="22">
        <v>573</v>
      </c>
      <c r="J53" s="22">
        <f t="shared" si="11"/>
        <v>18869</v>
      </c>
      <c r="K53" s="22">
        <v>2841</v>
      </c>
      <c r="L53" s="22">
        <v>0</v>
      </c>
      <c r="M53" s="22">
        <v>3964</v>
      </c>
      <c r="N53" s="22">
        <v>142</v>
      </c>
      <c r="O53" s="22">
        <v>142</v>
      </c>
    </row>
    <row r="54" spans="1:15" ht="12.75" customHeight="1">
      <c r="A54" s="20" t="s">
        <v>97</v>
      </c>
      <c r="B54" s="21" t="s">
        <v>98</v>
      </c>
      <c r="C54" s="22">
        <v>1153</v>
      </c>
      <c r="D54" s="22">
        <v>687</v>
      </c>
      <c r="E54" s="22">
        <v>29</v>
      </c>
      <c r="F54" s="22">
        <f t="shared" si="10"/>
        <v>437</v>
      </c>
      <c r="G54" s="22">
        <v>6104</v>
      </c>
      <c r="H54" s="22">
        <v>2422</v>
      </c>
      <c r="I54" s="22">
        <v>190</v>
      </c>
      <c r="J54" s="22">
        <f t="shared" si="11"/>
        <v>3492</v>
      </c>
      <c r="K54" s="22">
        <v>130</v>
      </c>
      <c r="L54" s="22">
        <v>0</v>
      </c>
      <c r="M54" s="22">
        <v>768</v>
      </c>
      <c r="N54" s="22">
        <v>127</v>
      </c>
      <c r="O54" s="22">
        <v>127</v>
      </c>
    </row>
    <row r="55" spans="1:15" ht="12.75" customHeight="1">
      <c r="A55" s="20" t="s">
        <v>99</v>
      </c>
      <c r="B55" s="21" t="s">
        <v>100</v>
      </c>
      <c r="C55" s="22">
        <v>8006</v>
      </c>
      <c r="D55" s="22">
        <v>5129</v>
      </c>
      <c r="E55" s="22">
        <v>107</v>
      </c>
      <c r="F55" s="22">
        <f t="shared" si="10"/>
        <v>2770</v>
      </c>
      <c r="G55" s="22">
        <v>29475</v>
      </c>
      <c r="H55" s="22">
        <v>14345</v>
      </c>
      <c r="I55" s="22">
        <v>400</v>
      </c>
      <c r="J55" s="22">
        <f t="shared" si="11"/>
        <v>14730</v>
      </c>
      <c r="K55" s="22">
        <v>1788</v>
      </c>
      <c r="L55" s="22">
        <v>0</v>
      </c>
      <c r="M55" s="22">
        <v>1851</v>
      </c>
      <c r="N55" s="22">
        <v>449</v>
      </c>
      <c r="O55" s="22">
        <v>449</v>
      </c>
    </row>
    <row r="56" spans="1:15" ht="12.75" customHeight="1">
      <c r="A56" s="20" t="s">
        <v>101</v>
      </c>
      <c r="B56" s="21" t="s">
        <v>102</v>
      </c>
      <c r="C56" s="22">
        <v>8209</v>
      </c>
      <c r="D56" s="22">
        <v>5245</v>
      </c>
      <c r="E56" s="22">
        <v>209</v>
      </c>
      <c r="F56" s="22">
        <f t="shared" si="10"/>
        <v>2755</v>
      </c>
      <c r="G56" s="22">
        <v>25989</v>
      </c>
      <c r="H56" s="22">
        <v>12149</v>
      </c>
      <c r="I56" s="22">
        <v>896</v>
      </c>
      <c r="J56" s="22">
        <f t="shared" si="11"/>
        <v>12944</v>
      </c>
      <c r="K56" s="22">
        <v>2061</v>
      </c>
      <c r="L56" s="22">
        <v>0</v>
      </c>
      <c r="M56" s="22">
        <v>2079</v>
      </c>
      <c r="N56" s="22">
        <v>1439</v>
      </c>
      <c r="O56" s="22">
        <v>1439</v>
      </c>
    </row>
    <row r="57" spans="1:15" ht="12.75" customHeight="1">
      <c r="A57" s="20" t="s">
        <v>103</v>
      </c>
      <c r="B57" s="21" t="s">
        <v>104</v>
      </c>
      <c r="C57" s="22">
        <v>8609</v>
      </c>
      <c r="D57" s="22">
        <v>5174</v>
      </c>
      <c r="E57" s="22">
        <v>330</v>
      </c>
      <c r="F57" s="22">
        <f t="shared" si="10"/>
        <v>3105</v>
      </c>
      <c r="G57" s="22">
        <v>34390</v>
      </c>
      <c r="H57" s="22">
        <v>15870</v>
      </c>
      <c r="I57" s="22">
        <v>1119</v>
      </c>
      <c r="J57" s="22">
        <f t="shared" si="11"/>
        <v>17401</v>
      </c>
      <c r="K57" s="22">
        <v>599</v>
      </c>
      <c r="L57" s="22">
        <v>0</v>
      </c>
      <c r="M57" s="22">
        <v>1882</v>
      </c>
      <c r="N57" s="22">
        <v>115</v>
      </c>
      <c r="O57" s="22">
        <v>115</v>
      </c>
    </row>
    <row r="58" spans="1:15" ht="12.75" customHeight="1">
      <c r="A58" s="20" t="s">
        <v>105</v>
      </c>
      <c r="B58" s="21" t="s">
        <v>106</v>
      </c>
      <c r="C58" s="22">
        <v>10314</v>
      </c>
      <c r="D58" s="22">
        <v>5769</v>
      </c>
      <c r="E58" s="22">
        <v>57</v>
      </c>
      <c r="F58" s="22">
        <f t="shared" si="10"/>
        <v>4488</v>
      </c>
      <c r="G58" s="22">
        <v>33862</v>
      </c>
      <c r="H58" s="22">
        <v>14028</v>
      </c>
      <c r="I58" s="22">
        <v>209</v>
      </c>
      <c r="J58" s="22">
        <f t="shared" si="11"/>
        <v>19625</v>
      </c>
      <c r="K58" s="22">
        <v>664</v>
      </c>
      <c r="L58" s="22">
        <v>0</v>
      </c>
      <c r="M58" s="22">
        <v>1497</v>
      </c>
      <c r="N58" s="22">
        <v>3078</v>
      </c>
      <c r="O58" s="22">
        <v>1950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49811</v>
      </c>
      <c r="D59" s="25">
        <f t="shared" si="12"/>
        <v>29673</v>
      </c>
      <c r="E59" s="25">
        <f t="shared" si="12"/>
        <v>850</v>
      </c>
      <c r="F59" s="25">
        <f t="shared" si="12"/>
        <v>19288</v>
      </c>
      <c r="G59" s="25">
        <f t="shared" si="12"/>
        <v>172460</v>
      </c>
      <c r="H59" s="25">
        <f t="shared" si="12"/>
        <v>78888</v>
      </c>
      <c r="I59" s="25">
        <f t="shared" si="12"/>
        <v>3407</v>
      </c>
      <c r="J59" s="25">
        <f t="shared" si="12"/>
        <v>90165</v>
      </c>
      <c r="K59" s="25">
        <f t="shared" si="12"/>
        <v>9360</v>
      </c>
      <c r="L59" s="25">
        <f t="shared" si="12"/>
        <v>0</v>
      </c>
      <c r="M59" s="25">
        <f t="shared" si="12"/>
        <v>12090</v>
      </c>
      <c r="N59" s="25">
        <f t="shared" si="12"/>
        <v>5350</v>
      </c>
      <c r="O59" s="25">
        <f t="shared" si="12"/>
        <v>4222</v>
      </c>
    </row>
    <row r="60" spans="1:15" ht="12.75" customHeight="1">
      <c r="A60" s="20" t="s">
        <v>108</v>
      </c>
      <c r="B60" s="21" t="s">
        <v>109</v>
      </c>
      <c r="C60" s="22">
        <v>8278</v>
      </c>
      <c r="D60" s="22">
        <v>5749</v>
      </c>
      <c r="E60" s="22">
        <v>377</v>
      </c>
      <c r="F60" s="22">
        <f aca="true" t="shared" si="13" ref="F60:F68">SUM(C60-D60-E60)</f>
        <v>2152</v>
      </c>
      <c r="G60" s="22">
        <v>27222</v>
      </c>
      <c r="H60" s="22">
        <v>15154</v>
      </c>
      <c r="I60" s="22">
        <v>1907</v>
      </c>
      <c r="J60" s="22">
        <f aca="true" t="shared" si="14" ref="J60:J68">SUM(G60-H60-I60)</f>
        <v>10161</v>
      </c>
      <c r="K60" s="22">
        <v>303</v>
      </c>
      <c r="L60" s="22">
        <v>0</v>
      </c>
      <c r="M60" s="22">
        <v>370</v>
      </c>
      <c r="N60" s="22">
        <v>122</v>
      </c>
      <c r="O60" s="22">
        <v>89</v>
      </c>
    </row>
    <row r="61" spans="1:15" ht="12.75" customHeight="1">
      <c r="A61" s="20" t="s">
        <v>110</v>
      </c>
      <c r="B61" s="21" t="s">
        <v>111</v>
      </c>
      <c r="C61" s="22">
        <v>3996</v>
      </c>
      <c r="D61" s="22">
        <v>2025</v>
      </c>
      <c r="E61" s="22">
        <v>37</v>
      </c>
      <c r="F61" s="22">
        <f t="shared" si="13"/>
        <v>1934</v>
      </c>
      <c r="G61" s="22">
        <v>11661</v>
      </c>
      <c r="H61" s="22">
        <v>5329</v>
      </c>
      <c r="I61" s="22">
        <v>173</v>
      </c>
      <c r="J61" s="22">
        <f t="shared" si="14"/>
        <v>6159</v>
      </c>
      <c r="K61" s="22">
        <v>480</v>
      </c>
      <c r="L61" s="22">
        <v>0</v>
      </c>
      <c r="M61" s="22">
        <v>756</v>
      </c>
      <c r="N61" s="22">
        <v>0</v>
      </c>
      <c r="O61" s="22">
        <v>0</v>
      </c>
    </row>
    <row r="62" spans="1:15" ht="12.75" customHeight="1">
      <c r="A62" s="20" t="s">
        <v>112</v>
      </c>
      <c r="B62" s="21" t="s">
        <v>113</v>
      </c>
      <c r="C62" s="22">
        <v>3304</v>
      </c>
      <c r="D62" s="22">
        <v>2013</v>
      </c>
      <c r="E62" s="22">
        <v>64</v>
      </c>
      <c r="F62" s="22">
        <f t="shared" si="13"/>
        <v>1227</v>
      </c>
      <c r="G62" s="22">
        <v>15092</v>
      </c>
      <c r="H62" s="22">
        <v>6104</v>
      </c>
      <c r="I62" s="22">
        <v>439</v>
      </c>
      <c r="J62" s="22">
        <f t="shared" si="14"/>
        <v>8549</v>
      </c>
      <c r="K62" s="22">
        <v>658</v>
      </c>
      <c r="L62" s="22">
        <v>0</v>
      </c>
      <c r="M62" s="22">
        <v>837</v>
      </c>
      <c r="N62" s="22">
        <v>69</v>
      </c>
      <c r="O62" s="22">
        <v>69</v>
      </c>
    </row>
    <row r="63" spans="1:15" ht="12.75" customHeight="1">
      <c r="A63" s="20" t="s">
        <v>114</v>
      </c>
      <c r="B63" s="21" t="s">
        <v>115</v>
      </c>
      <c r="C63" s="22">
        <v>6545</v>
      </c>
      <c r="D63" s="22">
        <v>4747</v>
      </c>
      <c r="E63" s="22">
        <v>200</v>
      </c>
      <c r="F63" s="22">
        <f t="shared" si="13"/>
        <v>1598</v>
      </c>
      <c r="G63" s="22">
        <v>25271</v>
      </c>
      <c r="H63" s="22">
        <v>12827</v>
      </c>
      <c r="I63" s="22">
        <v>1506</v>
      </c>
      <c r="J63" s="22">
        <f t="shared" si="14"/>
        <v>10938</v>
      </c>
      <c r="K63" s="22">
        <v>447</v>
      </c>
      <c r="L63" s="22">
        <v>0</v>
      </c>
      <c r="M63" s="22">
        <v>2273</v>
      </c>
      <c r="N63" s="22">
        <v>10</v>
      </c>
      <c r="O63" s="22">
        <v>10</v>
      </c>
    </row>
    <row r="64" spans="1:15" ht="12.75" customHeight="1">
      <c r="A64" s="20" t="s">
        <v>116</v>
      </c>
      <c r="B64" s="21" t="s">
        <v>117</v>
      </c>
      <c r="C64" s="22">
        <v>3791</v>
      </c>
      <c r="D64" s="22">
        <v>2424</v>
      </c>
      <c r="E64" s="22">
        <v>204</v>
      </c>
      <c r="F64" s="22">
        <f t="shared" si="13"/>
        <v>1163</v>
      </c>
      <c r="G64" s="22">
        <v>16962</v>
      </c>
      <c r="H64" s="22">
        <v>7762</v>
      </c>
      <c r="I64" s="22">
        <v>851</v>
      </c>
      <c r="J64" s="22">
        <f t="shared" si="14"/>
        <v>8349</v>
      </c>
      <c r="K64" s="22">
        <v>26</v>
      </c>
      <c r="L64" s="22">
        <v>0</v>
      </c>
      <c r="M64" s="22">
        <v>172</v>
      </c>
      <c r="N64" s="22">
        <v>173</v>
      </c>
      <c r="O64" s="22">
        <v>173</v>
      </c>
    </row>
    <row r="65" spans="1:15" ht="12.75" customHeight="1">
      <c r="A65" s="20" t="s">
        <v>118</v>
      </c>
      <c r="B65" s="21" t="s">
        <v>119</v>
      </c>
      <c r="C65" s="22">
        <v>3540</v>
      </c>
      <c r="D65" s="22">
        <v>1822</v>
      </c>
      <c r="E65" s="22">
        <v>169</v>
      </c>
      <c r="F65" s="22">
        <f t="shared" si="13"/>
        <v>1549</v>
      </c>
      <c r="G65" s="22">
        <v>19318</v>
      </c>
      <c r="H65" s="22">
        <v>5392</v>
      </c>
      <c r="I65" s="22">
        <v>826</v>
      </c>
      <c r="J65" s="22">
        <f t="shared" si="14"/>
        <v>13100</v>
      </c>
      <c r="K65" s="22">
        <v>219</v>
      </c>
      <c r="L65" s="22">
        <v>0</v>
      </c>
      <c r="M65" s="22">
        <v>1895</v>
      </c>
      <c r="N65" s="22">
        <v>29</v>
      </c>
      <c r="O65" s="22">
        <v>29</v>
      </c>
    </row>
    <row r="66" spans="1:15" ht="12.75" customHeight="1">
      <c r="A66" s="20" t="s">
        <v>120</v>
      </c>
      <c r="B66" s="21" t="s">
        <v>121</v>
      </c>
      <c r="C66" s="22">
        <v>4354</v>
      </c>
      <c r="D66" s="22">
        <v>2026</v>
      </c>
      <c r="E66" s="22">
        <v>46</v>
      </c>
      <c r="F66" s="22">
        <f t="shared" si="13"/>
        <v>2282</v>
      </c>
      <c r="G66" s="22">
        <v>19564</v>
      </c>
      <c r="H66" s="22">
        <v>6414</v>
      </c>
      <c r="I66" s="22">
        <v>229</v>
      </c>
      <c r="J66" s="22">
        <f t="shared" si="14"/>
        <v>12921</v>
      </c>
      <c r="K66" s="22">
        <v>2365</v>
      </c>
      <c r="L66" s="22">
        <v>0</v>
      </c>
      <c r="M66" s="22">
        <v>2757</v>
      </c>
      <c r="N66" s="22">
        <v>0</v>
      </c>
      <c r="O66" s="22">
        <v>0</v>
      </c>
    </row>
    <row r="67" spans="1:15" ht="12.75" customHeight="1">
      <c r="A67" s="20" t="s">
        <v>122</v>
      </c>
      <c r="B67" s="21" t="s">
        <v>123</v>
      </c>
      <c r="C67" s="22">
        <v>6590</v>
      </c>
      <c r="D67" s="22">
        <v>2499</v>
      </c>
      <c r="E67" s="22">
        <v>0</v>
      </c>
      <c r="F67" s="22">
        <f t="shared" si="13"/>
        <v>4091</v>
      </c>
      <c r="G67" s="22">
        <v>28945</v>
      </c>
      <c r="H67" s="22">
        <v>7293</v>
      </c>
      <c r="I67" s="22">
        <v>0</v>
      </c>
      <c r="J67" s="22">
        <f t="shared" si="14"/>
        <v>21652</v>
      </c>
      <c r="K67" s="22">
        <v>2319</v>
      </c>
      <c r="L67" s="22">
        <v>0</v>
      </c>
      <c r="M67" s="22">
        <v>4637</v>
      </c>
      <c r="N67" s="22">
        <v>56</v>
      </c>
      <c r="O67" s="22">
        <v>56</v>
      </c>
    </row>
    <row r="68" spans="1:15" ht="12.75" customHeight="1">
      <c r="A68" s="20" t="s">
        <v>124</v>
      </c>
      <c r="B68" s="21" t="s">
        <v>125</v>
      </c>
      <c r="C68" s="22">
        <v>3387</v>
      </c>
      <c r="D68" s="22">
        <v>2336</v>
      </c>
      <c r="E68" s="22">
        <v>38</v>
      </c>
      <c r="F68" s="22">
        <f t="shared" si="13"/>
        <v>1013</v>
      </c>
      <c r="G68" s="22">
        <v>13935</v>
      </c>
      <c r="H68" s="22">
        <v>5920</v>
      </c>
      <c r="I68" s="22">
        <v>402</v>
      </c>
      <c r="J68" s="22">
        <f t="shared" si="14"/>
        <v>7613</v>
      </c>
      <c r="K68" s="22">
        <v>51</v>
      </c>
      <c r="L68" s="22">
        <v>0</v>
      </c>
      <c r="M68" s="22">
        <v>434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43785</v>
      </c>
      <c r="D69" s="25">
        <f t="shared" si="15"/>
        <v>25641</v>
      </c>
      <c r="E69" s="25">
        <f t="shared" si="15"/>
        <v>1135</v>
      </c>
      <c r="F69" s="25">
        <f t="shared" si="15"/>
        <v>17009</v>
      </c>
      <c r="G69" s="25">
        <f t="shared" si="15"/>
        <v>177970</v>
      </c>
      <c r="H69" s="25">
        <f t="shared" si="15"/>
        <v>72195</v>
      </c>
      <c r="I69" s="25">
        <f t="shared" si="15"/>
        <v>6333</v>
      </c>
      <c r="J69" s="25">
        <f t="shared" si="15"/>
        <v>99442</v>
      </c>
      <c r="K69" s="25">
        <f t="shared" si="15"/>
        <v>6868</v>
      </c>
      <c r="L69" s="25">
        <f t="shared" si="15"/>
        <v>0</v>
      </c>
      <c r="M69" s="25">
        <f t="shared" si="15"/>
        <v>14131</v>
      </c>
      <c r="N69" s="25">
        <f t="shared" si="15"/>
        <v>459</v>
      </c>
      <c r="O69" s="25">
        <f t="shared" si="15"/>
        <v>426</v>
      </c>
    </row>
    <row r="70" spans="1:15" ht="12.75" customHeight="1">
      <c r="A70" s="20" t="s">
        <v>127</v>
      </c>
      <c r="B70" s="21" t="s">
        <v>128</v>
      </c>
      <c r="C70" s="22">
        <v>3211</v>
      </c>
      <c r="D70" s="22">
        <v>1945</v>
      </c>
      <c r="E70" s="22">
        <v>181</v>
      </c>
      <c r="F70" s="22">
        <f aca="true" t="shared" si="16" ref="F70:F79">SUM(C70-D70-E70)</f>
        <v>1085</v>
      </c>
      <c r="G70" s="22">
        <v>12055</v>
      </c>
      <c r="H70" s="22">
        <v>6041</v>
      </c>
      <c r="I70" s="22">
        <v>955</v>
      </c>
      <c r="J70" s="22">
        <f aca="true" t="shared" si="17" ref="J70:J79">SUM(G70-H70-I70)</f>
        <v>5059</v>
      </c>
      <c r="K70" s="22">
        <v>264</v>
      </c>
      <c r="L70" s="22">
        <v>0</v>
      </c>
      <c r="M70" s="22">
        <v>449</v>
      </c>
      <c r="N70" s="22">
        <v>28</v>
      </c>
      <c r="O70" s="22">
        <v>28</v>
      </c>
    </row>
    <row r="71" spans="1:15" ht="12.75" customHeight="1">
      <c r="A71" s="20" t="s">
        <v>129</v>
      </c>
      <c r="B71" s="21" t="s">
        <v>130</v>
      </c>
      <c r="C71" s="22">
        <v>13410</v>
      </c>
      <c r="D71" s="22">
        <v>7683</v>
      </c>
      <c r="E71" s="22">
        <v>327</v>
      </c>
      <c r="F71" s="22">
        <f t="shared" si="16"/>
        <v>5400</v>
      </c>
      <c r="G71" s="22">
        <v>33215</v>
      </c>
      <c r="H71" s="22">
        <v>14923</v>
      </c>
      <c r="I71" s="22">
        <v>1198</v>
      </c>
      <c r="J71" s="22">
        <f t="shared" si="17"/>
        <v>17094</v>
      </c>
      <c r="K71" s="22">
        <v>1344</v>
      </c>
      <c r="L71" s="22">
        <v>0</v>
      </c>
      <c r="M71" s="22">
        <v>611</v>
      </c>
      <c r="N71" s="22">
        <v>694</v>
      </c>
      <c r="O71" s="22">
        <v>694</v>
      </c>
    </row>
    <row r="72" spans="1:15" ht="12.75" customHeight="1">
      <c r="A72" s="20" t="s">
        <v>131</v>
      </c>
      <c r="B72" s="21" t="s">
        <v>132</v>
      </c>
      <c r="C72" s="22">
        <v>1906</v>
      </c>
      <c r="D72" s="22">
        <v>1494</v>
      </c>
      <c r="E72" s="22">
        <v>0</v>
      </c>
      <c r="F72" s="22">
        <f t="shared" si="16"/>
        <v>412</v>
      </c>
      <c r="G72" s="22">
        <v>7212</v>
      </c>
      <c r="H72" s="22">
        <v>4321</v>
      </c>
      <c r="I72" s="22">
        <v>0</v>
      </c>
      <c r="J72" s="22">
        <f t="shared" si="17"/>
        <v>2891</v>
      </c>
      <c r="K72" s="22">
        <v>291</v>
      </c>
      <c r="L72" s="22">
        <v>0</v>
      </c>
      <c r="M72" s="22">
        <v>869</v>
      </c>
      <c r="N72" s="22">
        <v>0</v>
      </c>
      <c r="O72" s="22">
        <v>0</v>
      </c>
    </row>
    <row r="73" spans="1:15" ht="12.75" customHeight="1">
      <c r="A73" s="20" t="s">
        <v>133</v>
      </c>
      <c r="B73" s="21" t="s">
        <v>134</v>
      </c>
      <c r="C73" s="22">
        <v>4217</v>
      </c>
      <c r="D73" s="22">
        <v>2752</v>
      </c>
      <c r="E73" s="22">
        <v>16</v>
      </c>
      <c r="F73" s="22">
        <f t="shared" si="16"/>
        <v>1449</v>
      </c>
      <c r="G73" s="22">
        <v>44458</v>
      </c>
      <c r="H73" s="22">
        <v>7105</v>
      </c>
      <c r="I73" s="22">
        <v>91</v>
      </c>
      <c r="J73" s="22">
        <f t="shared" si="17"/>
        <v>37262</v>
      </c>
      <c r="K73" s="22">
        <v>891</v>
      </c>
      <c r="L73" s="22">
        <v>0</v>
      </c>
      <c r="M73" s="22">
        <v>690</v>
      </c>
      <c r="N73" s="22">
        <v>2823</v>
      </c>
      <c r="O73" s="22">
        <v>2823</v>
      </c>
    </row>
    <row r="74" spans="1:15" ht="12.75" customHeight="1">
      <c r="A74" s="20" t="s">
        <v>135</v>
      </c>
      <c r="B74" s="21" t="s">
        <v>136</v>
      </c>
      <c r="C74" s="22">
        <v>4105</v>
      </c>
      <c r="D74" s="22">
        <v>3027</v>
      </c>
      <c r="E74" s="22">
        <v>84</v>
      </c>
      <c r="F74" s="22">
        <f t="shared" si="16"/>
        <v>994</v>
      </c>
      <c r="G74" s="22">
        <v>11278</v>
      </c>
      <c r="H74" s="22">
        <v>6515</v>
      </c>
      <c r="I74" s="22">
        <v>371</v>
      </c>
      <c r="J74" s="22">
        <f t="shared" si="17"/>
        <v>4392</v>
      </c>
      <c r="K74" s="22">
        <v>228</v>
      </c>
      <c r="L74" s="22">
        <v>0</v>
      </c>
      <c r="M74" s="22">
        <v>198</v>
      </c>
      <c r="N74" s="22">
        <v>176</v>
      </c>
      <c r="O74" s="22">
        <v>176</v>
      </c>
    </row>
    <row r="75" spans="1:15" ht="12.75" customHeight="1">
      <c r="A75" s="20" t="s">
        <v>137</v>
      </c>
      <c r="B75" s="21" t="s">
        <v>138</v>
      </c>
      <c r="C75" s="22">
        <v>1936</v>
      </c>
      <c r="D75" s="22">
        <v>1465</v>
      </c>
      <c r="E75" s="22">
        <v>5</v>
      </c>
      <c r="F75" s="22">
        <f t="shared" si="16"/>
        <v>466</v>
      </c>
      <c r="G75" s="22">
        <v>5369</v>
      </c>
      <c r="H75" s="22">
        <v>3131</v>
      </c>
      <c r="I75" s="22">
        <v>85</v>
      </c>
      <c r="J75" s="22">
        <f t="shared" si="17"/>
        <v>2153</v>
      </c>
      <c r="K75" s="22">
        <v>7</v>
      </c>
      <c r="L75" s="22">
        <v>0</v>
      </c>
      <c r="M75" s="22">
        <v>165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3888</v>
      </c>
      <c r="D76" s="22">
        <v>2811</v>
      </c>
      <c r="E76" s="22">
        <v>24</v>
      </c>
      <c r="F76" s="22">
        <f t="shared" si="16"/>
        <v>1053</v>
      </c>
      <c r="G76" s="22">
        <v>12105</v>
      </c>
      <c r="H76" s="22">
        <v>6661</v>
      </c>
      <c r="I76" s="22">
        <v>127</v>
      </c>
      <c r="J76" s="22">
        <f t="shared" si="17"/>
        <v>5317</v>
      </c>
      <c r="K76" s="22">
        <v>79</v>
      </c>
      <c r="L76" s="22">
        <v>0</v>
      </c>
      <c r="M76" s="22">
        <v>177</v>
      </c>
      <c r="N76" s="22">
        <v>28</v>
      </c>
      <c r="O76" s="22">
        <v>28</v>
      </c>
    </row>
    <row r="77" spans="1:15" ht="12.75" customHeight="1">
      <c r="A77" s="20" t="s">
        <v>141</v>
      </c>
      <c r="B77" s="21" t="s">
        <v>142</v>
      </c>
      <c r="C77" s="22">
        <v>3147</v>
      </c>
      <c r="D77" s="22">
        <v>2049</v>
      </c>
      <c r="E77" s="22">
        <v>25</v>
      </c>
      <c r="F77" s="22">
        <f t="shared" si="16"/>
        <v>1073</v>
      </c>
      <c r="G77" s="22">
        <v>9174</v>
      </c>
      <c r="H77" s="22">
        <v>4627</v>
      </c>
      <c r="I77" s="22">
        <v>122</v>
      </c>
      <c r="J77" s="22">
        <f t="shared" si="17"/>
        <v>4425</v>
      </c>
      <c r="K77" s="22">
        <v>408</v>
      </c>
      <c r="L77" s="22">
        <v>0</v>
      </c>
      <c r="M77" s="22">
        <v>347</v>
      </c>
      <c r="N77" s="22">
        <v>147</v>
      </c>
      <c r="O77" s="22">
        <v>147</v>
      </c>
    </row>
    <row r="78" spans="1:15" ht="12.75" customHeight="1">
      <c r="A78" s="20" t="s">
        <v>143</v>
      </c>
      <c r="B78" s="21" t="s">
        <v>144</v>
      </c>
      <c r="C78" s="22">
        <v>3121</v>
      </c>
      <c r="D78" s="22">
        <v>2202</v>
      </c>
      <c r="E78" s="22">
        <v>0</v>
      </c>
      <c r="F78" s="22">
        <f t="shared" si="16"/>
        <v>919</v>
      </c>
      <c r="G78" s="22">
        <v>8302</v>
      </c>
      <c r="H78" s="22">
        <v>4985</v>
      </c>
      <c r="I78" s="22">
        <v>0</v>
      </c>
      <c r="J78" s="22">
        <f t="shared" si="17"/>
        <v>3317</v>
      </c>
      <c r="K78" s="22">
        <v>392</v>
      </c>
      <c r="L78" s="22">
        <v>0</v>
      </c>
      <c r="M78" s="22">
        <v>162</v>
      </c>
      <c r="N78" s="22">
        <v>34</v>
      </c>
      <c r="O78" s="22">
        <v>34</v>
      </c>
    </row>
    <row r="79" spans="1:15" ht="12.75" customHeight="1">
      <c r="A79" s="20" t="s">
        <v>145</v>
      </c>
      <c r="B79" s="21" t="s">
        <v>146</v>
      </c>
      <c r="C79" s="22">
        <v>2250</v>
      </c>
      <c r="D79" s="22">
        <v>1693</v>
      </c>
      <c r="E79" s="22">
        <v>55</v>
      </c>
      <c r="F79" s="22">
        <f t="shared" si="16"/>
        <v>502</v>
      </c>
      <c r="G79" s="22">
        <v>8264</v>
      </c>
      <c r="H79" s="22">
        <v>4487</v>
      </c>
      <c r="I79" s="22">
        <v>284</v>
      </c>
      <c r="J79" s="22">
        <f t="shared" si="17"/>
        <v>3493</v>
      </c>
      <c r="K79" s="22">
        <v>676</v>
      </c>
      <c r="L79" s="22">
        <v>0</v>
      </c>
      <c r="M79" s="22">
        <v>840</v>
      </c>
      <c r="N79" s="22">
        <v>28</v>
      </c>
      <c r="O79" s="22">
        <v>28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41191</v>
      </c>
      <c r="D80" s="25">
        <f t="shared" si="18"/>
        <v>27121</v>
      </c>
      <c r="E80" s="25">
        <f t="shared" si="18"/>
        <v>717</v>
      </c>
      <c r="F80" s="25">
        <f t="shared" si="18"/>
        <v>13353</v>
      </c>
      <c r="G80" s="25">
        <f t="shared" si="18"/>
        <v>151432</v>
      </c>
      <c r="H80" s="25">
        <f t="shared" si="18"/>
        <v>62796</v>
      </c>
      <c r="I80" s="25">
        <f t="shared" si="18"/>
        <v>3233</v>
      </c>
      <c r="J80" s="25">
        <f t="shared" si="18"/>
        <v>85403</v>
      </c>
      <c r="K80" s="25">
        <f t="shared" si="18"/>
        <v>4580</v>
      </c>
      <c r="L80" s="25">
        <f t="shared" si="18"/>
        <v>0</v>
      </c>
      <c r="M80" s="25">
        <f t="shared" si="18"/>
        <v>4508</v>
      </c>
      <c r="N80" s="25">
        <f t="shared" si="18"/>
        <v>3958</v>
      </c>
      <c r="O80" s="25">
        <f t="shared" si="18"/>
        <v>3958</v>
      </c>
    </row>
    <row r="81" spans="1:15" ht="12.75" customHeight="1">
      <c r="A81" s="20" t="s">
        <v>148</v>
      </c>
      <c r="B81" s="21" t="s">
        <v>149</v>
      </c>
      <c r="C81" s="22">
        <v>5148</v>
      </c>
      <c r="D81" s="22">
        <v>2624</v>
      </c>
      <c r="E81" s="22">
        <v>62</v>
      </c>
      <c r="F81" s="22">
        <f>SUM(C81-D81-E81)</f>
        <v>2462</v>
      </c>
      <c r="G81" s="22">
        <v>20337</v>
      </c>
      <c r="H81" s="22">
        <v>9405</v>
      </c>
      <c r="I81" s="22">
        <v>536</v>
      </c>
      <c r="J81" s="22">
        <f>SUM(G81-H81-I81)</f>
        <v>10396</v>
      </c>
      <c r="K81" s="22">
        <v>198</v>
      </c>
      <c r="L81" s="22">
        <v>0</v>
      </c>
      <c r="M81" s="22">
        <v>919</v>
      </c>
      <c r="N81" s="22">
        <v>34</v>
      </c>
      <c r="O81" s="22">
        <v>34</v>
      </c>
    </row>
    <row r="82" spans="1:15" ht="12.75" customHeight="1">
      <c r="A82" s="20" t="s">
        <v>150</v>
      </c>
      <c r="B82" s="21" t="s">
        <v>151</v>
      </c>
      <c r="C82" s="22">
        <v>2567</v>
      </c>
      <c r="D82" s="22">
        <v>1347</v>
      </c>
      <c r="E82" s="22">
        <v>0</v>
      </c>
      <c r="F82" s="22">
        <f>SUM(C82-D82-E82)</f>
        <v>1220</v>
      </c>
      <c r="G82" s="22">
        <v>7913</v>
      </c>
      <c r="H82" s="22">
        <v>5076</v>
      </c>
      <c r="I82" s="22">
        <v>0</v>
      </c>
      <c r="J82" s="22">
        <f>SUM(G82-H82-I82)</f>
        <v>2837</v>
      </c>
      <c r="K82" s="22">
        <v>48</v>
      </c>
      <c r="L82" s="22">
        <v>0</v>
      </c>
      <c r="M82" s="22">
        <v>299</v>
      </c>
      <c r="N82" s="22">
        <v>15</v>
      </c>
      <c r="O82" s="22">
        <v>15</v>
      </c>
    </row>
    <row r="83" spans="1:15" ht="12.75" customHeight="1">
      <c r="A83" s="20" t="s">
        <v>152</v>
      </c>
      <c r="B83" s="21" t="s">
        <v>153</v>
      </c>
      <c r="C83" s="22">
        <v>706</v>
      </c>
      <c r="D83" s="22">
        <v>577</v>
      </c>
      <c r="E83" s="22">
        <v>40</v>
      </c>
      <c r="F83" s="22">
        <f>SUM(C83-D83-E83)</f>
        <v>89</v>
      </c>
      <c r="G83" s="22">
        <v>6024</v>
      </c>
      <c r="H83" s="22">
        <v>2581</v>
      </c>
      <c r="I83" s="22">
        <v>340</v>
      </c>
      <c r="J83" s="22">
        <f>SUM(G83-H83-I83)</f>
        <v>3103</v>
      </c>
      <c r="K83" s="22">
        <v>34</v>
      </c>
      <c r="L83" s="22">
        <v>0</v>
      </c>
      <c r="M83" s="22">
        <v>421</v>
      </c>
      <c r="N83" s="22">
        <v>0</v>
      </c>
      <c r="O83" s="22">
        <v>0</v>
      </c>
    </row>
    <row r="84" spans="1:15" ht="12.75" customHeight="1">
      <c r="A84" s="20" t="s">
        <v>154</v>
      </c>
      <c r="B84" s="21" t="s">
        <v>155</v>
      </c>
      <c r="C84" s="22">
        <v>1786</v>
      </c>
      <c r="D84" s="22">
        <v>1463</v>
      </c>
      <c r="E84" s="22">
        <v>0</v>
      </c>
      <c r="F84" s="22">
        <f>SUM(C84-D84-E84)</f>
        <v>323</v>
      </c>
      <c r="G84" s="22">
        <v>9277</v>
      </c>
      <c r="H84" s="22">
        <v>5434</v>
      </c>
      <c r="I84" s="22">
        <v>0</v>
      </c>
      <c r="J84" s="22">
        <f>SUM(G84-H84-I84)</f>
        <v>3843</v>
      </c>
      <c r="K84" s="22">
        <v>103</v>
      </c>
      <c r="L84" s="22">
        <v>0</v>
      </c>
      <c r="M84" s="22">
        <v>498</v>
      </c>
      <c r="N84" s="22">
        <v>28</v>
      </c>
      <c r="O84" s="22">
        <v>28</v>
      </c>
    </row>
    <row r="85" spans="1:15" ht="12.75" customHeight="1">
      <c r="A85" s="20" t="s">
        <v>156</v>
      </c>
      <c r="B85" s="21" t="s">
        <v>157</v>
      </c>
      <c r="C85" s="22">
        <v>2873</v>
      </c>
      <c r="D85" s="22">
        <v>2202</v>
      </c>
      <c r="E85" s="22">
        <v>40</v>
      </c>
      <c r="F85" s="22">
        <f>SUM(C85-D85-E85)</f>
        <v>631</v>
      </c>
      <c r="G85" s="22">
        <v>10749</v>
      </c>
      <c r="H85" s="22">
        <v>6096</v>
      </c>
      <c r="I85" s="22">
        <v>283</v>
      </c>
      <c r="J85" s="22">
        <f>SUM(G85-H85-I85)</f>
        <v>4370</v>
      </c>
      <c r="K85" s="22">
        <v>213</v>
      </c>
      <c r="L85" s="22">
        <v>0</v>
      </c>
      <c r="M85" s="22">
        <v>374</v>
      </c>
      <c r="N85" s="22">
        <v>65</v>
      </c>
      <c r="O85" s="22">
        <v>54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13080</v>
      </c>
      <c r="D86" s="25">
        <f t="shared" si="19"/>
        <v>8213</v>
      </c>
      <c r="E86" s="25">
        <f t="shared" si="19"/>
        <v>142</v>
      </c>
      <c r="F86" s="25">
        <f t="shared" si="19"/>
        <v>4725</v>
      </c>
      <c r="G86" s="25">
        <f t="shared" si="19"/>
        <v>54300</v>
      </c>
      <c r="H86" s="25">
        <f t="shared" si="19"/>
        <v>28592</v>
      </c>
      <c r="I86" s="25">
        <f t="shared" si="19"/>
        <v>1159</v>
      </c>
      <c r="J86" s="25">
        <f t="shared" si="19"/>
        <v>24549</v>
      </c>
      <c r="K86" s="25">
        <f t="shared" si="19"/>
        <v>596</v>
      </c>
      <c r="L86" s="25">
        <f t="shared" si="19"/>
        <v>0</v>
      </c>
      <c r="M86" s="25">
        <f t="shared" si="19"/>
        <v>2511</v>
      </c>
      <c r="N86" s="25">
        <f t="shared" si="19"/>
        <v>142</v>
      </c>
      <c r="O86" s="25">
        <f t="shared" si="19"/>
        <v>131</v>
      </c>
    </row>
    <row r="87" spans="1:15" ht="12.75" customHeight="1">
      <c r="A87" s="20" t="s">
        <v>159</v>
      </c>
      <c r="B87" s="21" t="s">
        <v>160</v>
      </c>
      <c r="C87" s="22">
        <v>6245</v>
      </c>
      <c r="D87" s="22">
        <v>3540</v>
      </c>
      <c r="E87" s="22">
        <v>0</v>
      </c>
      <c r="F87" s="22">
        <f>SUM(C87-D87-E87)</f>
        <v>2705</v>
      </c>
      <c r="G87" s="22">
        <v>29314</v>
      </c>
      <c r="H87" s="22">
        <v>13027</v>
      </c>
      <c r="I87" s="22">
        <v>0</v>
      </c>
      <c r="J87" s="22">
        <f>SUM(G87-H87-I87)</f>
        <v>16287</v>
      </c>
      <c r="K87" s="22">
        <v>295</v>
      </c>
      <c r="L87" s="22">
        <v>0</v>
      </c>
      <c r="M87" s="22">
        <v>1165</v>
      </c>
      <c r="N87" s="22">
        <v>175</v>
      </c>
      <c r="O87" s="22">
        <v>175</v>
      </c>
    </row>
    <row r="88" spans="1:15" ht="12.75" customHeight="1">
      <c r="A88" s="20" t="s">
        <v>161</v>
      </c>
      <c r="B88" s="21" t="s">
        <v>162</v>
      </c>
      <c r="C88" s="22">
        <v>2910</v>
      </c>
      <c r="D88" s="22">
        <v>1373</v>
      </c>
      <c r="E88" s="22">
        <v>115</v>
      </c>
      <c r="F88" s="22">
        <f>SUM(C88-D88-E88)</f>
        <v>1422</v>
      </c>
      <c r="G88" s="22">
        <v>8997</v>
      </c>
      <c r="H88" s="22">
        <v>4512</v>
      </c>
      <c r="I88" s="22">
        <v>535</v>
      </c>
      <c r="J88" s="22">
        <f>SUM(G88-H88-I88)</f>
        <v>3950</v>
      </c>
      <c r="K88" s="22">
        <v>88</v>
      </c>
      <c r="L88" s="22">
        <v>0</v>
      </c>
      <c r="M88" s="22">
        <v>479</v>
      </c>
      <c r="N88" s="22">
        <v>0</v>
      </c>
      <c r="O88" s="22">
        <v>0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9155</v>
      </c>
      <c r="D89" s="25">
        <f t="shared" si="20"/>
        <v>4913</v>
      </c>
      <c r="E89" s="25">
        <f t="shared" si="20"/>
        <v>115</v>
      </c>
      <c r="F89" s="25">
        <f t="shared" si="20"/>
        <v>4127</v>
      </c>
      <c r="G89" s="25">
        <f t="shared" si="20"/>
        <v>38311</v>
      </c>
      <c r="H89" s="25">
        <f t="shared" si="20"/>
        <v>17539</v>
      </c>
      <c r="I89" s="25">
        <f t="shared" si="20"/>
        <v>535</v>
      </c>
      <c r="J89" s="25">
        <f t="shared" si="20"/>
        <v>20237</v>
      </c>
      <c r="K89" s="25">
        <f t="shared" si="20"/>
        <v>383</v>
      </c>
      <c r="L89" s="25">
        <f t="shared" si="20"/>
        <v>0</v>
      </c>
      <c r="M89" s="25">
        <f t="shared" si="20"/>
        <v>1644</v>
      </c>
      <c r="N89" s="25">
        <f t="shared" si="20"/>
        <v>175</v>
      </c>
      <c r="O89" s="25">
        <f t="shared" si="20"/>
        <v>175</v>
      </c>
    </row>
    <row r="90" spans="1:15" ht="12.75" customHeight="1">
      <c r="A90" s="20" t="s">
        <v>164</v>
      </c>
      <c r="B90" s="21" t="s">
        <v>165</v>
      </c>
      <c r="C90" s="22">
        <v>3469</v>
      </c>
      <c r="D90" s="22">
        <v>2097</v>
      </c>
      <c r="E90" s="22">
        <v>235</v>
      </c>
      <c r="F90" s="22">
        <f>SUM(C90-D90-E90)</f>
        <v>1137</v>
      </c>
      <c r="G90" s="22">
        <v>17237</v>
      </c>
      <c r="H90" s="22">
        <v>8172</v>
      </c>
      <c r="I90" s="22">
        <v>1072</v>
      </c>
      <c r="J90" s="22">
        <f>SUM(G90-H90-I90)</f>
        <v>7993</v>
      </c>
      <c r="K90" s="22">
        <v>106</v>
      </c>
      <c r="L90" s="22">
        <v>0</v>
      </c>
      <c r="M90" s="22">
        <v>1874</v>
      </c>
      <c r="N90" s="22">
        <v>34</v>
      </c>
      <c r="O90" s="22">
        <v>34</v>
      </c>
    </row>
    <row r="91" spans="1:15" ht="12.75" customHeight="1">
      <c r="A91" s="20" t="s">
        <v>166</v>
      </c>
      <c r="B91" s="21" t="s">
        <v>167</v>
      </c>
      <c r="C91" s="22">
        <v>4213</v>
      </c>
      <c r="D91" s="22">
        <v>3400</v>
      </c>
      <c r="E91" s="22">
        <v>0</v>
      </c>
      <c r="F91" s="22">
        <f>SUM(C91-D91-E91)</f>
        <v>813</v>
      </c>
      <c r="G91" s="22">
        <v>20276</v>
      </c>
      <c r="H91" s="22">
        <v>9125</v>
      </c>
      <c r="I91" s="22">
        <v>0</v>
      </c>
      <c r="J91" s="22">
        <f>SUM(G91-H91-I91)</f>
        <v>11151</v>
      </c>
      <c r="K91" s="22">
        <v>143</v>
      </c>
      <c r="L91" s="22">
        <v>0</v>
      </c>
      <c r="M91" s="22">
        <v>3028</v>
      </c>
      <c r="N91" s="22">
        <v>55</v>
      </c>
      <c r="O91" s="22">
        <v>55</v>
      </c>
    </row>
    <row r="92" spans="1:15" ht="12.75" customHeight="1">
      <c r="A92" s="20" t="s">
        <v>168</v>
      </c>
      <c r="B92" s="21" t="s">
        <v>169</v>
      </c>
      <c r="C92" s="22">
        <v>1340</v>
      </c>
      <c r="D92" s="22">
        <v>1027</v>
      </c>
      <c r="E92" s="22">
        <v>85</v>
      </c>
      <c r="F92" s="22">
        <f>SUM(C92-D92-E92)</f>
        <v>228</v>
      </c>
      <c r="G92" s="22">
        <v>4893</v>
      </c>
      <c r="H92" s="22">
        <v>1880</v>
      </c>
      <c r="I92" s="22">
        <v>453</v>
      </c>
      <c r="J92" s="22">
        <f>SUM(G92-H92-I92)</f>
        <v>2560</v>
      </c>
      <c r="K92" s="22">
        <v>64</v>
      </c>
      <c r="L92" s="22">
        <v>0</v>
      </c>
      <c r="M92" s="22">
        <v>280</v>
      </c>
      <c r="N92" s="22">
        <v>0</v>
      </c>
      <c r="O92" s="22">
        <v>0</v>
      </c>
    </row>
    <row r="93" spans="1:15" ht="12.75" customHeight="1">
      <c r="A93" s="20" t="s">
        <v>170</v>
      </c>
      <c r="B93" s="21" t="s">
        <v>171</v>
      </c>
      <c r="C93" s="22">
        <v>46879</v>
      </c>
      <c r="D93" s="22">
        <v>31960</v>
      </c>
      <c r="E93" s="22">
        <v>1393</v>
      </c>
      <c r="F93" s="22">
        <f>SUM(C93-D93-E93)</f>
        <v>13526</v>
      </c>
      <c r="G93" s="22">
        <v>106325</v>
      </c>
      <c r="H93" s="22">
        <v>51101</v>
      </c>
      <c r="I93" s="22">
        <v>3388</v>
      </c>
      <c r="J93" s="22">
        <f>SUM(G93-H93-I93)</f>
        <v>51836</v>
      </c>
      <c r="K93" s="22">
        <v>6845</v>
      </c>
      <c r="L93" s="22">
        <v>0</v>
      </c>
      <c r="M93" s="22">
        <v>6973</v>
      </c>
      <c r="N93" s="22">
        <v>1145</v>
      </c>
      <c r="O93" s="22">
        <v>982</v>
      </c>
    </row>
    <row r="94" spans="1:15" ht="12.75" customHeight="1">
      <c r="A94" s="20" t="s">
        <v>172</v>
      </c>
      <c r="B94" s="21" t="s">
        <v>173</v>
      </c>
      <c r="C94" s="22">
        <v>3477</v>
      </c>
      <c r="D94" s="22">
        <v>1276</v>
      </c>
      <c r="E94" s="22">
        <v>69</v>
      </c>
      <c r="F94" s="22">
        <f>SUM(C94-D94-E94)</f>
        <v>2132</v>
      </c>
      <c r="G94" s="22">
        <v>12089</v>
      </c>
      <c r="H94" s="22">
        <v>3914</v>
      </c>
      <c r="I94" s="22">
        <v>761</v>
      </c>
      <c r="J94" s="22">
        <f>SUM(G94-H94-I94)</f>
        <v>7414</v>
      </c>
      <c r="K94" s="22">
        <v>144</v>
      </c>
      <c r="L94" s="22">
        <v>0</v>
      </c>
      <c r="M94" s="22">
        <v>970</v>
      </c>
      <c r="N94" s="22">
        <v>58</v>
      </c>
      <c r="O94" s="22">
        <v>58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59378</v>
      </c>
      <c r="D95" s="25">
        <f t="shared" si="21"/>
        <v>39760</v>
      </c>
      <c r="E95" s="25">
        <f t="shared" si="21"/>
        <v>1782</v>
      </c>
      <c r="F95" s="25">
        <f t="shared" si="21"/>
        <v>17836</v>
      </c>
      <c r="G95" s="25">
        <f t="shared" si="21"/>
        <v>160820</v>
      </c>
      <c r="H95" s="25">
        <f t="shared" si="21"/>
        <v>74192</v>
      </c>
      <c r="I95" s="25">
        <f t="shared" si="21"/>
        <v>5674</v>
      </c>
      <c r="J95" s="25">
        <f t="shared" si="21"/>
        <v>80954</v>
      </c>
      <c r="K95" s="25">
        <f t="shared" si="21"/>
        <v>7302</v>
      </c>
      <c r="L95" s="25">
        <f t="shared" si="21"/>
        <v>0</v>
      </c>
      <c r="M95" s="25">
        <f t="shared" si="21"/>
        <v>13125</v>
      </c>
      <c r="N95" s="25">
        <f t="shared" si="21"/>
        <v>1292</v>
      </c>
      <c r="O95" s="25">
        <f t="shared" si="21"/>
        <v>1129</v>
      </c>
    </row>
    <row r="96" spans="1:15" ht="12.75" customHeight="1">
      <c r="A96" s="20" t="s">
        <v>175</v>
      </c>
      <c r="B96" s="21" t="s">
        <v>176</v>
      </c>
      <c r="C96" s="22">
        <v>1155</v>
      </c>
      <c r="D96" s="22">
        <v>809</v>
      </c>
      <c r="E96" s="22">
        <v>32</v>
      </c>
      <c r="F96" s="22">
        <f>SUM(C96-D96-E96)</f>
        <v>314</v>
      </c>
      <c r="G96" s="22">
        <v>6819</v>
      </c>
      <c r="H96" s="22">
        <v>2739</v>
      </c>
      <c r="I96" s="22">
        <v>160</v>
      </c>
      <c r="J96" s="22">
        <f>SUM(G96-H96-I96)</f>
        <v>3920</v>
      </c>
      <c r="K96" s="22">
        <v>16</v>
      </c>
      <c r="L96" s="22">
        <v>0</v>
      </c>
      <c r="M96" s="22">
        <v>948</v>
      </c>
      <c r="N96" s="22">
        <v>52</v>
      </c>
      <c r="O96" s="22">
        <v>52</v>
      </c>
    </row>
    <row r="97" spans="1:15" ht="12.75" customHeight="1">
      <c r="A97" s="20" t="s">
        <v>177</v>
      </c>
      <c r="B97" s="21" t="s">
        <v>178</v>
      </c>
      <c r="C97" s="22">
        <v>606</v>
      </c>
      <c r="D97" s="22">
        <v>552</v>
      </c>
      <c r="E97" s="22">
        <v>0</v>
      </c>
      <c r="F97" s="22">
        <f>SUM(C97-D97-E97)</f>
        <v>54</v>
      </c>
      <c r="G97" s="22">
        <v>2086</v>
      </c>
      <c r="H97" s="22">
        <v>1391</v>
      </c>
      <c r="I97" s="22">
        <v>0</v>
      </c>
      <c r="J97" s="22">
        <f>SUM(G97-H97-I97)</f>
        <v>695</v>
      </c>
      <c r="K97" s="22">
        <v>0</v>
      </c>
      <c r="L97" s="22">
        <v>0</v>
      </c>
      <c r="M97" s="22">
        <v>15</v>
      </c>
      <c r="N97" s="22">
        <v>22</v>
      </c>
      <c r="O97" s="22">
        <v>22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1761</v>
      </c>
      <c r="D98" s="25">
        <f t="shared" si="22"/>
        <v>1361</v>
      </c>
      <c r="E98" s="25">
        <f t="shared" si="22"/>
        <v>32</v>
      </c>
      <c r="F98" s="25">
        <f t="shared" si="22"/>
        <v>368</v>
      </c>
      <c r="G98" s="25">
        <f t="shared" si="22"/>
        <v>8905</v>
      </c>
      <c r="H98" s="25">
        <f t="shared" si="22"/>
        <v>4130</v>
      </c>
      <c r="I98" s="25">
        <f t="shared" si="22"/>
        <v>160</v>
      </c>
      <c r="J98" s="25">
        <f t="shared" si="22"/>
        <v>4615</v>
      </c>
      <c r="K98" s="25">
        <f t="shared" si="22"/>
        <v>16</v>
      </c>
      <c r="L98" s="25">
        <f t="shared" si="22"/>
        <v>0</v>
      </c>
      <c r="M98" s="25">
        <f t="shared" si="22"/>
        <v>963</v>
      </c>
      <c r="N98" s="25">
        <f t="shared" si="22"/>
        <v>74</v>
      </c>
      <c r="O98" s="25">
        <f t="shared" si="22"/>
        <v>74</v>
      </c>
    </row>
    <row r="99" spans="1:15" ht="12.75" customHeight="1">
      <c r="A99" s="20" t="s">
        <v>180</v>
      </c>
      <c r="B99" s="21" t="s">
        <v>181</v>
      </c>
      <c r="C99" s="22">
        <v>2402</v>
      </c>
      <c r="D99" s="22">
        <v>1317</v>
      </c>
      <c r="E99" s="22">
        <v>60</v>
      </c>
      <c r="F99" s="22">
        <f>SUM(C99-D99-E99)</f>
        <v>1025</v>
      </c>
      <c r="G99" s="22">
        <v>14423</v>
      </c>
      <c r="H99" s="22">
        <v>4482</v>
      </c>
      <c r="I99" s="22">
        <v>376</v>
      </c>
      <c r="J99" s="22">
        <f>SUM(G99-H99-I99)</f>
        <v>9565</v>
      </c>
      <c r="K99" s="22">
        <v>69</v>
      </c>
      <c r="L99" s="22">
        <v>0</v>
      </c>
      <c r="M99" s="22">
        <v>682</v>
      </c>
      <c r="N99" s="22">
        <v>80</v>
      </c>
      <c r="O99" s="22">
        <v>80</v>
      </c>
    </row>
    <row r="100" spans="1:15" ht="12.75" customHeight="1">
      <c r="A100" s="20" t="s">
        <v>182</v>
      </c>
      <c r="B100" s="21" t="s">
        <v>183</v>
      </c>
      <c r="C100" s="22">
        <v>1695</v>
      </c>
      <c r="D100" s="22">
        <v>1280</v>
      </c>
      <c r="E100" s="22">
        <v>56</v>
      </c>
      <c r="F100" s="22">
        <f>SUM(C100-D100-E100)</f>
        <v>359</v>
      </c>
      <c r="G100" s="22">
        <v>9008</v>
      </c>
      <c r="H100" s="22">
        <v>4143</v>
      </c>
      <c r="I100" s="22">
        <v>158</v>
      </c>
      <c r="J100" s="22">
        <f>SUM(G100-H100-I100)</f>
        <v>4707</v>
      </c>
      <c r="K100" s="22">
        <v>166</v>
      </c>
      <c r="L100" s="22">
        <v>0</v>
      </c>
      <c r="M100" s="22">
        <v>297</v>
      </c>
      <c r="N100" s="22">
        <v>0</v>
      </c>
      <c r="O100" s="22">
        <v>0</v>
      </c>
    </row>
    <row r="101" spans="1:15" ht="12.75" customHeight="1">
      <c r="A101" s="20" t="s">
        <v>184</v>
      </c>
      <c r="B101" s="21" t="s">
        <v>185</v>
      </c>
      <c r="C101" s="22">
        <v>2444</v>
      </c>
      <c r="D101" s="22">
        <v>1275</v>
      </c>
      <c r="E101" s="22">
        <v>0</v>
      </c>
      <c r="F101" s="22">
        <f>SUM(C101-D101-E101)</f>
        <v>1169</v>
      </c>
      <c r="G101" s="22">
        <v>7696</v>
      </c>
      <c r="H101" s="22">
        <v>3843</v>
      </c>
      <c r="I101" s="22">
        <v>0</v>
      </c>
      <c r="J101" s="22">
        <f>SUM(G101-H101-I101)</f>
        <v>3853</v>
      </c>
      <c r="K101" s="22">
        <v>16</v>
      </c>
      <c r="L101" s="22">
        <v>0</v>
      </c>
      <c r="M101" s="22">
        <v>260</v>
      </c>
      <c r="N101" s="22">
        <v>26</v>
      </c>
      <c r="O101" s="22">
        <v>26</v>
      </c>
    </row>
    <row r="102" spans="1:15" ht="12.75" customHeight="1">
      <c r="A102" s="20" t="s">
        <v>186</v>
      </c>
      <c r="B102" s="21" t="s">
        <v>187</v>
      </c>
      <c r="C102" s="22">
        <v>2347</v>
      </c>
      <c r="D102" s="22">
        <v>1672</v>
      </c>
      <c r="E102" s="22">
        <v>50</v>
      </c>
      <c r="F102" s="22">
        <f>SUM(C102-D102-E102)</f>
        <v>625</v>
      </c>
      <c r="G102" s="22">
        <v>10507</v>
      </c>
      <c r="H102" s="22">
        <v>5556</v>
      </c>
      <c r="I102" s="22">
        <v>417</v>
      </c>
      <c r="J102" s="22">
        <f>SUM(G102-H102-I102)</f>
        <v>4534</v>
      </c>
      <c r="K102" s="22">
        <v>59</v>
      </c>
      <c r="L102" s="22">
        <v>0</v>
      </c>
      <c r="M102" s="22">
        <v>452</v>
      </c>
      <c r="N102" s="22">
        <v>12</v>
      </c>
      <c r="O102" s="22">
        <v>12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8888</v>
      </c>
      <c r="D103" s="25">
        <f t="shared" si="23"/>
        <v>5544</v>
      </c>
      <c r="E103" s="25">
        <f t="shared" si="23"/>
        <v>166</v>
      </c>
      <c r="F103" s="25">
        <f t="shared" si="23"/>
        <v>3178</v>
      </c>
      <c r="G103" s="25">
        <f t="shared" si="23"/>
        <v>41634</v>
      </c>
      <c r="H103" s="25">
        <f t="shared" si="23"/>
        <v>18024</v>
      </c>
      <c r="I103" s="25">
        <f t="shared" si="23"/>
        <v>951</v>
      </c>
      <c r="J103" s="25">
        <f t="shared" si="23"/>
        <v>22659</v>
      </c>
      <c r="K103" s="25">
        <f t="shared" si="23"/>
        <v>310</v>
      </c>
      <c r="L103" s="25">
        <f t="shared" si="23"/>
        <v>0</v>
      </c>
      <c r="M103" s="25">
        <f t="shared" si="23"/>
        <v>1691</v>
      </c>
      <c r="N103" s="25">
        <f t="shared" si="23"/>
        <v>118</v>
      </c>
      <c r="O103" s="25">
        <f t="shared" si="23"/>
        <v>118</v>
      </c>
    </row>
    <row r="104" spans="1:15" ht="12.75" customHeight="1">
      <c r="A104" s="20" t="s">
        <v>189</v>
      </c>
      <c r="B104" s="21" t="s">
        <v>190</v>
      </c>
      <c r="C104" s="22">
        <v>1840</v>
      </c>
      <c r="D104" s="22">
        <v>1164</v>
      </c>
      <c r="E104" s="22">
        <v>65</v>
      </c>
      <c r="F104" s="22">
        <f>SUM(C104-D104-E104)</f>
        <v>611</v>
      </c>
      <c r="G104" s="22">
        <v>10799</v>
      </c>
      <c r="H104" s="22">
        <v>4719</v>
      </c>
      <c r="I104" s="22">
        <v>332</v>
      </c>
      <c r="J104" s="22">
        <f>SUM(G104-H104-I104)</f>
        <v>5748</v>
      </c>
      <c r="K104" s="22">
        <v>111</v>
      </c>
      <c r="L104" s="22">
        <v>0</v>
      </c>
      <c r="M104" s="22">
        <v>198</v>
      </c>
      <c r="N104" s="22">
        <v>107</v>
      </c>
      <c r="O104" s="22">
        <v>107</v>
      </c>
    </row>
    <row r="105" spans="1:15" ht="12.75" customHeight="1">
      <c r="A105" s="20" t="s">
        <v>191</v>
      </c>
      <c r="B105" s="21" t="s">
        <v>192</v>
      </c>
      <c r="C105" s="22">
        <v>1136</v>
      </c>
      <c r="D105" s="22">
        <v>774</v>
      </c>
      <c r="E105" s="22">
        <v>0</v>
      </c>
      <c r="F105" s="22">
        <f>SUM(C105-D105-E105)</f>
        <v>362</v>
      </c>
      <c r="G105" s="22">
        <v>6170</v>
      </c>
      <c r="H105" s="22">
        <v>3506</v>
      </c>
      <c r="I105" s="22">
        <v>0</v>
      </c>
      <c r="J105" s="22">
        <f>SUM(G105-H105-I105)</f>
        <v>2664</v>
      </c>
      <c r="K105" s="22">
        <v>11</v>
      </c>
      <c r="L105" s="22">
        <v>0</v>
      </c>
      <c r="M105" s="22">
        <v>488</v>
      </c>
      <c r="N105" s="22">
        <v>73</v>
      </c>
      <c r="O105" s="22">
        <v>73</v>
      </c>
    </row>
    <row r="106" spans="1:15" ht="12.75" customHeight="1">
      <c r="A106" s="20" t="s">
        <v>193</v>
      </c>
      <c r="B106" s="21" t="s">
        <v>194</v>
      </c>
      <c r="C106" s="22">
        <v>4522</v>
      </c>
      <c r="D106" s="22">
        <v>2928</v>
      </c>
      <c r="E106" s="22">
        <v>151</v>
      </c>
      <c r="F106" s="22">
        <f>SUM(C106-D106-E106)</f>
        <v>1443</v>
      </c>
      <c r="G106" s="22">
        <v>27557</v>
      </c>
      <c r="H106" s="22">
        <v>11175</v>
      </c>
      <c r="I106" s="22">
        <v>704</v>
      </c>
      <c r="J106" s="22">
        <f>SUM(G106-H106-I106)</f>
        <v>15678</v>
      </c>
      <c r="K106" s="22">
        <v>66</v>
      </c>
      <c r="L106" s="22">
        <v>0</v>
      </c>
      <c r="M106" s="22">
        <v>2966</v>
      </c>
      <c r="N106" s="22">
        <v>140</v>
      </c>
      <c r="O106" s="22">
        <v>140</v>
      </c>
    </row>
    <row r="107" spans="1:15" ht="12.75" customHeight="1">
      <c r="A107" s="20" t="s">
        <v>195</v>
      </c>
      <c r="B107" s="21" t="s">
        <v>196</v>
      </c>
      <c r="C107" s="22">
        <v>18477</v>
      </c>
      <c r="D107" s="22">
        <v>9284</v>
      </c>
      <c r="E107" s="22">
        <v>351</v>
      </c>
      <c r="F107" s="22">
        <f>SUM(C107-D107-E107)</f>
        <v>8842</v>
      </c>
      <c r="G107" s="22">
        <v>63725</v>
      </c>
      <c r="H107" s="22">
        <v>21796</v>
      </c>
      <c r="I107" s="22">
        <v>778</v>
      </c>
      <c r="J107" s="22">
        <f>SUM(G107-H107-I107)</f>
        <v>41151</v>
      </c>
      <c r="K107" s="22">
        <v>1113</v>
      </c>
      <c r="L107" s="22">
        <v>0</v>
      </c>
      <c r="M107" s="22">
        <v>1130</v>
      </c>
      <c r="N107" s="22">
        <v>861</v>
      </c>
      <c r="O107" s="22">
        <v>861</v>
      </c>
    </row>
    <row r="108" spans="1:15" ht="12.75" customHeight="1">
      <c r="A108" s="20" t="s">
        <v>197</v>
      </c>
      <c r="B108" s="21" t="s">
        <v>198</v>
      </c>
      <c r="C108" s="22">
        <v>5343</v>
      </c>
      <c r="D108" s="22">
        <v>3519</v>
      </c>
      <c r="E108" s="22">
        <v>125</v>
      </c>
      <c r="F108" s="22">
        <f>SUM(C108-D108-E108)</f>
        <v>1699</v>
      </c>
      <c r="G108" s="22">
        <v>34290</v>
      </c>
      <c r="H108" s="22">
        <v>12699</v>
      </c>
      <c r="I108" s="22">
        <v>739</v>
      </c>
      <c r="J108" s="22">
        <f>SUM(G108-H108-I108)</f>
        <v>20852</v>
      </c>
      <c r="K108" s="22">
        <v>267</v>
      </c>
      <c r="L108" s="22">
        <v>0</v>
      </c>
      <c r="M108" s="22">
        <v>1610</v>
      </c>
      <c r="N108" s="22">
        <v>463</v>
      </c>
      <c r="O108" s="22">
        <v>463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31318</v>
      </c>
      <c r="D109" s="25">
        <f t="shared" si="24"/>
        <v>17669</v>
      </c>
      <c r="E109" s="25">
        <f t="shared" si="24"/>
        <v>692</v>
      </c>
      <c r="F109" s="25">
        <f t="shared" si="24"/>
        <v>12957</v>
      </c>
      <c r="G109" s="25">
        <f t="shared" si="24"/>
        <v>142541</v>
      </c>
      <c r="H109" s="25">
        <f t="shared" si="24"/>
        <v>53895</v>
      </c>
      <c r="I109" s="25">
        <f t="shared" si="24"/>
        <v>2553</v>
      </c>
      <c r="J109" s="25">
        <f t="shared" si="24"/>
        <v>86093</v>
      </c>
      <c r="K109" s="25">
        <f t="shared" si="24"/>
        <v>1568</v>
      </c>
      <c r="L109" s="25">
        <f t="shared" si="24"/>
        <v>0</v>
      </c>
      <c r="M109" s="25">
        <f t="shared" si="24"/>
        <v>6392</v>
      </c>
      <c r="N109" s="25">
        <f t="shared" si="24"/>
        <v>1644</v>
      </c>
      <c r="O109" s="25">
        <f t="shared" si="24"/>
        <v>1644</v>
      </c>
    </row>
    <row r="110" spans="1:15" ht="12.75" customHeight="1">
      <c r="A110" s="20" t="s">
        <v>200</v>
      </c>
      <c r="B110" s="21" t="s">
        <v>201</v>
      </c>
      <c r="C110" s="22">
        <v>8003</v>
      </c>
      <c r="D110" s="22">
        <v>5484</v>
      </c>
      <c r="E110" s="22">
        <v>29</v>
      </c>
      <c r="F110" s="22">
        <f aca="true" t="shared" si="25" ref="F110:F115">SUM(C110-D110-E110)</f>
        <v>2490</v>
      </c>
      <c r="G110" s="22">
        <v>44132</v>
      </c>
      <c r="H110" s="22">
        <v>23017</v>
      </c>
      <c r="I110" s="22">
        <v>250</v>
      </c>
      <c r="J110" s="22">
        <f aca="true" t="shared" si="26" ref="J110:J115">SUM(G110-H110-I110)</f>
        <v>20865</v>
      </c>
      <c r="K110" s="22">
        <v>287</v>
      </c>
      <c r="L110" s="22">
        <v>0</v>
      </c>
      <c r="M110" s="22">
        <v>2710</v>
      </c>
      <c r="N110" s="22">
        <v>474</v>
      </c>
      <c r="O110" s="22">
        <v>474</v>
      </c>
    </row>
    <row r="111" spans="1:15" ht="12.75" customHeight="1">
      <c r="A111" s="20" t="s">
        <v>202</v>
      </c>
      <c r="B111" s="21" t="s">
        <v>203</v>
      </c>
      <c r="C111" s="22">
        <v>1696</v>
      </c>
      <c r="D111" s="22">
        <v>1204</v>
      </c>
      <c r="E111" s="22">
        <v>30</v>
      </c>
      <c r="F111" s="22">
        <f t="shared" si="25"/>
        <v>462</v>
      </c>
      <c r="G111" s="22">
        <v>8211</v>
      </c>
      <c r="H111" s="22">
        <v>4637</v>
      </c>
      <c r="I111" s="22">
        <v>209</v>
      </c>
      <c r="J111" s="22">
        <f t="shared" si="26"/>
        <v>3365</v>
      </c>
      <c r="K111" s="22">
        <v>0</v>
      </c>
      <c r="L111" s="22">
        <v>0</v>
      </c>
      <c r="M111" s="22">
        <v>760</v>
      </c>
      <c r="N111" s="22">
        <v>0</v>
      </c>
      <c r="O111" s="22">
        <v>0</v>
      </c>
    </row>
    <row r="112" spans="1:15" ht="12.75" customHeight="1">
      <c r="A112" s="20" t="s">
        <v>204</v>
      </c>
      <c r="B112" s="21" t="s">
        <v>205</v>
      </c>
      <c r="C112" s="22">
        <v>2616</v>
      </c>
      <c r="D112" s="22">
        <v>1629</v>
      </c>
      <c r="E112" s="22">
        <v>0</v>
      </c>
      <c r="F112" s="22">
        <f t="shared" si="25"/>
        <v>987</v>
      </c>
      <c r="G112" s="22">
        <v>11387</v>
      </c>
      <c r="H112" s="22">
        <v>6314</v>
      </c>
      <c r="I112" s="22">
        <v>0</v>
      </c>
      <c r="J112" s="22">
        <f t="shared" si="26"/>
        <v>5073</v>
      </c>
      <c r="K112" s="22">
        <v>869</v>
      </c>
      <c r="L112" s="22">
        <v>0</v>
      </c>
      <c r="M112" s="22">
        <v>712</v>
      </c>
      <c r="N112" s="22">
        <v>37</v>
      </c>
      <c r="O112" s="22">
        <v>37</v>
      </c>
    </row>
    <row r="113" spans="1:15" ht="12.75" customHeight="1">
      <c r="A113" s="20" t="s">
        <v>206</v>
      </c>
      <c r="B113" s="21" t="s">
        <v>207</v>
      </c>
      <c r="C113" s="22">
        <v>2859</v>
      </c>
      <c r="D113" s="22">
        <v>1738</v>
      </c>
      <c r="E113" s="22">
        <v>21</v>
      </c>
      <c r="F113" s="22">
        <f t="shared" si="25"/>
        <v>1100</v>
      </c>
      <c r="G113" s="22">
        <v>14095</v>
      </c>
      <c r="H113" s="22">
        <v>6408</v>
      </c>
      <c r="I113" s="22">
        <v>152</v>
      </c>
      <c r="J113" s="22">
        <f t="shared" si="26"/>
        <v>7535</v>
      </c>
      <c r="K113" s="22">
        <v>242</v>
      </c>
      <c r="L113" s="22">
        <v>0</v>
      </c>
      <c r="M113" s="22">
        <v>1545</v>
      </c>
      <c r="N113" s="22">
        <v>105</v>
      </c>
      <c r="O113" s="22">
        <v>105</v>
      </c>
    </row>
    <row r="114" spans="1:15" ht="12.75" customHeight="1">
      <c r="A114" s="20" t="s">
        <v>208</v>
      </c>
      <c r="B114" s="21" t="s">
        <v>209</v>
      </c>
      <c r="C114" s="22">
        <v>5626</v>
      </c>
      <c r="D114" s="22">
        <v>3587</v>
      </c>
      <c r="E114" s="22">
        <v>0</v>
      </c>
      <c r="F114" s="22">
        <f t="shared" si="25"/>
        <v>2039</v>
      </c>
      <c r="G114" s="22">
        <v>22909</v>
      </c>
      <c r="H114" s="22">
        <v>11845</v>
      </c>
      <c r="I114" s="22">
        <v>0</v>
      </c>
      <c r="J114" s="22">
        <f t="shared" si="26"/>
        <v>11064</v>
      </c>
      <c r="K114" s="22">
        <v>860</v>
      </c>
      <c r="L114" s="22">
        <v>0</v>
      </c>
      <c r="M114" s="22">
        <v>1472</v>
      </c>
      <c r="N114" s="22">
        <v>160</v>
      </c>
      <c r="O114" s="22">
        <v>160</v>
      </c>
    </row>
    <row r="115" spans="1:15" ht="12.75" customHeight="1">
      <c r="A115" s="20" t="s">
        <v>210</v>
      </c>
      <c r="B115" s="21" t="s">
        <v>211</v>
      </c>
      <c r="C115" s="22">
        <v>3314</v>
      </c>
      <c r="D115" s="22">
        <v>2534</v>
      </c>
      <c r="E115" s="22">
        <v>0</v>
      </c>
      <c r="F115" s="22">
        <f t="shared" si="25"/>
        <v>780</v>
      </c>
      <c r="G115" s="22">
        <v>15099</v>
      </c>
      <c r="H115" s="22">
        <v>9243</v>
      </c>
      <c r="I115" s="22">
        <v>0</v>
      </c>
      <c r="J115" s="22">
        <f t="shared" si="26"/>
        <v>5856</v>
      </c>
      <c r="K115" s="22">
        <v>869</v>
      </c>
      <c r="L115" s="22">
        <v>0</v>
      </c>
      <c r="M115" s="22">
        <v>1209</v>
      </c>
      <c r="N115" s="22">
        <v>25</v>
      </c>
      <c r="O115" s="22">
        <v>25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24114</v>
      </c>
      <c r="D116" s="25">
        <f t="shared" si="27"/>
        <v>16176</v>
      </c>
      <c r="E116" s="25">
        <f t="shared" si="27"/>
        <v>80</v>
      </c>
      <c r="F116" s="25">
        <f t="shared" si="27"/>
        <v>7858</v>
      </c>
      <c r="G116" s="25">
        <f t="shared" si="27"/>
        <v>115833</v>
      </c>
      <c r="H116" s="25">
        <f t="shared" si="27"/>
        <v>61464</v>
      </c>
      <c r="I116" s="25">
        <f t="shared" si="27"/>
        <v>611</v>
      </c>
      <c r="J116" s="25">
        <f t="shared" si="27"/>
        <v>53758</v>
      </c>
      <c r="K116" s="25">
        <f t="shared" si="27"/>
        <v>3127</v>
      </c>
      <c r="L116" s="25">
        <f t="shared" si="27"/>
        <v>0</v>
      </c>
      <c r="M116" s="25">
        <f t="shared" si="27"/>
        <v>8408</v>
      </c>
      <c r="N116" s="25">
        <f t="shared" si="27"/>
        <v>801</v>
      </c>
      <c r="O116" s="25">
        <f t="shared" si="27"/>
        <v>801</v>
      </c>
    </row>
    <row r="117" spans="1:15" ht="12.75" customHeight="1">
      <c r="A117" s="20" t="s">
        <v>213</v>
      </c>
      <c r="B117" s="21" t="s">
        <v>214</v>
      </c>
      <c r="C117" s="22">
        <v>864</v>
      </c>
      <c r="D117" s="22">
        <v>590</v>
      </c>
      <c r="E117" s="22">
        <v>0</v>
      </c>
      <c r="F117" s="22">
        <f>SUM(C117-D117-E117)</f>
        <v>274</v>
      </c>
      <c r="G117" s="22">
        <v>4713</v>
      </c>
      <c r="H117" s="22">
        <v>2803</v>
      </c>
      <c r="I117" s="22">
        <v>0</v>
      </c>
      <c r="J117" s="22">
        <f>SUM(G117-H117-I117)</f>
        <v>1910</v>
      </c>
      <c r="K117" s="22">
        <v>2</v>
      </c>
      <c r="L117" s="22">
        <v>0</v>
      </c>
      <c r="M117" s="22">
        <v>343</v>
      </c>
      <c r="N117" s="22">
        <v>11</v>
      </c>
      <c r="O117" s="22">
        <v>11</v>
      </c>
    </row>
    <row r="118" spans="1:15" ht="12.75" customHeight="1">
      <c r="A118" s="20" t="s">
        <v>215</v>
      </c>
      <c r="B118" s="21" t="s">
        <v>216</v>
      </c>
      <c r="C118" s="22">
        <v>1927</v>
      </c>
      <c r="D118" s="22">
        <v>1415</v>
      </c>
      <c r="E118" s="22">
        <v>8</v>
      </c>
      <c r="F118" s="22">
        <f>SUM(C118-D118-E118)</f>
        <v>504</v>
      </c>
      <c r="G118" s="22">
        <v>10628</v>
      </c>
      <c r="H118" s="22">
        <v>4869</v>
      </c>
      <c r="I118" s="22">
        <v>36</v>
      </c>
      <c r="J118" s="22">
        <f>SUM(G118-H118-I118)</f>
        <v>5723</v>
      </c>
      <c r="K118" s="22">
        <v>18</v>
      </c>
      <c r="L118" s="22">
        <v>0</v>
      </c>
      <c r="M118" s="22">
        <v>417</v>
      </c>
      <c r="N118" s="22">
        <v>119</v>
      </c>
      <c r="O118" s="22">
        <v>119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2791</v>
      </c>
      <c r="D119" s="25">
        <f t="shared" si="28"/>
        <v>2005</v>
      </c>
      <c r="E119" s="25">
        <f t="shared" si="28"/>
        <v>8</v>
      </c>
      <c r="F119" s="25">
        <f t="shared" si="28"/>
        <v>778</v>
      </c>
      <c r="G119" s="25">
        <f t="shared" si="28"/>
        <v>15341</v>
      </c>
      <c r="H119" s="25">
        <f t="shared" si="28"/>
        <v>7672</v>
      </c>
      <c r="I119" s="25">
        <f t="shared" si="28"/>
        <v>36</v>
      </c>
      <c r="J119" s="25">
        <f t="shared" si="28"/>
        <v>7633</v>
      </c>
      <c r="K119" s="25">
        <f t="shared" si="28"/>
        <v>20</v>
      </c>
      <c r="L119" s="25">
        <f t="shared" si="28"/>
        <v>0</v>
      </c>
      <c r="M119" s="25">
        <f t="shared" si="28"/>
        <v>760</v>
      </c>
      <c r="N119" s="25">
        <f t="shared" si="28"/>
        <v>130</v>
      </c>
      <c r="O119" s="25">
        <f t="shared" si="28"/>
        <v>130</v>
      </c>
    </row>
    <row r="120" spans="1:15" ht="12.75" customHeight="1">
      <c r="A120" s="20" t="s">
        <v>218</v>
      </c>
      <c r="B120" s="21" t="s">
        <v>219</v>
      </c>
      <c r="C120" s="22">
        <v>4037</v>
      </c>
      <c r="D120" s="22">
        <v>2469</v>
      </c>
      <c r="E120" s="22">
        <v>47</v>
      </c>
      <c r="F120" s="22">
        <f>SUM(C120-D120-E120)</f>
        <v>1521</v>
      </c>
      <c r="G120" s="22">
        <v>15504</v>
      </c>
      <c r="H120" s="22">
        <v>7660</v>
      </c>
      <c r="I120" s="22">
        <v>291</v>
      </c>
      <c r="J120" s="22">
        <f>SUM(G120-H120-I120)</f>
        <v>7553</v>
      </c>
      <c r="K120" s="22">
        <v>389</v>
      </c>
      <c r="L120" s="22">
        <v>0</v>
      </c>
      <c r="M120" s="22">
        <v>311</v>
      </c>
      <c r="N120" s="22">
        <v>287</v>
      </c>
      <c r="O120" s="22">
        <v>287</v>
      </c>
    </row>
    <row r="121" spans="1:15" ht="12.75" customHeight="1">
      <c r="A121" s="20" t="s">
        <v>220</v>
      </c>
      <c r="B121" s="21" t="s">
        <v>221</v>
      </c>
      <c r="C121" s="22">
        <v>5575</v>
      </c>
      <c r="D121" s="22">
        <v>3937</v>
      </c>
      <c r="E121" s="22">
        <v>51</v>
      </c>
      <c r="F121" s="22">
        <f>SUM(C121-D121-E121)</f>
        <v>1587</v>
      </c>
      <c r="G121" s="22">
        <v>22264</v>
      </c>
      <c r="H121" s="22">
        <v>12869</v>
      </c>
      <c r="I121" s="22">
        <v>315</v>
      </c>
      <c r="J121" s="22">
        <f>SUM(G121-H121-I121)</f>
        <v>9080</v>
      </c>
      <c r="K121" s="22">
        <v>53</v>
      </c>
      <c r="L121" s="22">
        <v>0</v>
      </c>
      <c r="M121" s="22">
        <v>1290</v>
      </c>
      <c r="N121" s="22">
        <v>15</v>
      </c>
      <c r="O121" s="22">
        <v>15</v>
      </c>
    </row>
    <row r="122" spans="1:15" ht="12.75" customHeight="1">
      <c r="A122" s="20" t="s">
        <v>222</v>
      </c>
      <c r="B122" s="21" t="s">
        <v>223</v>
      </c>
      <c r="C122" s="22">
        <v>2108</v>
      </c>
      <c r="D122" s="22">
        <v>1168</v>
      </c>
      <c r="E122" s="22">
        <v>0</v>
      </c>
      <c r="F122" s="22">
        <f>SUM(C122-D122-E122)</f>
        <v>940</v>
      </c>
      <c r="G122" s="22">
        <v>7375</v>
      </c>
      <c r="H122" s="22">
        <v>2595</v>
      </c>
      <c r="I122" s="22">
        <v>0</v>
      </c>
      <c r="J122" s="22">
        <f>SUM(G122-H122-I122)</f>
        <v>4780</v>
      </c>
      <c r="K122" s="22">
        <v>0</v>
      </c>
      <c r="L122" s="22">
        <v>0</v>
      </c>
      <c r="M122" s="22">
        <v>679</v>
      </c>
      <c r="N122" s="22">
        <v>39</v>
      </c>
      <c r="O122" s="22">
        <v>39</v>
      </c>
    </row>
    <row r="123" spans="1:15" ht="12.75" customHeight="1">
      <c r="A123" s="20" t="s">
        <v>224</v>
      </c>
      <c r="B123" s="21" t="s">
        <v>225</v>
      </c>
      <c r="C123" s="22">
        <v>4993</v>
      </c>
      <c r="D123" s="22">
        <v>3308</v>
      </c>
      <c r="E123" s="22">
        <v>30</v>
      </c>
      <c r="F123" s="22">
        <f>SUM(C123-D123-E123)</f>
        <v>1655</v>
      </c>
      <c r="G123" s="22">
        <v>19090</v>
      </c>
      <c r="H123" s="22">
        <v>9280</v>
      </c>
      <c r="I123" s="22">
        <v>174</v>
      </c>
      <c r="J123" s="22">
        <f>SUM(G123-H123-I123)</f>
        <v>9636</v>
      </c>
      <c r="K123" s="22">
        <v>69</v>
      </c>
      <c r="L123" s="22">
        <v>0</v>
      </c>
      <c r="M123" s="22">
        <v>886</v>
      </c>
      <c r="N123" s="22">
        <v>141</v>
      </c>
      <c r="O123" s="22">
        <v>141</v>
      </c>
    </row>
    <row r="124" spans="1:15" ht="12.75" customHeight="1">
      <c r="A124" s="20" t="s">
        <v>226</v>
      </c>
      <c r="B124" s="21" t="s">
        <v>227</v>
      </c>
      <c r="C124" s="22">
        <v>2566</v>
      </c>
      <c r="D124" s="22">
        <v>1421</v>
      </c>
      <c r="E124" s="22">
        <v>22</v>
      </c>
      <c r="F124" s="22">
        <f>SUM(C124-D124-E124)</f>
        <v>1123</v>
      </c>
      <c r="G124" s="22">
        <v>11908</v>
      </c>
      <c r="H124" s="22">
        <v>3024</v>
      </c>
      <c r="I124" s="22">
        <v>115</v>
      </c>
      <c r="J124" s="22">
        <f>SUM(G124-H124-I124)</f>
        <v>8769</v>
      </c>
      <c r="K124" s="22">
        <v>51</v>
      </c>
      <c r="L124" s="22">
        <v>0</v>
      </c>
      <c r="M124" s="22">
        <v>301</v>
      </c>
      <c r="N124" s="22">
        <v>9</v>
      </c>
      <c r="O124" s="22">
        <v>9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19279</v>
      </c>
      <c r="D125" s="25">
        <f t="shared" si="29"/>
        <v>12303</v>
      </c>
      <c r="E125" s="25">
        <f t="shared" si="29"/>
        <v>150</v>
      </c>
      <c r="F125" s="25">
        <f t="shared" si="29"/>
        <v>6826</v>
      </c>
      <c r="G125" s="25">
        <f t="shared" si="29"/>
        <v>76141</v>
      </c>
      <c r="H125" s="25">
        <f t="shared" si="29"/>
        <v>35428</v>
      </c>
      <c r="I125" s="25">
        <f t="shared" si="29"/>
        <v>895</v>
      </c>
      <c r="J125" s="25">
        <f t="shared" si="29"/>
        <v>39818</v>
      </c>
      <c r="K125" s="25">
        <f t="shared" si="29"/>
        <v>562</v>
      </c>
      <c r="L125" s="25">
        <f t="shared" si="29"/>
        <v>0</v>
      </c>
      <c r="M125" s="25">
        <f t="shared" si="29"/>
        <v>3467</v>
      </c>
      <c r="N125" s="25">
        <f t="shared" si="29"/>
        <v>491</v>
      </c>
      <c r="O125" s="25">
        <f t="shared" si="29"/>
        <v>491</v>
      </c>
    </row>
    <row r="126" spans="1:15" ht="12.75" customHeight="1">
      <c r="A126" s="20" t="s">
        <v>229</v>
      </c>
      <c r="B126" s="21" t="s">
        <v>230</v>
      </c>
      <c r="C126" s="22">
        <v>2657</v>
      </c>
      <c r="D126" s="22">
        <v>1662</v>
      </c>
      <c r="E126" s="22">
        <v>0</v>
      </c>
      <c r="F126" s="22">
        <f aca="true" t="shared" si="30" ref="F126:F134">SUM(C126-D126-E126)</f>
        <v>995</v>
      </c>
      <c r="G126" s="22">
        <v>10931</v>
      </c>
      <c r="H126" s="22">
        <v>5385</v>
      </c>
      <c r="I126" s="22">
        <v>0</v>
      </c>
      <c r="J126" s="22">
        <f aca="true" t="shared" si="31" ref="J126:J134">SUM(G126-H126-I126)</f>
        <v>5546</v>
      </c>
      <c r="K126" s="22">
        <v>56</v>
      </c>
      <c r="L126" s="22">
        <v>193</v>
      </c>
      <c r="M126" s="22">
        <v>1015</v>
      </c>
      <c r="N126" s="22">
        <v>0</v>
      </c>
      <c r="O126" s="22">
        <v>0</v>
      </c>
    </row>
    <row r="127" spans="1:15" ht="12.75" customHeight="1">
      <c r="A127" s="20" t="s">
        <v>231</v>
      </c>
      <c r="B127" s="21" t="s">
        <v>232</v>
      </c>
      <c r="C127" s="22">
        <v>1588</v>
      </c>
      <c r="D127" s="22">
        <v>818</v>
      </c>
      <c r="E127" s="22">
        <v>0</v>
      </c>
      <c r="F127" s="22">
        <f t="shared" si="30"/>
        <v>770</v>
      </c>
      <c r="G127" s="22">
        <v>6418</v>
      </c>
      <c r="H127" s="22">
        <v>2828</v>
      </c>
      <c r="I127" s="22">
        <v>0</v>
      </c>
      <c r="J127" s="22">
        <f t="shared" si="31"/>
        <v>3590</v>
      </c>
      <c r="K127" s="22">
        <v>57</v>
      </c>
      <c r="L127" s="22">
        <v>0</v>
      </c>
      <c r="M127" s="22">
        <v>307</v>
      </c>
      <c r="N127" s="22">
        <v>44</v>
      </c>
      <c r="O127" s="22">
        <v>44</v>
      </c>
    </row>
    <row r="128" spans="1:15" ht="12.75" customHeight="1">
      <c r="A128" s="20" t="s">
        <v>233</v>
      </c>
      <c r="B128" s="21" t="s">
        <v>234</v>
      </c>
      <c r="C128" s="22">
        <v>9060</v>
      </c>
      <c r="D128" s="22">
        <v>4476</v>
      </c>
      <c r="E128" s="22">
        <v>120</v>
      </c>
      <c r="F128" s="22">
        <f t="shared" si="30"/>
        <v>4464</v>
      </c>
      <c r="G128" s="22">
        <v>29444</v>
      </c>
      <c r="H128" s="22">
        <v>11995</v>
      </c>
      <c r="I128" s="22">
        <v>403</v>
      </c>
      <c r="J128" s="22">
        <f t="shared" si="31"/>
        <v>17046</v>
      </c>
      <c r="K128" s="22">
        <v>648</v>
      </c>
      <c r="L128" s="22">
        <v>0</v>
      </c>
      <c r="M128" s="22">
        <v>823</v>
      </c>
      <c r="N128" s="22">
        <v>444</v>
      </c>
      <c r="O128" s="22">
        <v>444</v>
      </c>
    </row>
    <row r="129" spans="1:15" ht="12.75" customHeight="1">
      <c r="A129" s="20" t="s">
        <v>235</v>
      </c>
      <c r="B129" s="21" t="s">
        <v>236</v>
      </c>
      <c r="C129" s="22">
        <v>1093</v>
      </c>
      <c r="D129" s="22">
        <v>585</v>
      </c>
      <c r="E129" s="22">
        <v>17</v>
      </c>
      <c r="F129" s="22">
        <f t="shared" si="30"/>
        <v>491</v>
      </c>
      <c r="G129" s="22">
        <v>4939</v>
      </c>
      <c r="H129" s="22">
        <v>1675</v>
      </c>
      <c r="I129" s="22">
        <v>123</v>
      </c>
      <c r="J129" s="22">
        <f t="shared" si="31"/>
        <v>3141</v>
      </c>
      <c r="K129" s="22">
        <v>52</v>
      </c>
      <c r="L129" s="22">
        <v>0</v>
      </c>
      <c r="M129" s="22">
        <v>622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5523</v>
      </c>
      <c r="D130" s="22">
        <v>3454</v>
      </c>
      <c r="E130" s="22">
        <v>138</v>
      </c>
      <c r="F130" s="22">
        <f t="shared" si="30"/>
        <v>1931</v>
      </c>
      <c r="G130" s="22">
        <v>16842</v>
      </c>
      <c r="H130" s="22">
        <v>7082</v>
      </c>
      <c r="I130" s="22">
        <v>767</v>
      </c>
      <c r="J130" s="22">
        <f t="shared" si="31"/>
        <v>8993</v>
      </c>
      <c r="K130" s="22">
        <v>335</v>
      </c>
      <c r="L130" s="22">
        <v>0</v>
      </c>
      <c r="M130" s="22">
        <v>57</v>
      </c>
      <c r="N130" s="22">
        <v>422</v>
      </c>
      <c r="O130" s="22">
        <v>422</v>
      </c>
    </row>
    <row r="131" spans="1:15" ht="12.75" customHeight="1">
      <c r="A131" s="20" t="s">
        <v>239</v>
      </c>
      <c r="B131" s="21" t="s">
        <v>240</v>
      </c>
      <c r="C131" s="22">
        <v>9894</v>
      </c>
      <c r="D131" s="22">
        <v>6424</v>
      </c>
      <c r="E131" s="22">
        <v>18</v>
      </c>
      <c r="F131" s="22">
        <f t="shared" si="30"/>
        <v>3452</v>
      </c>
      <c r="G131" s="22">
        <v>25321</v>
      </c>
      <c r="H131" s="22">
        <v>12828</v>
      </c>
      <c r="I131" s="22">
        <v>100</v>
      </c>
      <c r="J131" s="22">
        <f t="shared" si="31"/>
        <v>12393</v>
      </c>
      <c r="K131" s="22">
        <v>501</v>
      </c>
      <c r="L131" s="22">
        <v>7</v>
      </c>
      <c r="M131" s="22">
        <v>472</v>
      </c>
      <c r="N131" s="22">
        <v>199</v>
      </c>
      <c r="O131" s="22">
        <v>199</v>
      </c>
    </row>
    <row r="132" spans="1:15" ht="12.75" customHeight="1">
      <c r="A132" s="20" t="s">
        <v>241</v>
      </c>
      <c r="B132" s="21" t="s">
        <v>242</v>
      </c>
      <c r="C132" s="22">
        <v>2717</v>
      </c>
      <c r="D132" s="22">
        <v>1254</v>
      </c>
      <c r="E132" s="22">
        <v>0</v>
      </c>
      <c r="F132" s="22">
        <f t="shared" si="30"/>
        <v>1463</v>
      </c>
      <c r="G132" s="22">
        <v>9938</v>
      </c>
      <c r="H132" s="22">
        <v>3948</v>
      </c>
      <c r="I132" s="22">
        <v>0</v>
      </c>
      <c r="J132" s="22">
        <f t="shared" si="31"/>
        <v>5990</v>
      </c>
      <c r="K132" s="22">
        <v>632</v>
      </c>
      <c r="L132" s="22">
        <v>0</v>
      </c>
      <c r="M132" s="22">
        <v>975</v>
      </c>
      <c r="N132" s="22">
        <v>47</v>
      </c>
      <c r="O132" s="22">
        <v>47</v>
      </c>
    </row>
    <row r="133" spans="1:15" ht="12.75" customHeight="1">
      <c r="A133" s="20" t="s">
        <v>243</v>
      </c>
      <c r="B133" s="21" t="s">
        <v>244</v>
      </c>
      <c r="C133" s="22">
        <v>2902</v>
      </c>
      <c r="D133" s="22">
        <v>1747</v>
      </c>
      <c r="E133" s="22">
        <v>7</v>
      </c>
      <c r="F133" s="22">
        <f t="shared" si="30"/>
        <v>1148</v>
      </c>
      <c r="G133" s="22">
        <v>17256</v>
      </c>
      <c r="H133" s="22">
        <v>4907</v>
      </c>
      <c r="I133" s="22">
        <v>33</v>
      </c>
      <c r="J133" s="22">
        <f t="shared" si="31"/>
        <v>12316</v>
      </c>
      <c r="K133" s="22">
        <v>188</v>
      </c>
      <c r="L133" s="22">
        <v>0</v>
      </c>
      <c r="M133" s="22">
        <v>577</v>
      </c>
      <c r="N133" s="22">
        <v>111</v>
      </c>
      <c r="O133" s="22">
        <v>111</v>
      </c>
    </row>
    <row r="134" spans="1:15" ht="12.75" customHeight="1">
      <c r="A134" s="20" t="s">
        <v>245</v>
      </c>
      <c r="B134" s="21" t="s">
        <v>246</v>
      </c>
      <c r="C134" s="22">
        <v>3308</v>
      </c>
      <c r="D134" s="22">
        <v>1667</v>
      </c>
      <c r="E134" s="22">
        <v>0</v>
      </c>
      <c r="F134" s="22">
        <f t="shared" si="30"/>
        <v>1641</v>
      </c>
      <c r="G134" s="22">
        <v>12710</v>
      </c>
      <c r="H134" s="22">
        <v>4228</v>
      </c>
      <c r="I134" s="22">
        <v>0</v>
      </c>
      <c r="J134" s="22">
        <f t="shared" si="31"/>
        <v>8482</v>
      </c>
      <c r="K134" s="22">
        <v>58</v>
      </c>
      <c r="L134" s="22">
        <v>103</v>
      </c>
      <c r="M134" s="22">
        <v>850</v>
      </c>
      <c r="N134" s="22">
        <v>0</v>
      </c>
      <c r="O134" s="22">
        <v>0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38742</v>
      </c>
      <c r="D135" s="25">
        <f t="shared" si="32"/>
        <v>22087</v>
      </c>
      <c r="E135" s="25">
        <f t="shared" si="32"/>
        <v>300</v>
      </c>
      <c r="F135" s="25">
        <f t="shared" si="32"/>
        <v>16355</v>
      </c>
      <c r="G135" s="25">
        <f t="shared" si="32"/>
        <v>133799</v>
      </c>
      <c r="H135" s="25">
        <f t="shared" si="32"/>
        <v>54876</v>
      </c>
      <c r="I135" s="25">
        <f t="shared" si="32"/>
        <v>1426</v>
      </c>
      <c r="J135" s="25">
        <f t="shared" si="32"/>
        <v>77497</v>
      </c>
      <c r="K135" s="25">
        <f t="shared" si="32"/>
        <v>2527</v>
      </c>
      <c r="L135" s="25">
        <f t="shared" si="32"/>
        <v>303</v>
      </c>
      <c r="M135" s="25">
        <f t="shared" si="32"/>
        <v>5698</v>
      </c>
      <c r="N135" s="25">
        <f t="shared" si="32"/>
        <v>1267</v>
      </c>
      <c r="O135" s="25">
        <f t="shared" si="32"/>
        <v>1267</v>
      </c>
    </row>
    <row r="136" spans="1:15" ht="12.75" customHeight="1">
      <c r="A136" s="20" t="s">
        <v>248</v>
      </c>
      <c r="B136" s="21" t="s">
        <v>249</v>
      </c>
      <c r="C136" s="22">
        <v>5946</v>
      </c>
      <c r="D136" s="22">
        <v>4572</v>
      </c>
      <c r="E136" s="22">
        <v>0</v>
      </c>
      <c r="F136" s="22">
        <f aca="true" t="shared" si="33" ref="F136:F143">SUM(C136-D136-E136)</f>
        <v>1374</v>
      </c>
      <c r="G136" s="22">
        <v>18243</v>
      </c>
      <c r="H136" s="22">
        <v>10496</v>
      </c>
      <c r="I136" s="22">
        <v>0</v>
      </c>
      <c r="J136" s="22">
        <f aca="true" t="shared" si="34" ref="J136:J143">SUM(G136-H136-I136)</f>
        <v>7747</v>
      </c>
      <c r="K136" s="22">
        <v>3057</v>
      </c>
      <c r="L136" s="22">
        <v>0</v>
      </c>
      <c r="M136" s="22">
        <v>383</v>
      </c>
      <c r="N136" s="22">
        <v>2481</v>
      </c>
      <c r="O136" s="22">
        <v>1937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2200</v>
      </c>
      <c r="D139" s="22">
        <v>1522</v>
      </c>
      <c r="E139" s="22">
        <v>0</v>
      </c>
      <c r="F139" s="22">
        <f t="shared" si="33"/>
        <v>678</v>
      </c>
      <c r="G139" s="22">
        <v>7427</v>
      </c>
      <c r="H139" s="22">
        <v>4492</v>
      </c>
      <c r="I139" s="22">
        <v>0</v>
      </c>
      <c r="J139" s="22">
        <f t="shared" si="34"/>
        <v>2935</v>
      </c>
      <c r="K139" s="22">
        <v>1560</v>
      </c>
      <c r="L139" s="22">
        <v>0</v>
      </c>
      <c r="M139" s="22">
        <v>230</v>
      </c>
      <c r="N139" s="22">
        <v>169</v>
      </c>
      <c r="O139" s="22">
        <v>169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1315</v>
      </c>
      <c r="D142" s="22">
        <v>998</v>
      </c>
      <c r="E142" s="22">
        <v>0</v>
      </c>
      <c r="F142" s="22">
        <f t="shared" si="33"/>
        <v>317</v>
      </c>
      <c r="G142" s="22">
        <v>5057</v>
      </c>
      <c r="H142" s="22">
        <v>3048</v>
      </c>
      <c r="I142" s="22">
        <v>0</v>
      </c>
      <c r="J142" s="22">
        <f t="shared" si="34"/>
        <v>2009</v>
      </c>
      <c r="K142" s="22">
        <v>1098</v>
      </c>
      <c r="L142" s="22">
        <v>0</v>
      </c>
      <c r="M142" s="22">
        <v>404</v>
      </c>
      <c r="N142" s="22">
        <v>1075</v>
      </c>
      <c r="O142" s="22">
        <v>1028</v>
      </c>
    </row>
    <row r="143" spans="1:15" ht="12.75" customHeight="1">
      <c r="A143" s="20" t="s">
        <v>262</v>
      </c>
      <c r="B143" s="21" t="s">
        <v>263</v>
      </c>
      <c r="C143" s="22">
        <v>4311</v>
      </c>
      <c r="D143" s="22">
        <v>3445</v>
      </c>
      <c r="E143" s="22">
        <v>0</v>
      </c>
      <c r="F143" s="22">
        <f t="shared" si="33"/>
        <v>866</v>
      </c>
      <c r="G143" s="22">
        <v>15037</v>
      </c>
      <c r="H143" s="22">
        <v>8444</v>
      </c>
      <c r="I143" s="22">
        <v>0</v>
      </c>
      <c r="J143" s="22">
        <f t="shared" si="34"/>
        <v>6593</v>
      </c>
      <c r="K143" s="22">
        <v>5872</v>
      </c>
      <c r="L143" s="22">
        <v>31</v>
      </c>
      <c r="M143" s="22">
        <v>978</v>
      </c>
      <c r="N143" s="22">
        <v>732</v>
      </c>
      <c r="O143" s="22">
        <v>552</v>
      </c>
    </row>
    <row r="144" spans="1:15" ht="14.25" customHeight="1">
      <c r="A144" s="20" t="s">
        <v>264</v>
      </c>
      <c r="B144" s="21" t="s">
        <v>265</v>
      </c>
      <c r="C144" s="22">
        <v>1714</v>
      </c>
      <c r="D144" s="22">
        <v>1698</v>
      </c>
      <c r="E144" s="22">
        <v>0</v>
      </c>
      <c r="F144" s="22">
        <v>0</v>
      </c>
      <c r="G144" s="22">
        <v>5284</v>
      </c>
      <c r="H144" s="22">
        <v>4890</v>
      </c>
      <c r="I144" s="22">
        <v>0</v>
      </c>
      <c r="J144" s="22">
        <v>0</v>
      </c>
      <c r="K144" s="22">
        <v>1717</v>
      </c>
      <c r="L144" s="22">
        <v>241</v>
      </c>
      <c r="M144" s="22">
        <v>76</v>
      </c>
      <c r="N144" s="22">
        <v>193</v>
      </c>
      <c r="O144" s="22">
        <v>193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15486</v>
      </c>
      <c r="D145" s="28">
        <f t="shared" si="35"/>
        <v>12235</v>
      </c>
      <c r="E145" s="28">
        <f t="shared" si="35"/>
        <v>0</v>
      </c>
      <c r="F145" s="28">
        <f t="shared" si="35"/>
        <v>3235</v>
      </c>
      <c r="G145" s="28">
        <f t="shared" si="35"/>
        <v>51048</v>
      </c>
      <c r="H145" s="28">
        <f t="shared" si="35"/>
        <v>31370</v>
      </c>
      <c r="I145" s="28">
        <f t="shared" si="35"/>
        <v>0</v>
      </c>
      <c r="J145" s="28">
        <f t="shared" si="35"/>
        <v>19284</v>
      </c>
      <c r="K145" s="28">
        <f t="shared" si="35"/>
        <v>13304</v>
      </c>
      <c r="L145" s="28">
        <f t="shared" si="35"/>
        <v>272</v>
      </c>
      <c r="M145" s="28">
        <f t="shared" si="35"/>
        <v>2071</v>
      </c>
      <c r="N145" s="28">
        <f t="shared" si="35"/>
        <v>4650</v>
      </c>
      <c r="O145" s="28">
        <f t="shared" si="35"/>
        <v>3879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544884</v>
      </c>
      <c r="D146" s="31">
        <f t="shared" si="36"/>
        <v>368398</v>
      </c>
      <c r="E146" s="31">
        <f t="shared" si="36"/>
        <v>10339</v>
      </c>
      <c r="F146" s="31">
        <f t="shared" si="36"/>
        <v>166131</v>
      </c>
      <c r="G146" s="31">
        <f t="shared" si="36"/>
        <v>1839671</v>
      </c>
      <c r="H146" s="31">
        <f t="shared" si="36"/>
        <v>871506</v>
      </c>
      <c r="I146" s="31">
        <f t="shared" si="36"/>
        <v>41731</v>
      </c>
      <c r="J146" s="31">
        <f t="shared" si="36"/>
        <v>926040</v>
      </c>
      <c r="K146" s="31">
        <f t="shared" si="36"/>
        <v>84384</v>
      </c>
      <c r="L146" s="31">
        <f t="shared" si="36"/>
        <v>575</v>
      </c>
      <c r="M146" s="31">
        <f t="shared" si="36"/>
        <v>104131</v>
      </c>
      <c r="N146" s="31">
        <f t="shared" si="36"/>
        <v>38963</v>
      </c>
      <c r="O146" s="31">
        <f t="shared" si="36"/>
        <v>35074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46" t="s">
        <v>270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43" t="s">
        <v>1</v>
      </c>
      <c r="F3" s="43"/>
      <c r="G3" s="43"/>
      <c r="H3" s="43"/>
      <c r="I3" s="43"/>
      <c r="J3" s="43"/>
      <c r="K3" s="43"/>
      <c r="L3" s="43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39" t="s">
        <v>3</v>
      </c>
      <c r="B6" s="39"/>
      <c r="C6" s="39"/>
      <c r="D6" s="39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269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5" t="s">
        <v>6</v>
      </c>
      <c r="B11" s="45"/>
      <c r="C11" s="47" t="s">
        <v>7</v>
      </c>
      <c r="D11" s="47"/>
      <c r="E11" s="47"/>
      <c r="F11" s="47"/>
      <c r="G11" s="47" t="s">
        <v>8</v>
      </c>
      <c r="H11" s="47"/>
      <c r="I11" s="47"/>
      <c r="J11" s="47"/>
      <c r="K11" s="48" t="s">
        <v>9</v>
      </c>
      <c r="L11" s="48"/>
      <c r="M11" s="48"/>
      <c r="N11" s="47" t="s">
        <v>10</v>
      </c>
      <c r="O11" s="47"/>
    </row>
    <row r="12" spans="1:15" ht="12.75" customHeight="1">
      <c r="A12" s="49" t="s">
        <v>11</v>
      </c>
      <c r="B12" s="49" t="s">
        <v>12</v>
      </c>
      <c r="C12" s="49" t="s">
        <v>13</v>
      </c>
      <c r="D12" s="49" t="s">
        <v>14</v>
      </c>
      <c r="E12" s="49"/>
      <c r="F12" s="49" t="s">
        <v>15</v>
      </c>
      <c r="G12" s="49" t="s">
        <v>13</v>
      </c>
      <c r="H12" s="50" t="s">
        <v>16</v>
      </c>
      <c r="I12" s="49" t="s">
        <v>17</v>
      </c>
      <c r="J12" s="49" t="s">
        <v>18</v>
      </c>
      <c r="K12" s="50" t="s">
        <v>19</v>
      </c>
      <c r="L12" s="50" t="s">
        <v>20</v>
      </c>
      <c r="M12" s="50" t="s">
        <v>21</v>
      </c>
      <c r="N12" s="50" t="s">
        <v>13</v>
      </c>
      <c r="O12" s="51" t="s">
        <v>22</v>
      </c>
    </row>
    <row r="13" spans="1:15" ht="12.75" customHeight="1">
      <c r="A13" s="49"/>
      <c r="B13" s="49"/>
      <c r="C13" s="49"/>
      <c r="D13" s="52" t="s">
        <v>23</v>
      </c>
      <c r="E13" s="52" t="s">
        <v>17</v>
      </c>
      <c r="F13" s="49"/>
      <c r="G13" s="49"/>
      <c r="H13" s="50"/>
      <c r="I13" s="49"/>
      <c r="J13" s="49"/>
      <c r="K13" s="50"/>
      <c r="L13" s="50"/>
      <c r="M13" s="50"/>
      <c r="N13" s="50"/>
      <c r="O13" s="52" t="s">
        <v>24</v>
      </c>
    </row>
    <row r="14" spans="1:15" s="19" customFormat="1" ht="10.5" customHeight="1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52">
        <v>14</v>
      </c>
      <c r="O14" s="52">
        <v>15</v>
      </c>
    </row>
    <row r="15" spans="1:15" ht="12.75" customHeight="1">
      <c r="A15" s="20" t="s">
        <v>25</v>
      </c>
      <c r="B15" s="21" t="s">
        <v>26</v>
      </c>
      <c r="C15" s="22">
        <v>7805</v>
      </c>
      <c r="D15" s="22">
        <v>5218</v>
      </c>
      <c r="E15" s="22">
        <v>504</v>
      </c>
      <c r="F15" s="22">
        <f aca="true" t="shared" si="0" ref="F15:F22">SUM(C15-D15-E15)</f>
        <v>2083</v>
      </c>
      <c r="G15" s="22">
        <v>43984</v>
      </c>
      <c r="H15" s="22">
        <v>16123</v>
      </c>
      <c r="I15" s="22">
        <v>1827</v>
      </c>
      <c r="J15" s="22">
        <f aca="true" t="shared" si="1" ref="J15:J22">SUM(G15-H15-I15)</f>
        <v>26034</v>
      </c>
      <c r="K15" s="22">
        <v>2311</v>
      </c>
      <c r="L15" s="22">
        <v>0</v>
      </c>
      <c r="M15" s="22">
        <v>1753</v>
      </c>
      <c r="N15" s="22">
        <v>1855</v>
      </c>
      <c r="O15" s="22">
        <v>1477</v>
      </c>
    </row>
    <row r="16" spans="1:15" ht="12.75" customHeight="1">
      <c r="A16" s="20" t="s">
        <v>27</v>
      </c>
      <c r="B16" s="21" t="s">
        <v>28</v>
      </c>
      <c r="C16" s="22">
        <v>2727</v>
      </c>
      <c r="D16" s="22">
        <v>2277</v>
      </c>
      <c r="E16" s="22">
        <v>99</v>
      </c>
      <c r="F16" s="22">
        <f t="shared" si="0"/>
        <v>351</v>
      </c>
      <c r="G16" s="22">
        <v>9739</v>
      </c>
      <c r="H16" s="22">
        <v>6197</v>
      </c>
      <c r="I16" s="22">
        <v>494</v>
      </c>
      <c r="J16" s="22">
        <f t="shared" si="1"/>
        <v>3048</v>
      </c>
      <c r="K16" s="22">
        <v>471</v>
      </c>
      <c r="L16" s="22">
        <v>0</v>
      </c>
      <c r="M16" s="22">
        <v>410</v>
      </c>
      <c r="N16" s="22">
        <v>28</v>
      </c>
      <c r="O16" s="22">
        <v>28</v>
      </c>
    </row>
    <row r="17" spans="1:15" ht="12.75" customHeight="1">
      <c r="A17" s="20" t="s">
        <v>29</v>
      </c>
      <c r="B17" s="21" t="s">
        <v>30</v>
      </c>
      <c r="C17" s="22">
        <v>3344</v>
      </c>
      <c r="D17" s="22">
        <v>2512</v>
      </c>
      <c r="E17" s="22">
        <v>0</v>
      </c>
      <c r="F17" s="22">
        <f t="shared" si="0"/>
        <v>832</v>
      </c>
      <c r="G17" s="22">
        <v>8214</v>
      </c>
      <c r="H17" s="22">
        <v>4652</v>
      </c>
      <c r="I17" s="22">
        <v>0</v>
      </c>
      <c r="J17" s="22">
        <f t="shared" si="1"/>
        <v>3562</v>
      </c>
      <c r="K17" s="22">
        <v>807</v>
      </c>
      <c r="L17" s="22">
        <v>0</v>
      </c>
      <c r="M17" s="22">
        <v>170</v>
      </c>
      <c r="N17" s="22">
        <v>0</v>
      </c>
      <c r="O17" s="22">
        <v>0</v>
      </c>
    </row>
    <row r="18" spans="1:15" ht="12.75" customHeight="1">
      <c r="A18" s="20" t="s">
        <v>31</v>
      </c>
      <c r="B18" s="21" t="s">
        <v>32</v>
      </c>
      <c r="C18" s="22">
        <v>8638</v>
      </c>
      <c r="D18" s="22">
        <v>7449</v>
      </c>
      <c r="E18" s="22">
        <v>53</v>
      </c>
      <c r="F18" s="22">
        <f t="shared" si="0"/>
        <v>1136</v>
      </c>
      <c r="G18" s="22">
        <v>32208</v>
      </c>
      <c r="H18" s="22">
        <v>19277</v>
      </c>
      <c r="I18" s="22">
        <v>186</v>
      </c>
      <c r="J18" s="22">
        <f t="shared" si="1"/>
        <v>12745</v>
      </c>
      <c r="K18" s="22">
        <v>2261</v>
      </c>
      <c r="L18" s="22">
        <v>0</v>
      </c>
      <c r="M18" s="22">
        <v>1121</v>
      </c>
      <c r="N18" s="22">
        <v>14</v>
      </c>
      <c r="O18" s="22">
        <v>14</v>
      </c>
    </row>
    <row r="19" spans="1:15" ht="12.75" customHeight="1">
      <c r="A19" s="20" t="s">
        <v>33</v>
      </c>
      <c r="B19" s="21" t="s">
        <v>34</v>
      </c>
      <c r="C19" s="22">
        <v>7786</v>
      </c>
      <c r="D19" s="22">
        <v>7118</v>
      </c>
      <c r="E19" s="22">
        <v>250</v>
      </c>
      <c r="F19" s="22">
        <f t="shared" si="0"/>
        <v>418</v>
      </c>
      <c r="G19" s="22">
        <v>19173</v>
      </c>
      <c r="H19" s="22">
        <v>15520</v>
      </c>
      <c r="I19" s="22">
        <v>611</v>
      </c>
      <c r="J19" s="22">
        <f t="shared" si="1"/>
        <v>3042</v>
      </c>
      <c r="K19" s="22">
        <v>295</v>
      </c>
      <c r="L19" s="22">
        <v>0</v>
      </c>
      <c r="M19" s="22">
        <v>32</v>
      </c>
      <c r="N19" s="22">
        <v>332</v>
      </c>
      <c r="O19" s="22">
        <v>259</v>
      </c>
    </row>
    <row r="20" spans="1:15" ht="12.75" customHeight="1">
      <c r="A20" s="20" t="s">
        <v>35</v>
      </c>
      <c r="B20" s="21" t="s">
        <v>36</v>
      </c>
      <c r="C20" s="22">
        <v>40521</v>
      </c>
      <c r="D20" s="22">
        <v>33634</v>
      </c>
      <c r="E20" s="22">
        <v>654</v>
      </c>
      <c r="F20" s="22">
        <f t="shared" si="0"/>
        <v>6233</v>
      </c>
      <c r="G20" s="22">
        <v>88619</v>
      </c>
      <c r="H20" s="22">
        <v>60123</v>
      </c>
      <c r="I20" s="22">
        <v>2176</v>
      </c>
      <c r="J20" s="22">
        <f t="shared" si="1"/>
        <v>26320</v>
      </c>
      <c r="K20" s="22">
        <v>5581</v>
      </c>
      <c r="L20" s="22">
        <v>0</v>
      </c>
      <c r="M20" s="22">
        <v>2911</v>
      </c>
      <c r="N20" s="22">
        <v>1165</v>
      </c>
      <c r="O20" s="22">
        <v>1165</v>
      </c>
    </row>
    <row r="21" spans="1:15" ht="12.75" customHeight="1">
      <c r="A21" s="20" t="s">
        <v>37</v>
      </c>
      <c r="B21" s="21" t="s">
        <v>38</v>
      </c>
      <c r="C21" s="22">
        <v>2694</v>
      </c>
      <c r="D21" s="22">
        <v>2545</v>
      </c>
      <c r="E21" s="22">
        <v>0</v>
      </c>
      <c r="F21" s="22">
        <f t="shared" si="0"/>
        <v>149</v>
      </c>
      <c r="G21" s="22">
        <v>5164</v>
      </c>
      <c r="H21" s="22">
        <v>4327</v>
      </c>
      <c r="I21" s="22">
        <v>0</v>
      </c>
      <c r="J21" s="22">
        <f t="shared" si="1"/>
        <v>837</v>
      </c>
      <c r="K21" s="22">
        <v>0</v>
      </c>
      <c r="L21" s="22">
        <v>0</v>
      </c>
      <c r="M21" s="22">
        <v>0</v>
      </c>
      <c r="N21" s="22">
        <v>16</v>
      </c>
      <c r="O21" s="22">
        <v>16</v>
      </c>
    </row>
    <row r="22" spans="1:15" ht="12.75" customHeight="1">
      <c r="A22" s="20" t="s">
        <v>39</v>
      </c>
      <c r="B22" s="21" t="s">
        <v>40</v>
      </c>
      <c r="C22" s="22">
        <v>3049</v>
      </c>
      <c r="D22" s="22">
        <v>2369</v>
      </c>
      <c r="E22" s="22">
        <v>225</v>
      </c>
      <c r="F22" s="22">
        <f t="shared" si="0"/>
        <v>455</v>
      </c>
      <c r="G22" s="22">
        <v>8152</v>
      </c>
      <c r="H22" s="22">
        <v>5123</v>
      </c>
      <c r="I22" s="22">
        <v>697</v>
      </c>
      <c r="J22" s="22">
        <f t="shared" si="1"/>
        <v>2332</v>
      </c>
      <c r="K22" s="22">
        <v>470</v>
      </c>
      <c r="L22" s="22">
        <v>0</v>
      </c>
      <c r="M22" s="22">
        <v>1151</v>
      </c>
      <c r="N22" s="22">
        <v>65</v>
      </c>
      <c r="O22" s="22">
        <v>65</v>
      </c>
    </row>
    <row r="23" spans="1:15" ht="12.75" customHeight="1">
      <c r="A23" s="23"/>
      <c r="B23" s="24" t="s">
        <v>41</v>
      </c>
      <c r="C23" s="25">
        <f aca="true" t="shared" si="2" ref="C23:O23">SUM(C15:C22)</f>
        <v>76564</v>
      </c>
      <c r="D23" s="25">
        <f t="shared" si="2"/>
        <v>63122</v>
      </c>
      <c r="E23" s="25">
        <f t="shared" si="2"/>
        <v>1785</v>
      </c>
      <c r="F23" s="25">
        <f t="shared" si="2"/>
        <v>11657</v>
      </c>
      <c r="G23" s="25">
        <f t="shared" si="2"/>
        <v>215253</v>
      </c>
      <c r="H23" s="25">
        <f t="shared" si="2"/>
        <v>131342</v>
      </c>
      <c r="I23" s="25">
        <f t="shared" si="2"/>
        <v>5991</v>
      </c>
      <c r="J23" s="25">
        <f t="shared" si="2"/>
        <v>77920</v>
      </c>
      <c r="K23" s="25">
        <f t="shared" si="2"/>
        <v>12196</v>
      </c>
      <c r="L23" s="25">
        <f t="shared" si="2"/>
        <v>0</v>
      </c>
      <c r="M23" s="25">
        <f t="shared" si="2"/>
        <v>7548</v>
      </c>
      <c r="N23" s="25">
        <f t="shared" si="2"/>
        <v>3475</v>
      </c>
      <c r="O23" s="25">
        <f t="shared" si="2"/>
        <v>3024</v>
      </c>
    </row>
    <row r="24" spans="1:15" ht="14.25" customHeight="1">
      <c r="A24" s="20" t="s">
        <v>42</v>
      </c>
      <c r="B24" s="21" t="s">
        <v>43</v>
      </c>
      <c r="C24" s="22">
        <v>3252</v>
      </c>
      <c r="D24" s="22">
        <v>2555</v>
      </c>
      <c r="E24" s="22">
        <v>207</v>
      </c>
      <c r="F24" s="22">
        <f>SUM(C24-D24-E24)</f>
        <v>490</v>
      </c>
      <c r="G24" s="22">
        <v>9477</v>
      </c>
      <c r="H24" s="22">
        <v>4992</v>
      </c>
      <c r="I24" s="22">
        <v>421</v>
      </c>
      <c r="J24" s="22">
        <f>SUM(G24-H24-I24)</f>
        <v>4064</v>
      </c>
      <c r="K24" s="22">
        <v>5104</v>
      </c>
      <c r="L24" s="22">
        <v>0</v>
      </c>
      <c r="M24" s="22">
        <v>485</v>
      </c>
      <c r="N24" s="22">
        <v>0</v>
      </c>
      <c r="O24" s="22">
        <v>0</v>
      </c>
    </row>
    <row r="25" spans="1:15" ht="14.25" customHeight="1">
      <c r="A25" s="26"/>
      <c r="B25" s="24" t="s">
        <v>44</v>
      </c>
      <c r="C25" s="25">
        <f aca="true" t="shared" si="3" ref="C25:O25">SUM(C24)</f>
        <v>3252</v>
      </c>
      <c r="D25" s="25">
        <f t="shared" si="3"/>
        <v>2555</v>
      </c>
      <c r="E25" s="25">
        <f t="shared" si="3"/>
        <v>207</v>
      </c>
      <c r="F25" s="25">
        <f t="shared" si="3"/>
        <v>490</v>
      </c>
      <c r="G25" s="25">
        <f t="shared" si="3"/>
        <v>9477</v>
      </c>
      <c r="H25" s="25">
        <f t="shared" si="3"/>
        <v>4992</v>
      </c>
      <c r="I25" s="25">
        <f t="shared" si="3"/>
        <v>421</v>
      </c>
      <c r="J25" s="25">
        <f t="shared" si="3"/>
        <v>4064</v>
      </c>
      <c r="K25" s="25">
        <f t="shared" si="3"/>
        <v>5104</v>
      </c>
      <c r="L25" s="25">
        <f t="shared" si="3"/>
        <v>0</v>
      </c>
      <c r="M25" s="25">
        <f t="shared" si="3"/>
        <v>485</v>
      </c>
      <c r="N25" s="25">
        <f t="shared" si="3"/>
        <v>0</v>
      </c>
      <c r="O25" s="25">
        <f t="shared" si="3"/>
        <v>0</v>
      </c>
    </row>
    <row r="26" spans="1:15" ht="12.75" customHeight="1">
      <c r="A26" s="20" t="s">
        <v>45</v>
      </c>
      <c r="B26" s="21" t="s">
        <v>46</v>
      </c>
      <c r="C26" s="22">
        <v>18334</v>
      </c>
      <c r="D26" s="22">
        <v>12301</v>
      </c>
      <c r="E26" s="22">
        <v>517</v>
      </c>
      <c r="F26" s="22">
        <f>SUM(C26-D26-E26)</f>
        <v>5516</v>
      </c>
      <c r="G26" s="22">
        <v>51947</v>
      </c>
      <c r="H26" s="22">
        <v>19270</v>
      </c>
      <c r="I26" s="22">
        <v>1863</v>
      </c>
      <c r="J26" s="22">
        <f>SUM(G26-H26-I26)</f>
        <v>30814</v>
      </c>
      <c r="K26" s="22">
        <v>5194</v>
      </c>
      <c r="L26" s="22">
        <v>0</v>
      </c>
      <c r="M26" s="22">
        <v>2087</v>
      </c>
      <c r="N26" s="22">
        <v>127</v>
      </c>
      <c r="O26" s="22">
        <v>127</v>
      </c>
    </row>
    <row r="27" spans="1:15" ht="12.75" customHeight="1">
      <c r="A27" s="20" t="s">
        <v>47</v>
      </c>
      <c r="B27" s="21" t="s">
        <v>48</v>
      </c>
      <c r="C27" s="22">
        <v>4679</v>
      </c>
      <c r="D27" s="22">
        <v>4194</v>
      </c>
      <c r="E27" s="22">
        <v>154</v>
      </c>
      <c r="F27" s="22">
        <f>SUM(C27-D27-E27)</f>
        <v>331</v>
      </c>
      <c r="G27" s="22">
        <v>8934</v>
      </c>
      <c r="H27" s="22">
        <v>7111</v>
      </c>
      <c r="I27" s="22">
        <v>437</v>
      </c>
      <c r="J27" s="22">
        <f>SUM(G27-H27-I27)</f>
        <v>1386</v>
      </c>
      <c r="K27" s="22">
        <v>195</v>
      </c>
      <c r="L27" s="22">
        <v>0</v>
      </c>
      <c r="M27" s="22">
        <v>20</v>
      </c>
      <c r="N27" s="22">
        <v>35</v>
      </c>
      <c r="O27" s="22">
        <v>35</v>
      </c>
    </row>
    <row r="28" spans="1:15" ht="12.75" customHeight="1">
      <c r="A28" s="20" t="s">
        <v>49</v>
      </c>
      <c r="B28" s="21" t="s">
        <v>50</v>
      </c>
      <c r="C28" s="22">
        <v>4367</v>
      </c>
      <c r="D28" s="22">
        <v>2839</v>
      </c>
      <c r="E28" s="22">
        <v>198</v>
      </c>
      <c r="F28" s="22">
        <f>SUM(C28-D28-E28)</f>
        <v>1330</v>
      </c>
      <c r="G28" s="22">
        <v>13412</v>
      </c>
      <c r="H28" s="22">
        <v>6590</v>
      </c>
      <c r="I28" s="22">
        <v>955</v>
      </c>
      <c r="J28" s="22">
        <f>SUM(G28-H28-I28)</f>
        <v>5867</v>
      </c>
      <c r="K28" s="22">
        <v>124</v>
      </c>
      <c r="L28" s="22">
        <v>0</v>
      </c>
      <c r="M28" s="22">
        <v>8</v>
      </c>
      <c r="N28" s="22">
        <v>12</v>
      </c>
      <c r="O28" s="22">
        <v>12</v>
      </c>
    </row>
    <row r="29" spans="1:15" ht="12.75" customHeight="1">
      <c r="A29" s="20" t="s">
        <v>51</v>
      </c>
      <c r="B29" s="21" t="s">
        <v>52</v>
      </c>
      <c r="C29" s="22">
        <v>5469</v>
      </c>
      <c r="D29" s="22">
        <v>4399</v>
      </c>
      <c r="E29" s="22">
        <v>372</v>
      </c>
      <c r="F29" s="22">
        <f>SUM(C29-D29-E29)</f>
        <v>698</v>
      </c>
      <c r="G29" s="22">
        <v>15399</v>
      </c>
      <c r="H29" s="22">
        <v>9326</v>
      </c>
      <c r="I29" s="22">
        <v>1713</v>
      </c>
      <c r="J29" s="22">
        <f>SUM(G29-H29-I29)</f>
        <v>4360</v>
      </c>
      <c r="K29" s="22">
        <v>1164</v>
      </c>
      <c r="L29" s="22">
        <v>0</v>
      </c>
      <c r="M29" s="22">
        <v>346</v>
      </c>
      <c r="N29" s="22">
        <v>498</v>
      </c>
      <c r="O29" s="22">
        <v>498</v>
      </c>
    </row>
    <row r="30" spans="1:15" ht="12.75" customHeight="1">
      <c r="A30" s="23"/>
      <c r="B30" s="24" t="s">
        <v>53</v>
      </c>
      <c r="C30" s="25">
        <f aca="true" t="shared" si="4" ref="C30:O30">SUM(C26:C29)</f>
        <v>32849</v>
      </c>
      <c r="D30" s="25">
        <f t="shared" si="4"/>
        <v>23733</v>
      </c>
      <c r="E30" s="25">
        <f t="shared" si="4"/>
        <v>1241</v>
      </c>
      <c r="F30" s="25">
        <f t="shared" si="4"/>
        <v>7875</v>
      </c>
      <c r="G30" s="25">
        <f t="shared" si="4"/>
        <v>89692</v>
      </c>
      <c r="H30" s="25">
        <f t="shared" si="4"/>
        <v>42297</v>
      </c>
      <c r="I30" s="25">
        <f t="shared" si="4"/>
        <v>4968</v>
      </c>
      <c r="J30" s="25">
        <f t="shared" si="4"/>
        <v>42427</v>
      </c>
      <c r="K30" s="25">
        <f t="shared" si="4"/>
        <v>6677</v>
      </c>
      <c r="L30" s="25">
        <f t="shared" si="4"/>
        <v>0</v>
      </c>
      <c r="M30" s="25">
        <f t="shared" si="4"/>
        <v>2461</v>
      </c>
      <c r="N30" s="25">
        <f t="shared" si="4"/>
        <v>672</v>
      </c>
      <c r="O30" s="25">
        <f t="shared" si="4"/>
        <v>672</v>
      </c>
    </row>
    <row r="31" spans="1:15" ht="12.75" customHeight="1">
      <c r="A31" s="20" t="s">
        <v>54</v>
      </c>
      <c r="B31" s="21" t="s">
        <v>55</v>
      </c>
      <c r="C31" s="22">
        <v>17924</v>
      </c>
      <c r="D31" s="22">
        <v>13034</v>
      </c>
      <c r="E31" s="22">
        <v>378</v>
      </c>
      <c r="F31" s="22">
        <f aca="true" t="shared" si="5" ref="F31:F42">SUM(C31-D31-E31)</f>
        <v>4512</v>
      </c>
      <c r="G31" s="22">
        <v>53510</v>
      </c>
      <c r="H31" s="22">
        <v>26394</v>
      </c>
      <c r="I31" s="22">
        <v>1475</v>
      </c>
      <c r="J31" s="22">
        <f aca="true" t="shared" si="6" ref="J31:J42">SUM(G31-H31-I31)</f>
        <v>25641</v>
      </c>
      <c r="K31" s="22">
        <v>2716</v>
      </c>
      <c r="L31" s="22">
        <v>0</v>
      </c>
      <c r="M31" s="22">
        <v>804</v>
      </c>
      <c r="N31" s="22">
        <v>139</v>
      </c>
      <c r="O31" s="22">
        <v>139</v>
      </c>
    </row>
    <row r="32" spans="1:15" ht="12.75" customHeight="1">
      <c r="A32" s="20" t="s">
        <v>56</v>
      </c>
      <c r="B32" s="21" t="s">
        <v>57</v>
      </c>
      <c r="C32" s="22">
        <v>23677</v>
      </c>
      <c r="D32" s="22">
        <v>17925</v>
      </c>
      <c r="E32" s="22">
        <v>611</v>
      </c>
      <c r="F32" s="22">
        <f t="shared" si="5"/>
        <v>5141</v>
      </c>
      <c r="G32" s="22">
        <v>102014</v>
      </c>
      <c r="H32" s="22">
        <v>45835</v>
      </c>
      <c r="I32" s="22">
        <v>2376</v>
      </c>
      <c r="J32" s="22">
        <f t="shared" si="6"/>
        <v>53803</v>
      </c>
      <c r="K32" s="22">
        <v>3645</v>
      </c>
      <c r="L32" s="22">
        <v>0</v>
      </c>
      <c r="M32" s="22">
        <v>8726</v>
      </c>
      <c r="N32" s="22">
        <v>683</v>
      </c>
      <c r="O32" s="22">
        <v>675</v>
      </c>
    </row>
    <row r="33" spans="1:15" ht="12.75" customHeight="1">
      <c r="A33" s="20" t="s">
        <v>58</v>
      </c>
      <c r="B33" s="21" t="s">
        <v>59</v>
      </c>
      <c r="C33" s="22">
        <v>12153</v>
      </c>
      <c r="D33" s="22">
        <v>10349</v>
      </c>
      <c r="E33" s="22">
        <v>209</v>
      </c>
      <c r="F33" s="22">
        <f t="shared" si="5"/>
        <v>1595</v>
      </c>
      <c r="G33" s="22">
        <v>35387</v>
      </c>
      <c r="H33" s="22">
        <v>12452</v>
      </c>
      <c r="I33" s="22">
        <v>486</v>
      </c>
      <c r="J33" s="22">
        <f t="shared" si="6"/>
        <v>22449</v>
      </c>
      <c r="K33" s="22">
        <v>4245</v>
      </c>
      <c r="L33" s="22">
        <v>0</v>
      </c>
      <c r="M33" s="22">
        <v>1463</v>
      </c>
      <c r="N33" s="22">
        <v>232</v>
      </c>
      <c r="O33" s="22">
        <v>206</v>
      </c>
    </row>
    <row r="34" spans="1:15" ht="12.75" customHeight="1">
      <c r="A34" s="20" t="s">
        <v>60</v>
      </c>
      <c r="B34" s="21" t="s">
        <v>61</v>
      </c>
      <c r="C34" s="22">
        <v>8542</v>
      </c>
      <c r="D34" s="22">
        <v>4164</v>
      </c>
      <c r="E34" s="22">
        <v>45</v>
      </c>
      <c r="F34" s="22">
        <f t="shared" si="5"/>
        <v>4333</v>
      </c>
      <c r="G34" s="22">
        <v>25064</v>
      </c>
      <c r="H34" s="22">
        <v>10187</v>
      </c>
      <c r="I34" s="22">
        <v>160</v>
      </c>
      <c r="J34" s="22">
        <f t="shared" si="6"/>
        <v>14717</v>
      </c>
      <c r="K34" s="22">
        <v>480</v>
      </c>
      <c r="L34" s="22">
        <v>0</v>
      </c>
      <c r="M34" s="22">
        <v>2218</v>
      </c>
      <c r="N34" s="22">
        <v>0</v>
      </c>
      <c r="O34" s="22">
        <v>0</v>
      </c>
    </row>
    <row r="35" spans="1:15" ht="12.75" customHeight="1">
      <c r="A35" s="20" t="s">
        <v>62</v>
      </c>
      <c r="B35" s="21" t="s">
        <v>63</v>
      </c>
      <c r="C35" s="22">
        <v>6686</v>
      </c>
      <c r="D35" s="22">
        <v>5952</v>
      </c>
      <c r="E35" s="22">
        <v>0</v>
      </c>
      <c r="F35" s="22">
        <f t="shared" si="5"/>
        <v>734</v>
      </c>
      <c r="G35" s="22">
        <v>11894</v>
      </c>
      <c r="H35" s="22">
        <v>8774</v>
      </c>
      <c r="I35" s="22">
        <v>0</v>
      </c>
      <c r="J35" s="22">
        <f t="shared" si="6"/>
        <v>3120</v>
      </c>
      <c r="K35" s="22">
        <v>764</v>
      </c>
      <c r="L35" s="22">
        <v>0</v>
      </c>
      <c r="M35" s="22">
        <v>44</v>
      </c>
      <c r="N35" s="22">
        <v>282</v>
      </c>
      <c r="O35" s="22">
        <v>282</v>
      </c>
    </row>
    <row r="36" spans="1:15" ht="12.75" customHeight="1">
      <c r="A36" s="20" t="s">
        <v>64</v>
      </c>
      <c r="B36" s="21" t="s">
        <v>65</v>
      </c>
      <c r="C36" s="22">
        <v>4112</v>
      </c>
      <c r="D36" s="22">
        <v>3245</v>
      </c>
      <c r="E36" s="22">
        <v>219</v>
      </c>
      <c r="F36" s="22">
        <f t="shared" si="5"/>
        <v>648</v>
      </c>
      <c r="G36" s="22">
        <v>11394</v>
      </c>
      <c r="H36" s="22">
        <v>7360</v>
      </c>
      <c r="I36" s="22">
        <v>795</v>
      </c>
      <c r="J36" s="22">
        <f t="shared" si="6"/>
        <v>3239</v>
      </c>
      <c r="K36" s="22">
        <v>94</v>
      </c>
      <c r="L36" s="22">
        <v>0</v>
      </c>
      <c r="M36" s="22">
        <v>227</v>
      </c>
      <c r="N36" s="22">
        <v>0</v>
      </c>
      <c r="O36" s="22">
        <v>0</v>
      </c>
    </row>
    <row r="37" spans="1:15" ht="12.75" customHeight="1">
      <c r="A37" s="20" t="s">
        <v>66</v>
      </c>
      <c r="B37" s="21" t="s">
        <v>67</v>
      </c>
      <c r="C37" s="22">
        <v>5933</v>
      </c>
      <c r="D37" s="22">
        <v>5216</v>
      </c>
      <c r="E37" s="22">
        <v>0</v>
      </c>
      <c r="F37" s="22">
        <f t="shared" si="5"/>
        <v>717</v>
      </c>
      <c r="G37" s="22">
        <v>18687</v>
      </c>
      <c r="H37" s="22">
        <v>12842</v>
      </c>
      <c r="I37" s="22">
        <v>0</v>
      </c>
      <c r="J37" s="22">
        <f t="shared" si="6"/>
        <v>5845</v>
      </c>
      <c r="K37" s="22">
        <v>240</v>
      </c>
      <c r="L37" s="22">
        <v>0</v>
      </c>
      <c r="M37" s="22">
        <v>499</v>
      </c>
      <c r="N37" s="22">
        <v>0</v>
      </c>
      <c r="O37" s="22">
        <v>0</v>
      </c>
    </row>
    <row r="38" spans="1:15" ht="12.75" customHeight="1">
      <c r="A38" s="20" t="s">
        <v>68</v>
      </c>
      <c r="B38" s="21" t="s">
        <v>69</v>
      </c>
      <c r="C38" s="22">
        <v>76756</v>
      </c>
      <c r="D38" s="22">
        <v>59287</v>
      </c>
      <c r="E38" s="22">
        <v>1699</v>
      </c>
      <c r="F38" s="22">
        <f t="shared" si="5"/>
        <v>15770</v>
      </c>
      <c r="G38" s="22">
        <v>146451</v>
      </c>
      <c r="H38" s="22">
        <v>80869</v>
      </c>
      <c r="I38" s="22">
        <v>5903</v>
      </c>
      <c r="J38" s="22">
        <f t="shared" si="6"/>
        <v>59679</v>
      </c>
      <c r="K38" s="22">
        <v>11413</v>
      </c>
      <c r="L38" s="22">
        <v>0</v>
      </c>
      <c r="M38" s="22">
        <v>3772</v>
      </c>
      <c r="N38" s="22">
        <v>18595</v>
      </c>
      <c r="O38" s="22">
        <v>16248</v>
      </c>
    </row>
    <row r="39" spans="1:15" ht="12.75" customHeight="1">
      <c r="A39" s="20" t="s">
        <v>70</v>
      </c>
      <c r="B39" s="21" t="s">
        <v>71</v>
      </c>
      <c r="C39" s="22">
        <v>18812</v>
      </c>
      <c r="D39" s="22">
        <v>15226</v>
      </c>
      <c r="E39" s="22">
        <v>293</v>
      </c>
      <c r="F39" s="22">
        <f t="shared" si="5"/>
        <v>3293</v>
      </c>
      <c r="G39" s="22">
        <v>28492</v>
      </c>
      <c r="H39" s="22">
        <v>20090</v>
      </c>
      <c r="I39" s="22">
        <v>954</v>
      </c>
      <c r="J39" s="22">
        <f t="shared" si="6"/>
        <v>7448</v>
      </c>
      <c r="K39" s="22">
        <v>1884</v>
      </c>
      <c r="L39" s="22">
        <v>0</v>
      </c>
      <c r="M39" s="22">
        <v>15</v>
      </c>
      <c r="N39" s="22">
        <v>28</v>
      </c>
      <c r="O39" s="22">
        <v>28</v>
      </c>
    </row>
    <row r="40" spans="1:15" ht="12.75" customHeight="1">
      <c r="A40" s="20" t="s">
        <v>72</v>
      </c>
      <c r="B40" s="21" t="s">
        <v>73</v>
      </c>
      <c r="C40" s="22">
        <v>10130</v>
      </c>
      <c r="D40" s="22">
        <v>7892</v>
      </c>
      <c r="E40" s="22">
        <v>265</v>
      </c>
      <c r="F40" s="22">
        <f t="shared" si="5"/>
        <v>1973</v>
      </c>
      <c r="G40" s="22">
        <v>28294</v>
      </c>
      <c r="H40" s="22">
        <v>16253</v>
      </c>
      <c r="I40" s="22">
        <v>861</v>
      </c>
      <c r="J40" s="22">
        <f t="shared" si="6"/>
        <v>11180</v>
      </c>
      <c r="K40" s="22">
        <v>1081</v>
      </c>
      <c r="L40" s="22">
        <v>0</v>
      </c>
      <c r="M40" s="22">
        <v>3925</v>
      </c>
      <c r="N40" s="22">
        <v>0</v>
      </c>
      <c r="O40" s="22">
        <v>0</v>
      </c>
    </row>
    <row r="41" spans="1:15" ht="12.75" customHeight="1">
      <c r="A41" s="20" t="s">
        <v>74</v>
      </c>
      <c r="B41" s="21" t="s">
        <v>75</v>
      </c>
      <c r="C41" s="22">
        <v>4281</v>
      </c>
      <c r="D41" s="22">
        <v>2810</v>
      </c>
      <c r="E41" s="22">
        <v>0</v>
      </c>
      <c r="F41" s="22">
        <f t="shared" si="5"/>
        <v>1471</v>
      </c>
      <c r="G41" s="22">
        <v>10667</v>
      </c>
      <c r="H41" s="22">
        <v>7247</v>
      </c>
      <c r="I41" s="22">
        <v>0</v>
      </c>
      <c r="J41" s="22">
        <f t="shared" si="6"/>
        <v>3420</v>
      </c>
      <c r="K41" s="22">
        <v>2488</v>
      </c>
      <c r="L41" s="22">
        <v>0</v>
      </c>
      <c r="M41" s="22">
        <v>139</v>
      </c>
      <c r="N41" s="22">
        <v>348</v>
      </c>
      <c r="O41" s="22">
        <v>348</v>
      </c>
    </row>
    <row r="42" spans="1:15" ht="12.75" customHeight="1">
      <c r="A42" s="20" t="s">
        <v>76</v>
      </c>
      <c r="B42" s="21" t="s">
        <v>77</v>
      </c>
      <c r="C42" s="22">
        <v>15882</v>
      </c>
      <c r="D42" s="22">
        <v>12616</v>
      </c>
      <c r="E42" s="22">
        <v>265</v>
      </c>
      <c r="F42" s="22">
        <f t="shared" si="5"/>
        <v>3001</v>
      </c>
      <c r="G42" s="22">
        <v>25359</v>
      </c>
      <c r="H42" s="22">
        <v>18112</v>
      </c>
      <c r="I42" s="22">
        <v>516</v>
      </c>
      <c r="J42" s="22">
        <f t="shared" si="6"/>
        <v>6731</v>
      </c>
      <c r="K42" s="22">
        <v>1953</v>
      </c>
      <c r="L42" s="22">
        <v>0</v>
      </c>
      <c r="M42" s="22">
        <v>158</v>
      </c>
      <c r="N42" s="22">
        <v>18</v>
      </c>
      <c r="O42" s="22">
        <v>18</v>
      </c>
    </row>
    <row r="43" spans="1:15" ht="12.75" customHeight="1">
      <c r="A43" s="23"/>
      <c r="B43" s="24" t="s">
        <v>78</v>
      </c>
      <c r="C43" s="25">
        <f aca="true" t="shared" si="7" ref="C43:O43">SUM(C31:C42)</f>
        <v>204888</v>
      </c>
      <c r="D43" s="25">
        <f t="shared" si="7"/>
        <v>157716</v>
      </c>
      <c r="E43" s="25">
        <f t="shared" si="7"/>
        <v>3984</v>
      </c>
      <c r="F43" s="25">
        <f t="shared" si="7"/>
        <v>43188</v>
      </c>
      <c r="G43" s="25">
        <f t="shared" si="7"/>
        <v>497213</v>
      </c>
      <c r="H43" s="25">
        <f t="shared" si="7"/>
        <v>266415</v>
      </c>
      <c r="I43" s="25">
        <f t="shared" si="7"/>
        <v>13526</v>
      </c>
      <c r="J43" s="25">
        <f t="shared" si="7"/>
        <v>217272</v>
      </c>
      <c r="K43" s="25">
        <f t="shared" si="7"/>
        <v>31003</v>
      </c>
      <c r="L43" s="25">
        <f t="shared" si="7"/>
        <v>0</v>
      </c>
      <c r="M43" s="25">
        <f t="shared" si="7"/>
        <v>21990</v>
      </c>
      <c r="N43" s="25">
        <f t="shared" si="7"/>
        <v>20325</v>
      </c>
      <c r="O43" s="25">
        <f t="shared" si="7"/>
        <v>17944</v>
      </c>
    </row>
    <row r="44" spans="1:15" ht="12.75" customHeight="1">
      <c r="A44" s="20" t="s">
        <v>79</v>
      </c>
      <c r="B44" s="21" t="s">
        <v>80</v>
      </c>
      <c r="C44" s="22">
        <v>9018</v>
      </c>
      <c r="D44" s="22">
        <v>7045</v>
      </c>
      <c r="E44" s="22">
        <v>297</v>
      </c>
      <c r="F44" s="22">
        <f>SUM(C44-D44-E44)</f>
        <v>1676</v>
      </c>
      <c r="G44" s="22">
        <v>37398</v>
      </c>
      <c r="H44" s="22">
        <v>20403</v>
      </c>
      <c r="I44" s="22">
        <v>736</v>
      </c>
      <c r="J44" s="22">
        <f>SUM(G44-H44-I44)</f>
        <v>16259</v>
      </c>
      <c r="K44" s="22">
        <v>3176</v>
      </c>
      <c r="L44" s="22">
        <v>0</v>
      </c>
      <c r="M44" s="22">
        <v>1232</v>
      </c>
      <c r="N44" s="22">
        <v>113</v>
      </c>
      <c r="O44" s="22">
        <v>113</v>
      </c>
    </row>
    <row r="45" spans="1:15" ht="12.75" customHeight="1">
      <c r="A45" s="20" t="s">
        <v>81</v>
      </c>
      <c r="B45" s="21" t="s">
        <v>82</v>
      </c>
      <c r="C45" s="22">
        <v>10611</v>
      </c>
      <c r="D45" s="22">
        <v>7620</v>
      </c>
      <c r="E45" s="22">
        <v>315</v>
      </c>
      <c r="F45" s="22">
        <f>SUM(C45-D45-E45)</f>
        <v>2676</v>
      </c>
      <c r="G45" s="22">
        <v>47516</v>
      </c>
      <c r="H45" s="22">
        <v>19943</v>
      </c>
      <c r="I45" s="22">
        <v>1113</v>
      </c>
      <c r="J45" s="22">
        <f>SUM(G45-H45-I45)</f>
        <v>26460</v>
      </c>
      <c r="K45" s="22">
        <v>10199</v>
      </c>
      <c r="L45" s="22">
        <v>0</v>
      </c>
      <c r="M45" s="22">
        <v>2861</v>
      </c>
      <c r="N45" s="22">
        <v>58</v>
      </c>
      <c r="O45" s="22">
        <v>58</v>
      </c>
    </row>
    <row r="46" spans="1:256" ht="12.75" customHeight="1">
      <c r="A46" s="23"/>
      <c r="B46" s="24" t="s">
        <v>83</v>
      </c>
      <c r="C46" s="25">
        <f aca="true" t="shared" si="8" ref="C46:O46">SUM(C44:C45)</f>
        <v>19629</v>
      </c>
      <c r="D46" s="25">
        <f t="shared" si="8"/>
        <v>14665</v>
      </c>
      <c r="E46" s="25">
        <f t="shared" si="8"/>
        <v>612</v>
      </c>
      <c r="F46" s="25">
        <f t="shared" si="8"/>
        <v>4352</v>
      </c>
      <c r="G46" s="25">
        <f t="shared" si="8"/>
        <v>84914</v>
      </c>
      <c r="H46" s="25">
        <f t="shared" si="8"/>
        <v>40346</v>
      </c>
      <c r="I46" s="25">
        <f t="shared" si="8"/>
        <v>1849</v>
      </c>
      <c r="J46" s="25">
        <f t="shared" si="8"/>
        <v>42719</v>
      </c>
      <c r="K46" s="25">
        <f t="shared" si="8"/>
        <v>13375</v>
      </c>
      <c r="L46" s="25">
        <f t="shared" si="8"/>
        <v>0</v>
      </c>
      <c r="M46" s="25">
        <f t="shared" si="8"/>
        <v>4093</v>
      </c>
      <c r="N46" s="25">
        <f t="shared" si="8"/>
        <v>171</v>
      </c>
      <c r="O46" s="25">
        <f t="shared" si="8"/>
        <v>171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84</v>
      </c>
      <c r="B47" s="21" t="s">
        <v>85</v>
      </c>
      <c r="C47" s="22">
        <v>2638</v>
      </c>
      <c r="D47" s="22">
        <v>1945</v>
      </c>
      <c r="E47" s="22">
        <v>0</v>
      </c>
      <c r="F47" s="22">
        <f>SUM(C47-D47-E47)</f>
        <v>693</v>
      </c>
      <c r="G47" s="22">
        <v>4740</v>
      </c>
      <c r="H47" s="22">
        <v>2916</v>
      </c>
      <c r="I47" s="22">
        <v>0</v>
      </c>
      <c r="J47" s="22">
        <f>SUM(G47-H47-I47)</f>
        <v>1824</v>
      </c>
      <c r="K47" s="22">
        <v>0</v>
      </c>
      <c r="L47" s="22">
        <v>0</v>
      </c>
      <c r="M47" s="22">
        <v>0</v>
      </c>
      <c r="N47" s="22">
        <v>58</v>
      </c>
      <c r="O47" s="22">
        <v>58</v>
      </c>
    </row>
    <row r="48" spans="1:15" ht="12.75" customHeight="1">
      <c r="A48" s="20" t="s">
        <v>86</v>
      </c>
      <c r="B48" s="21" t="s">
        <v>87</v>
      </c>
      <c r="C48" s="22">
        <v>5688</v>
      </c>
      <c r="D48" s="22">
        <v>4228</v>
      </c>
      <c r="E48" s="22">
        <v>0</v>
      </c>
      <c r="F48" s="22">
        <f>SUM(C48-D48-E48)</f>
        <v>1460</v>
      </c>
      <c r="G48" s="22">
        <v>14248</v>
      </c>
      <c r="H48" s="22">
        <v>9340</v>
      </c>
      <c r="I48" s="22">
        <v>0</v>
      </c>
      <c r="J48" s="22">
        <f>SUM(G48-H48-I48)</f>
        <v>4908</v>
      </c>
      <c r="K48" s="22">
        <v>1179</v>
      </c>
      <c r="L48" s="22">
        <v>0</v>
      </c>
      <c r="M48" s="22">
        <v>1052</v>
      </c>
      <c r="N48" s="22">
        <v>1412</v>
      </c>
      <c r="O48" s="22">
        <v>1412</v>
      </c>
    </row>
    <row r="49" spans="1:15" ht="12.75" customHeight="1">
      <c r="A49" s="20" t="s">
        <v>88</v>
      </c>
      <c r="B49" s="21" t="s">
        <v>89</v>
      </c>
      <c r="C49" s="22">
        <v>2937</v>
      </c>
      <c r="D49" s="22">
        <v>2194</v>
      </c>
      <c r="E49" s="22">
        <v>0</v>
      </c>
      <c r="F49" s="22">
        <f>SUM(C49-D49-E49)</f>
        <v>743</v>
      </c>
      <c r="G49" s="22">
        <v>5374</v>
      </c>
      <c r="H49" s="22">
        <v>3533</v>
      </c>
      <c r="I49" s="22">
        <v>0</v>
      </c>
      <c r="J49" s="22">
        <f>SUM(G49-H49-I49)</f>
        <v>1841</v>
      </c>
      <c r="K49" s="22">
        <v>833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90</v>
      </c>
      <c r="B50" s="21" t="s">
        <v>91</v>
      </c>
      <c r="C50" s="22">
        <v>12220</v>
      </c>
      <c r="D50" s="22">
        <v>9913</v>
      </c>
      <c r="E50" s="22">
        <v>113</v>
      </c>
      <c r="F50" s="22">
        <f>SUM(C50-D50-E50)</f>
        <v>2194</v>
      </c>
      <c r="G50" s="22">
        <v>37212</v>
      </c>
      <c r="H50" s="22">
        <v>19559</v>
      </c>
      <c r="I50" s="22">
        <v>458</v>
      </c>
      <c r="J50" s="22">
        <f>SUM(G50-H50-I50)</f>
        <v>17195</v>
      </c>
      <c r="K50" s="22">
        <v>4043</v>
      </c>
      <c r="L50" s="22">
        <v>0</v>
      </c>
      <c r="M50" s="22">
        <v>2552</v>
      </c>
      <c r="N50" s="22">
        <v>319</v>
      </c>
      <c r="O50" s="22">
        <v>319</v>
      </c>
    </row>
    <row r="51" spans="1:15" ht="12.75" customHeight="1">
      <c r="A51" s="23"/>
      <c r="B51" s="24" t="s">
        <v>92</v>
      </c>
      <c r="C51" s="25">
        <f aca="true" t="shared" si="9" ref="C51:O51">SUM(C47:C50)</f>
        <v>23483</v>
      </c>
      <c r="D51" s="25">
        <f t="shared" si="9"/>
        <v>18280</v>
      </c>
      <c r="E51" s="25">
        <f t="shared" si="9"/>
        <v>113</v>
      </c>
      <c r="F51" s="25">
        <f t="shared" si="9"/>
        <v>5090</v>
      </c>
      <c r="G51" s="25">
        <f t="shared" si="9"/>
        <v>61574</v>
      </c>
      <c r="H51" s="25">
        <f t="shared" si="9"/>
        <v>35348</v>
      </c>
      <c r="I51" s="25">
        <f t="shared" si="9"/>
        <v>458</v>
      </c>
      <c r="J51" s="25">
        <f t="shared" si="9"/>
        <v>25768</v>
      </c>
      <c r="K51" s="25">
        <f t="shared" si="9"/>
        <v>6055</v>
      </c>
      <c r="L51" s="25">
        <f t="shared" si="9"/>
        <v>0</v>
      </c>
      <c r="M51" s="25">
        <f t="shared" si="9"/>
        <v>3604</v>
      </c>
      <c r="N51" s="25">
        <f t="shared" si="9"/>
        <v>1789</v>
      </c>
      <c r="O51" s="25">
        <f t="shared" si="9"/>
        <v>1789</v>
      </c>
    </row>
    <row r="52" spans="1:15" ht="12.75" customHeight="1">
      <c r="A52" s="20" t="s">
        <v>93</v>
      </c>
      <c r="B52" s="21" t="s">
        <v>94</v>
      </c>
      <c r="C52" s="22">
        <v>4008</v>
      </c>
      <c r="D52" s="22">
        <v>2404</v>
      </c>
      <c r="E52" s="22">
        <v>20</v>
      </c>
      <c r="F52" s="22">
        <f aca="true" t="shared" si="10" ref="F52:F58">SUM(C52-D52-E52)</f>
        <v>1584</v>
      </c>
      <c r="G52" s="22">
        <v>12719</v>
      </c>
      <c r="H52" s="22">
        <v>6475</v>
      </c>
      <c r="I52" s="22">
        <v>45</v>
      </c>
      <c r="J52" s="22">
        <f aca="true" t="shared" si="11" ref="J52:J58">SUM(G52-H52-I52)</f>
        <v>6199</v>
      </c>
      <c r="K52" s="22">
        <v>2685</v>
      </c>
      <c r="L52" s="22">
        <v>0</v>
      </c>
      <c r="M52" s="22">
        <v>69</v>
      </c>
      <c r="N52" s="22">
        <v>0</v>
      </c>
      <c r="O52" s="22">
        <v>0</v>
      </c>
    </row>
    <row r="53" spans="1:15" ht="12.75" customHeight="1">
      <c r="A53" s="20" t="s">
        <v>95</v>
      </c>
      <c r="B53" s="21" t="s">
        <v>96</v>
      </c>
      <c r="C53" s="22">
        <v>22217</v>
      </c>
      <c r="D53" s="22">
        <v>12379</v>
      </c>
      <c r="E53" s="22">
        <v>198</v>
      </c>
      <c r="F53" s="22">
        <f t="shared" si="10"/>
        <v>9640</v>
      </c>
      <c r="G53" s="22">
        <v>70223</v>
      </c>
      <c r="H53" s="22">
        <v>32129</v>
      </c>
      <c r="I53" s="22">
        <v>1077</v>
      </c>
      <c r="J53" s="22">
        <f t="shared" si="11"/>
        <v>37017</v>
      </c>
      <c r="K53" s="22">
        <v>6178</v>
      </c>
      <c r="L53" s="22">
        <v>0</v>
      </c>
      <c r="M53" s="22">
        <v>8913</v>
      </c>
      <c r="N53" s="22">
        <v>206</v>
      </c>
      <c r="O53" s="22">
        <v>206</v>
      </c>
    </row>
    <row r="54" spans="1:15" ht="12.75" customHeight="1">
      <c r="A54" s="20" t="s">
        <v>97</v>
      </c>
      <c r="B54" s="21" t="s">
        <v>98</v>
      </c>
      <c r="C54" s="22">
        <v>2196</v>
      </c>
      <c r="D54" s="22">
        <v>1298</v>
      </c>
      <c r="E54" s="22">
        <v>65</v>
      </c>
      <c r="F54" s="22">
        <f t="shared" si="10"/>
        <v>833</v>
      </c>
      <c r="G54" s="22">
        <v>11273</v>
      </c>
      <c r="H54" s="22">
        <v>4498</v>
      </c>
      <c r="I54" s="22">
        <v>423</v>
      </c>
      <c r="J54" s="22">
        <f t="shared" si="11"/>
        <v>6352</v>
      </c>
      <c r="K54" s="22">
        <v>284</v>
      </c>
      <c r="L54" s="22">
        <v>0</v>
      </c>
      <c r="M54" s="22">
        <v>1042</v>
      </c>
      <c r="N54" s="22">
        <v>242</v>
      </c>
      <c r="O54" s="22">
        <v>242</v>
      </c>
    </row>
    <row r="55" spans="1:15" ht="12.75" customHeight="1">
      <c r="A55" s="20" t="s">
        <v>99</v>
      </c>
      <c r="B55" s="21" t="s">
        <v>100</v>
      </c>
      <c r="C55" s="22">
        <v>15563</v>
      </c>
      <c r="D55" s="22">
        <v>9994</v>
      </c>
      <c r="E55" s="22">
        <v>206</v>
      </c>
      <c r="F55" s="22">
        <f t="shared" si="10"/>
        <v>5363</v>
      </c>
      <c r="G55" s="22">
        <v>54927</v>
      </c>
      <c r="H55" s="22">
        <v>27358</v>
      </c>
      <c r="I55" s="22">
        <v>726</v>
      </c>
      <c r="J55" s="22">
        <f t="shared" si="11"/>
        <v>26843</v>
      </c>
      <c r="K55" s="22">
        <v>3619</v>
      </c>
      <c r="L55" s="22">
        <v>0</v>
      </c>
      <c r="M55" s="22">
        <v>2868</v>
      </c>
      <c r="N55" s="22">
        <v>936</v>
      </c>
      <c r="O55" s="22">
        <v>936</v>
      </c>
    </row>
    <row r="56" spans="1:15" ht="12.75" customHeight="1">
      <c r="A56" s="20" t="s">
        <v>101</v>
      </c>
      <c r="B56" s="21" t="s">
        <v>102</v>
      </c>
      <c r="C56" s="22">
        <v>16556</v>
      </c>
      <c r="D56" s="22">
        <v>10257</v>
      </c>
      <c r="E56" s="22">
        <v>396</v>
      </c>
      <c r="F56" s="22">
        <f t="shared" si="10"/>
        <v>5903</v>
      </c>
      <c r="G56" s="22">
        <v>50902</v>
      </c>
      <c r="H56" s="22">
        <v>23432</v>
      </c>
      <c r="I56" s="22">
        <v>1627</v>
      </c>
      <c r="J56" s="22">
        <f t="shared" si="11"/>
        <v>25843</v>
      </c>
      <c r="K56" s="22">
        <v>4564</v>
      </c>
      <c r="L56" s="22">
        <v>0</v>
      </c>
      <c r="M56" s="22">
        <v>3005</v>
      </c>
      <c r="N56" s="22">
        <v>2371</v>
      </c>
      <c r="O56" s="22">
        <v>2371</v>
      </c>
    </row>
    <row r="57" spans="1:15" ht="12.75" customHeight="1">
      <c r="A57" s="20" t="s">
        <v>103</v>
      </c>
      <c r="B57" s="21" t="s">
        <v>104</v>
      </c>
      <c r="C57" s="22">
        <v>16923</v>
      </c>
      <c r="D57" s="22">
        <v>10063</v>
      </c>
      <c r="E57" s="22">
        <v>640</v>
      </c>
      <c r="F57" s="22">
        <f t="shared" si="10"/>
        <v>6220</v>
      </c>
      <c r="G57" s="22">
        <v>66454</v>
      </c>
      <c r="H57" s="22">
        <v>30743</v>
      </c>
      <c r="I57" s="22">
        <v>2008</v>
      </c>
      <c r="J57" s="22">
        <f t="shared" si="11"/>
        <v>33703</v>
      </c>
      <c r="K57" s="22">
        <v>1189</v>
      </c>
      <c r="L57" s="22">
        <v>0</v>
      </c>
      <c r="M57" s="22">
        <v>3036</v>
      </c>
      <c r="N57" s="22">
        <v>115</v>
      </c>
      <c r="O57" s="22">
        <v>115</v>
      </c>
    </row>
    <row r="58" spans="1:15" ht="12.75" customHeight="1">
      <c r="A58" s="20" t="s">
        <v>105</v>
      </c>
      <c r="B58" s="21" t="s">
        <v>106</v>
      </c>
      <c r="C58" s="22">
        <v>19505</v>
      </c>
      <c r="D58" s="22">
        <v>11122</v>
      </c>
      <c r="E58" s="22">
        <v>138</v>
      </c>
      <c r="F58" s="22">
        <f t="shared" si="10"/>
        <v>8245</v>
      </c>
      <c r="G58" s="22">
        <v>66109</v>
      </c>
      <c r="H58" s="22">
        <v>27397</v>
      </c>
      <c r="I58" s="22">
        <v>458</v>
      </c>
      <c r="J58" s="22">
        <f t="shared" si="11"/>
        <v>38254</v>
      </c>
      <c r="K58" s="22">
        <v>1618</v>
      </c>
      <c r="L58" s="22">
        <v>0</v>
      </c>
      <c r="M58" s="22">
        <v>2190</v>
      </c>
      <c r="N58" s="22">
        <v>5963</v>
      </c>
      <c r="O58" s="22">
        <v>4258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96968</v>
      </c>
      <c r="D59" s="25">
        <f t="shared" si="12"/>
        <v>57517</v>
      </c>
      <c r="E59" s="25">
        <f t="shared" si="12"/>
        <v>1663</v>
      </c>
      <c r="F59" s="25">
        <f t="shared" si="12"/>
        <v>37788</v>
      </c>
      <c r="G59" s="25">
        <f t="shared" si="12"/>
        <v>332607</v>
      </c>
      <c r="H59" s="25">
        <f t="shared" si="12"/>
        <v>152032</v>
      </c>
      <c r="I59" s="25">
        <f t="shared" si="12"/>
        <v>6364</v>
      </c>
      <c r="J59" s="25">
        <f t="shared" si="12"/>
        <v>174211</v>
      </c>
      <c r="K59" s="25">
        <f t="shared" si="12"/>
        <v>20137</v>
      </c>
      <c r="L59" s="25">
        <f t="shared" si="12"/>
        <v>0</v>
      </c>
      <c r="M59" s="25">
        <f t="shared" si="12"/>
        <v>21123</v>
      </c>
      <c r="N59" s="25">
        <f t="shared" si="12"/>
        <v>9833</v>
      </c>
      <c r="O59" s="25">
        <f t="shared" si="12"/>
        <v>8128</v>
      </c>
    </row>
    <row r="60" spans="1:15" ht="12.75" customHeight="1">
      <c r="A60" s="20" t="s">
        <v>108</v>
      </c>
      <c r="B60" s="21" t="s">
        <v>109</v>
      </c>
      <c r="C60" s="22">
        <v>16008</v>
      </c>
      <c r="D60" s="22">
        <v>10937</v>
      </c>
      <c r="E60" s="22">
        <v>803</v>
      </c>
      <c r="F60" s="22">
        <f aca="true" t="shared" si="13" ref="F60:F68">SUM(C60-D60-E60)</f>
        <v>4268</v>
      </c>
      <c r="G60" s="22">
        <v>52057</v>
      </c>
      <c r="H60" s="22">
        <v>28816</v>
      </c>
      <c r="I60" s="22">
        <v>3662</v>
      </c>
      <c r="J60" s="22">
        <f aca="true" t="shared" si="14" ref="J60:J68">SUM(G60-H60-I60)</f>
        <v>19579</v>
      </c>
      <c r="K60" s="22">
        <v>796</v>
      </c>
      <c r="L60" s="22">
        <v>0</v>
      </c>
      <c r="M60" s="22">
        <v>477</v>
      </c>
      <c r="N60" s="22">
        <v>283</v>
      </c>
      <c r="O60" s="22">
        <v>233</v>
      </c>
    </row>
    <row r="61" spans="1:15" ht="12.75" customHeight="1">
      <c r="A61" s="20" t="s">
        <v>110</v>
      </c>
      <c r="B61" s="21" t="s">
        <v>111</v>
      </c>
      <c r="C61" s="22">
        <v>7511</v>
      </c>
      <c r="D61" s="22">
        <v>3920</v>
      </c>
      <c r="E61" s="22">
        <v>71</v>
      </c>
      <c r="F61" s="22">
        <f t="shared" si="13"/>
        <v>3520</v>
      </c>
      <c r="G61" s="22">
        <v>21998</v>
      </c>
      <c r="H61" s="22">
        <v>10350</v>
      </c>
      <c r="I61" s="22">
        <v>322</v>
      </c>
      <c r="J61" s="22">
        <f t="shared" si="14"/>
        <v>11326</v>
      </c>
      <c r="K61" s="22">
        <v>854</v>
      </c>
      <c r="L61" s="22">
        <v>0</v>
      </c>
      <c r="M61" s="22">
        <v>986</v>
      </c>
      <c r="N61" s="22">
        <v>33</v>
      </c>
      <c r="O61" s="22">
        <v>33</v>
      </c>
    </row>
    <row r="62" spans="1:15" ht="12.75" customHeight="1">
      <c r="A62" s="20" t="s">
        <v>112</v>
      </c>
      <c r="B62" s="21" t="s">
        <v>113</v>
      </c>
      <c r="C62" s="22">
        <v>6307</v>
      </c>
      <c r="D62" s="22">
        <v>3856</v>
      </c>
      <c r="E62" s="22">
        <v>139</v>
      </c>
      <c r="F62" s="22">
        <f t="shared" si="13"/>
        <v>2312</v>
      </c>
      <c r="G62" s="22">
        <v>28826</v>
      </c>
      <c r="H62" s="22">
        <v>11665</v>
      </c>
      <c r="I62" s="22">
        <v>841</v>
      </c>
      <c r="J62" s="22">
        <f t="shared" si="14"/>
        <v>16320</v>
      </c>
      <c r="K62" s="22">
        <v>1205</v>
      </c>
      <c r="L62" s="22">
        <v>0</v>
      </c>
      <c r="M62" s="22">
        <v>1214</v>
      </c>
      <c r="N62" s="22">
        <v>133</v>
      </c>
      <c r="O62" s="22">
        <v>133</v>
      </c>
    </row>
    <row r="63" spans="1:15" ht="12.75" customHeight="1">
      <c r="A63" s="20" t="s">
        <v>114</v>
      </c>
      <c r="B63" s="21" t="s">
        <v>115</v>
      </c>
      <c r="C63" s="22">
        <v>12695</v>
      </c>
      <c r="D63" s="22">
        <v>9143</v>
      </c>
      <c r="E63" s="22">
        <v>482</v>
      </c>
      <c r="F63" s="22">
        <f t="shared" si="13"/>
        <v>3070</v>
      </c>
      <c r="G63" s="22">
        <v>47151</v>
      </c>
      <c r="H63" s="22">
        <v>24274</v>
      </c>
      <c r="I63" s="22">
        <v>2723</v>
      </c>
      <c r="J63" s="22">
        <f t="shared" si="14"/>
        <v>20154</v>
      </c>
      <c r="K63" s="22">
        <v>925</v>
      </c>
      <c r="L63" s="22">
        <v>0</v>
      </c>
      <c r="M63" s="22">
        <v>3493</v>
      </c>
      <c r="N63" s="22">
        <v>76</v>
      </c>
      <c r="O63" s="22">
        <v>76</v>
      </c>
    </row>
    <row r="64" spans="1:15" ht="12.75" customHeight="1">
      <c r="A64" s="20" t="s">
        <v>116</v>
      </c>
      <c r="B64" s="21" t="s">
        <v>117</v>
      </c>
      <c r="C64" s="22">
        <v>7269</v>
      </c>
      <c r="D64" s="22">
        <v>4711</v>
      </c>
      <c r="E64" s="22">
        <v>420</v>
      </c>
      <c r="F64" s="22">
        <f t="shared" si="13"/>
        <v>2138</v>
      </c>
      <c r="G64" s="22">
        <v>31340</v>
      </c>
      <c r="H64" s="22">
        <v>14962</v>
      </c>
      <c r="I64" s="22">
        <v>1607</v>
      </c>
      <c r="J64" s="22">
        <f t="shared" si="14"/>
        <v>14771</v>
      </c>
      <c r="K64" s="22">
        <v>81</v>
      </c>
      <c r="L64" s="22">
        <v>0</v>
      </c>
      <c r="M64" s="22">
        <v>221</v>
      </c>
      <c r="N64" s="22">
        <v>260</v>
      </c>
      <c r="O64" s="22">
        <v>260</v>
      </c>
    </row>
    <row r="65" spans="1:15" ht="12.75" customHeight="1">
      <c r="A65" s="20" t="s">
        <v>118</v>
      </c>
      <c r="B65" s="21" t="s">
        <v>119</v>
      </c>
      <c r="C65" s="22">
        <v>6465</v>
      </c>
      <c r="D65" s="22">
        <v>3465</v>
      </c>
      <c r="E65" s="22">
        <v>307</v>
      </c>
      <c r="F65" s="22">
        <f t="shared" si="13"/>
        <v>2693</v>
      </c>
      <c r="G65" s="22">
        <v>36565</v>
      </c>
      <c r="H65" s="22">
        <v>9911</v>
      </c>
      <c r="I65" s="22">
        <v>1504</v>
      </c>
      <c r="J65" s="22">
        <f t="shared" si="14"/>
        <v>25150</v>
      </c>
      <c r="K65" s="22">
        <v>702</v>
      </c>
      <c r="L65" s="22">
        <v>0</v>
      </c>
      <c r="M65" s="22">
        <v>2678</v>
      </c>
      <c r="N65" s="22">
        <v>85</v>
      </c>
      <c r="O65" s="22">
        <v>85</v>
      </c>
    </row>
    <row r="66" spans="1:15" ht="12.75" customHeight="1">
      <c r="A66" s="20" t="s">
        <v>120</v>
      </c>
      <c r="B66" s="21" t="s">
        <v>121</v>
      </c>
      <c r="C66" s="22">
        <v>8333</v>
      </c>
      <c r="D66" s="22">
        <v>3896</v>
      </c>
      <c r="E66" s="22">
        <v>97</v>
      </c>
      <c r="F66" s="22">
        <f t="shared" si="13"/>
        <v>4340</v>
      </c>
      <c r="G66" s="22">
        <v>38309</v>
      </c>
      <c r="H66" s="22">
        <v>12368</v>
      </c>
      <c r="I66" s="22">
        <v>446</v>
      </c>
      <c r="J66" s="22">
        <f t="shared" si="14"/>
        <v>25495</v>
      </c>
      <c r="K66" s="22">
        <v>5331</v>
      </c>
      <c r="L66" s="22">
        <v>0</v>
      </c>
      <c r="M66" s="22">
        <v>3681</v>
      </c>
      <c r="N66" s="22">
        <v>29</v>
      </c>
      <c r="O66" s="22">
        <v>29</v>
      </c>
    </row>
    <row r="67" spans="1:15" ht="12.75" customHeight="1">
      <c r="A67" s="20" t="s">
        <v>122</v>
      </c>
      <c r="B67" s="21" t="s">
        <v>123</v>
      </c>
      <c r="C67" s="22">
        <v>13006</v>
      </c>
      <c r="D67" s="22">
        <v>4855</v>
      </c>
      <c r="E67" s="22">
        <v>0</v>
      </c>
      <c r="F67" s="22">
        <f t="shared" si="13"/>
        <v>8151</v>
      </c>
      <c r="G67" s="22">
        <v>55580</v>
      </c>
      <c r="H67" s="22">
        <v>13858</v>
      </c>
      <c r="I67" s="22">
        <v>0</v>
      </c>
      <c r="J67" s="22">
        <f t="shared" si="14"/>
        <v>41722</v>
      </c>
      <c r="K67" s="22">
        <v>5095</v>
      </c>
      <c r="L67" s="22">
        <v>0</v>
      </c>
      <c r="M67" s="22">
        <v>6398</v>
      </c>
      <c r="N67" s="22">
        <v>154</v>
      </c>
      <c r="O67" s="22">
        <v>154</v>
      </c>
    </row>
    <row r="68" spans="1:15" ht="12.75" customHeight="1">
      <c r="A68" s="20" t="s">
        <v>124</v>
      </c>
      <c r="B68" s="21" t="s">
        <v>125</v>
      </c>
      <c r="C68" s="22">
        <v>6665</v>
      </c>
      <c r="D68" s="22">
        <v>4530</v>
      </c>
      <c r="E68" s="22">
        <v>75</v>
      </c>
      <c r="F68" s="22">
        <f t="shared" si="13"/>
        <v>2060</v>
      </c>
      <c r="G68" s="22">
        <v>26696</v>
      </c>
      <c r="H68" s="22">
        <v>11267</v>
      </c>
      <c r="I68" s="22">
        <v>747</v>
      </c>
      <c r="J68" s="22">
        <f t="shared" si="14"/>
        <v>14682</v>
      </c>
      <c r="K68" s="22">
        <v>91</v>
      </c>
      <c r="L68" s="22">
        <v>0</v>
      </c>
      <c r="M68" s="22">
        <v>609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84259</v>
      </c>
      <c r="D69" s="25">
        <f t="shared" si="15"/>
        <v>49313</v>
      </c>
      <c r="E69" s="25">
        <f t="shared" si="15"/>
        <v>2394</v>
      </c>
      <c r="F69" s="25">
        <f t="shared" si="15"/>
        <v>32552</v>
      </c>
      <c r="G69" s="25">
        <f t="shared" si="15"/>
        <v>338522</v>
      </c>
      <c r="H69" s="25">
        <f t="shared" si="15"/>
        <v>137471</v>
      </c>
      <c r="I69" s="25">
        <f t="shared" si="15"/>
        <v>11852</v>
      </c>
      <c r="J69" s="25">
        <f t="shared" si="15"/>
        <v>189199</v>
      </c>
      <c r="K69" s="25">
        <f t="shared" si="15"/>
        <v>15080</v>
      </c>
      <c r="L69" s="25">
        <f t="shared" si="15"/>
        <v>0</v>
      </c>
      <c r="M69" s="25">
        <f t="shared" si="15"/>
        <v>19757</v>
      </c>
      <c r="N69" s="25">
        <f t="shared" si="15"/>
        <v>1053</v>
      </c>
      <c r="O69" s="25">
        <f t="shared" si="15"/>
        <v>1003</v>
      </c>
    </row>
    <row r="70" spans="1:15" ht="12.75" customHeight="1">
      <c r="A70" s="20" t="s">
        <v>127</v>
      </c>
      <c r="B70" s="21" t="s">
        <v>128</v>
      </c>
      <c r="C70" s="22">
        <v>6250</v>
      </c>
      <c r="D70" s="22">
        <v>3833</v>
      </c>
      <c r="E70" s="22">
        <v>389</v>
      </c>
      <c r="F70" s="22">
        <f aca="true" t="shared" si="16" ref="F70:F79">SUM(C70-D70-E70)</f>
        <v>2028</v>
      </c>
      <c r="G70" s="22">
        <v>23154</v>
      </c>
      <c r="H70" s="22">
        <v>11741</v>
      </c>
      <c r="I70" s="22">
        <v>1920</v>
      </c>
      <c r="J70" s="22">
        <f aca="true" t="shared" si="17" ref="J70:J79">SUM(G70-H70-I70)</f>
        <v>9493</v>
      </c>
      <c r="K70" s="22">
        <v>609</v>
      </c>
      <c r="L70" s="22">
        <v>0</v>
      </c>
      <c r="M70" s="22">
        <v>670</v>
      </c>
      <c r="N70" s="22">
        <v>58</v>
      </c>
      <c r="O70" s="22">
        <v>58</v>
      </c>
    </row>
    <row r="71" spans="1:15" ht="12.75" customHeight="1">
      <c r="A71" s="20" t="s">
        <v>129</v>
      </c>
      <c r="B71" s="21" t="s">
        <v>130</v>
      </c>
      <c r="C71" s="22">
        <v>25414</v>
      </c>
      <c r="D71" s="22">
        <v>14838</v>
      </c>
      <c r="E71" s="22">
        <v>640</v>
      </c>
      <c r="F71" s="22">
        <f t="shared" si="16"/>
        <v>9936</v>
      </c>
      <c r="G71" s="22">
        <v>63952</v>
      </c>
      <c r="H71" s="22">
        <v>28866</v>
      </c>
      <c r="I71" s="22">
        <v>2326</v>
      </c>
      <c r="J71" s="22">
        <f t="shared" si="17"/>
        <v>32760</v>
      </c>
      <c r="K71" s="22">
        <v>2898</v>
      </c>
      <c r="L71" s="22">
        <v>0</v>
      </c>
      <c r="M71" s="22">
        <v>957</v>
      </c>
      <c r="N71" s="22">
        <v>1305</v>
      </c>
      <c r="O71" s="22">
        <v>1305</v>
      </c>
    </row>
    <row r="72" spans="1:15" ht="12.75" customHeight="1">
      <c r="A72" s="20" t="s">
        <v>131</v>
      </c>
      <c r="B72" s="21" t="s">
        <v>132</v>
      </c>
      <c r="C72" s="22">
        <v>3946</v>
      </c>
      <c r="D72" s="22">
        <v>3063</v>
      </c>
      <c r="E72" s="22">
        <v>0</v>
      </c>
      <c r="F72" s="22">
        <f t="shared" si="16"/>
        <v>883</v>
      </c>
      <c r="G72" s="22">
        <v>14160</v>
      </c>
      <c r="H72" s="22">
        <v>8582</v>
      </c>
      <c r="I72" s="22">
        <v>0</v>
      </c>
      <c r="J72" s="22">
        <f t="shared" si="17"/>
        <v>5578</v>
      </c>
      <c r="K72" s="22">
        <v>800</v>
      </c>
      <c r="L72" s="22">
        <v>0</v>
      </c>
      <c r="M72" s="22">
        <v>1638</v>
      </c>
      <c r="N72" s="22">
        <v>0</v>
      </c>
      <c r="O72" s="22">
        <v>0</v>
      </c>
    </row>
    <row r="73" spans="1:15" ht="12.75" customHeight="1">
      <c r="A73" s="20" t="s">
        <v>133</v>
      </c>
      <c r="B73" s="21" t="s">
        <v>134</v>
      </c>
      <c r="C73" s="22">
        <v>8284</v>
      </c>
      <c r="D73" s="22">
        <v>5339</v>
      </c>
      <c r="E73" s="22">
        <v>45</v>
      </c>
      <c r="F73" s="22">
        <f t="shared" si="16"/>
        <v>2900</v>
      </c>
      <c r="G73" s="22">
        <v>57982</v>
      </c>
      <c r="H73" s="22">
        <v>13394</v>
      </c>
      <c r="I73" s="22">
        <v>158</v>
      </c>
      <c r="J73" s="22">
        <f t="shared" si="17"/>
        <v>44430</v>
      </c>
      <c r="K73" s="22">
        <v>1964</v>
      </c>
      <c r="L73" s="22">
        <v>0</v>
      </c>
      <c r="M73" s="22">
        <v>1229</v>
      </c>
      <c r="N73" s="22">
        <v>5903</v>
      </c>
      <c r="O73" s="22">
        <v>5903</v>
      </c>
    </row>
    <row r="74" spans="1:15" ht="12.75" customHeight="1">
      <c r="A74" s="20" t="s">
        <v>135</v>
      </c>
      <c r="B74" s="21" t="s">
        <v>136</v>
      </c>
      <c r="C74" s="22">
        <v>7972</v>
      </c>
      <c r="D74" s="22">
        <v>5833</v>
      </c>
      <c r="E74" s="22">
        <v>158</v>
      </c>
      <c r="F74" s="22">
        <f t="shared" si="16"/>
        <v>1981</v>
      </c>
      <c r="G74" s="22">
        <v>21360</v>
      </c>
      <c r="H74" s="22">
        <v>12631</v>
      </c>
      <c r="I74" s="22">
        <v>640</v>
      </c>
      <c r="J74" s="22">
        <f t="shared" si="17"/>
        <v>8089</v>
      </c>
      <c r="K74" s="22">
        <v>437</v>
      </c>
      <c r="L74" s="22">
        <v>0</v>
      </c>
      <c r="M74" s="22">
        <v>367</v>
      </c>
      <c r="N74" s="22">
        <v>297</v>
      </c>
      <c r="O74" s="22">
        <v>297</v>
      </c>
    </row>
    <row r="75" spans="1:15" ht="12.75" customHeight="1">
      <c r="A75" s="20" t="s">
        <v>137</v>
      </c>
      <c r="B75" s="21" t="s">
        <v>138</v>
      </c>
      <c r="C75" s="22">
        <v>3781</v>
      </c>
      <c r="D75" s="22">
        <v>2917</v>
      </c>
      <c r="E75" s="22">
        <v>10</v>
      </c>
      <c r="F75" s="22">
        <f t="shared" si="16"/>
        <v>854</v>
      </c>
      <c r="G75" s="22">
        <v>10273</v>
      </c>
      <c r="H75" s="22">
        <v>6061</v>
      </c>
      <c r="I75" s="22">
        <v>139</v>
      </c>
      <c r="J75" s="22">
        <f t="shared" si="17"/>
        <v>4073</v>
      </c>
      <c r="K75" s="22">
        <v>37</v>
      </c>
      <c r="L75" s="22">
        <v>0</v>
      </c>
      <c r="M75" s="22">
        <v>331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7459</v>
      </c>
      <c r="D76" s="22">
        <v>5271</v>
      </c>
      <c r="E76" s="22">
        <v>39</v>
      </c>
      <c r="F76" s="22">
        <f t="shared" si="16"/>
        <v>2149</v>
      </c>
      <c r="G76" s="22">
        <v>23207</v>
      </c>
      <c r="H76" s="22">
        <v>12549</v>
      </c>
      <c r="I76" s="22">
        <v>233</v>
      </c>
      <c r="J76" s="22">
        <f t="shared" si="17"/>
        <v>10425</v>
      </c>
      <c r="K76" s="22">
        <v>180</v>
      </c>
      <c r="L76" s="22">
        <v>0</v>
      </c>
      <c r="M76" s="22">
        <v>306</v>
      </c>
      <c r="N76" s="22">
        <v>57</v>
      </c>
      <c r="O76" s="22">
        <v>57</v>
      </c>
    </row>
    <row r="77" spans="1:15" ht="12.75" customHeight="1">
      <c r="A77" s="20" t="s">
        <v>141</v>
      </c>
      <c r="B77" s="21" t="s">
        <v>142</v>
      </c>
      <c r="C77" s="22">
        <v>6201</v>
      </c>
      <c r="D77" s="22">
        <v>3866</v>
      </c>
      <c r="E77" s="22">
        <v>60</v>
      </c>
      <c r="F77" s="22">
        <f t="shared" si="16"/>
        <v>2275</v>
      </c>
      <c r="G77" s="22">
        <v>18170</v>
      </c>
      <c r="H77" s="22">
        <v>8972</v>
      </c>
      <c r="I77" s="22">
        <v>234</v>
      </c>
      <c r="J77" s="22">
        <f t="shared" si="17"/>
        <v>8964</v>
      </c>
      <c r="K77" s="22">
        <v>909</v>
      </c>
      <c r="L77" s="22">
        <v>0</v>
      </c>
      <c r="M77" s="22">
        <v>645</v>
      </c>
      <c r="N77" s="22">
        <v>254</v>
      </c>
      <c r="O77" s="22">
        <v>254</v>
      </c>
    </row>
    <row r="78" spans="1:15" ht="12.75" customHeight="1">
      <c r="A78" s="20" t="s">
        <v>143</v>
      </c>
      <c r="B78" s="21" t="s">
        <v>144</v>
      </c>
      <c r="C78" s="22">
        <v>5645</v>
      </c>
      <c r="D78" s="22">
        <v>4235</v>
      </c>
      <c r="E78" s="22">
        <v>0</v>
      </c>
      <c r="F78" s="22">
        <f t="shared" si="16"/>
        <v>1410</v>
      </c>
      <c r="G78" s="22">
        <v>15060</v>
      </c>
      <c r="H78" s="22">
        <v>9549</v>
      </c>
      <c r="I78" s="22">
        <v>0</v>
      </c>
      <c r="J78" s="22">
        <f t="shared" si="17"/>
        <v>5511</v>
      </c>
      <c r="K78" s="22">
        <v>876</v>
      </c>
      <c r="L78" s="22">
        <v>0</v>
      </c>
      <c r="M78" s="22">
        <v>271</v>
      </c>
      <c r="N78" s="22">
        <v>57</v>
      </c>
      <c r="O78" s="22">
        <v>57</v>
      </c>
    </row>
    <row r="79" spans="1:15" ht="12.75" customHeight="1">
      <c r="A79" s="20" t="s">
        <v>145</v>
      </c>
      <c r="B79" s="21" t="s">
        <v>146</v>
      </c>
      <c r="C79" s="22">
        <v>4454</v>
      </c>
      <c r="D79" s="22">
        <v>3294</v>
      </c>
      <c r="E79" s="22">
        <v>120</v>
      </c>
      <c r="F79" s="22">
        <f t="shared" si="16"/>
        <v>1040</v>
      </c>
      <c r="G79" s="22">
        <v>16418</v>
      </c>
      <c r="H79" s="22">
        <v>8602</v>
      </c>
      <c r="I79" s="22">
        <v>534</v>
      </c>
      <c r="J79" s="22">
        <f t="shared" si="17"/>
        <v>7282</v>
      </c>
      <c r="K79" s="22">
        <v>1451</v>
      </c>
      <c r="L79" s="22">
        <v>0</v>
      </c>
      <c r="M79" s="22">
        <v>1295</v>
      </c>
      <c r="N79" s="22">
        <v>70</v>
      </c>
      <c r="O79" s="22">
        <v>70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79406</v>
      </c>
      <c r="D80" s="25">
        <f t="shared" si="18"/>
        <v>52489</v>
      </c>
      <c r="E80" s="25">
        <f t="shared" si="18"/>
        <v>1461</v>
      </c>
      <c r="F80" s="25">
        <f t="shared" si="18"/>
        <v>25456</v>
      </c>
      <c r="G80" s="25">
        <f t="shared" si="18"/>
        <v>263736</v>
      </c>
      <c r="H80" s="25">
        <f t="shared" si="18"/>
        <v>120947</v>
      </c>
      <c r="I80" s="25">
        <f t="shared" si="18"/>
        <v>6184</v>
      </c>
      <c r="J80" s="25">
        <f t="shared" si="18"/>
        <v>136605</v>
      </c>
      <c r="K80" s="25">
        <f t="shared" si="18"/>
        <v>10161</v>
      </c>
      <c r="L80" s="25">
        <f t="shared" si="18"/>
        <v>0</v>
      </c>
      <c r="M80" s="25">
        <f t="shared" si="18"/>
        <v>7709</v>
      </c>
      <c r="N80" s="25">
        <f t="shared" si="18"/>
        <v>8001</v>
      </c>
      <c r="O80" s="25">
        <f t="shared" si="18"/>
        <v>8001</v>
      </c>
    </row>
    <row r="81" spans="1:15" ht="12.75" customHeight="1">
      <c r="A81" s="20" t="s">
        <v>148</v>
      </c>
      <c r="B81" s="21" t="s">
        <v>149</v>
      </c>
      <c r="C81" s="22">
        <v>9905</v>
      </c>
      <c r="D81" s="22">
        <v>4804</v>
      </c>
      <c r="E81" s="22">
        <v>179</v>
      </c>
      <c r="F81" s="22">
        <f>SUM(C81-D81-E81)</f>
        <v>4922</v>
      </c>
      <c r="G81" s="22">
        <v>38908</v>
      </c>
      <c r="H81" s="22">
        <v>17373</v>
      </c>
      <c r="I81" s="22">
        <v>1103</v>
      </c>
      <c r="J81" s="22">
        <f>SUM(G81-H81-I81)</f>
        <v>20432</v>
      </c>
      <c r="K81" s="22">
        <v>488</v>
      </c>
      <c r="L81" s="22">
        <v>0</v>
      </c>
      <c r="M81" s="22">
        <v>1582</v>
      </c>
      <c r="N81" s="22">
        <v>82</v>
      </c>
      <c r="O81" s="22">
        <v>82</v>
      </c>
    </row>
    <row r="82" spans="1:15" ht="12.75" customHeight="1">
      <c r="A82" s="20" t="s">
        <v>150</v>
      </c>
      <c r="B82" s="21" t="s">
        <v>151</v>
      </c>
      <c r="C82" s="22">
        <v>4951</v>
      </c>
      <c r="D82" s="22">
        <v>2605</v>
      </c>
      <c r="E82" s="22">
        <v>0</v>
      </c>
      <c r="F82" s="22">
        <f>SUM(C82-D82-E82)</f>
        <v>2346</v>
      </c>
      <c r="G82" s="22">
        <v>15030</v>
      </c>
      <c r="H82" s="22">
        <v>9560</v>
      </c>
      <c r="I82" s="22">
        <v>0</v>
      </c>
      <c r="J82" s="22">
        <f>SUM(G82-H82-I82)</f>
        <v>5470</v>
      </c>
      <c r="K82" s="22">
        <v>75</v>
      </c>
      <c r="L82" s="22">
        <v>0</v>
      </c>
      <c r="M82" s="22">
        <v>483</v>
      </c>
      <c r="N82" s="22">
        <v>59</v>
      </c>
      <c r="O82" s="22">
        <v>59</v>
      </c>
    </row>
    <row r="83" spans="1:15" ht="12.75" customHeight="1">
      <c r="A83" s="20" t="s">
        <v>152</v>
      </c>
      <c r="B83" s="21" t="s">
        <v>153</v>
      </c>
      <c r="C83" s="22">
        <v>1298</v>
      </c>
      <c r="D83" s="22">
        <v>1067</v>
      </c>
      <c r="E83" s="22">
        <v>66</v>
      </c>
      <c r="F83" s="22">
        <f>SUM(C83-D83-E83)</f>
        <v>165</v>
      </c>
      <c r="G83" s="22">
        <v>11398</v>
      </c>
      <c r="H83" s="22">
        <v>4842</v>
      </c>
      <c r="I83" s="22">
        <v>654</v>
      </c>
      <c r="J83" s="22">
        <f>SUM(G83-H83-I83)</f>
        <v>5902</v>
      </c>
      <c r="K83" s="22">
        <v>149</v>
      </c>
      <c r="L83" s="22">
        <v>0</v>
      </c>
      <c r="M83" s="22">
        <v>574</v>
      </c>
      <c r="N83" s="22">
        <v>0</v>
      </c>
      <c r="O83" s="22">
        <v>0</v>
      </c>
    </row>
    <row r="84" spans="1:15" ht="12.75" customHeight="1">
      <c r="A84" s="20" t="s">
        <v>154</v>
      </c>
      <c r="B84" s="21" t="s">
        <v>155</v>
      </c>
      <c r="C84" s="22">
        <v>3479</v>
      </c>
      <c r="D84" s="22">
        <v>2849</v>
      </c>
      <c r="E84" s="22">
        <v>0</v>
      </c>
      <c r="F84" s="22">
        <f>SUM(C84-D84-E84)</f>
        <v>630</v>
      </c>
      <c r="G84" s="22">
        <v>17969</v>
      </c>
      <c r="H84" s="22">
        <v>10371</v>
      </c>
      <c r="I84" s="22">
        <v>0</v>
      </c>
      <c r="J84" s="22">
        <f>SUM(G84-H84-I84)</f>
        <v>7598</v>
      </c>
      <c r="K84" s="22">
        <v>288</v>
      </c>
      <c r="L84" s="22">
        <v>0</v>
      </c>
      <c r="M84" s="22">
        <v>747</v>
      </c>
      <c r="N84" s="22">
        <v>34</v>
      </c>
      <c r="O84" s="22">
        <v>34</v>
      </c>
    </row>
    <row r="85" spans="1:15" ht="12.75" customHeight="1">
      <c r="A85" s="20" t="s">
        <v>156</v>
      </c>
      <c r="B85" s="21" t="s">
        <v>157</v>
      </c>
      <c r="C85" s="22">
        <v>5637</v>
      </c>
      <c r="D85" s="22">
        <v>4253</v>
      </c>
      <c r="E85" s="22">
        <v>121</v>
      </c>
      <c r="F85" s="22">
        <f>SUM(C85-D85-E85)</f>
        <v>1263</v>
      </c>
      <c r="G85" s="22">
        <v>20599</v>
      </c>
      <c r="H85" s="22">
        <v>11642</v>
      </c>
      <c r="I85" s="22">
        <v>590</v>
      </c>
      <c r="J85" s="22">
        <f>SUM(G85-H85-I85)</f>
        <v>8367</v>
      </c>
      <c r="K85" s="22">
        <v>558</v>
      </c>
      <c r="L85" s="22">
        <v>0</v>
      </c>
      <c r="M85" s="22">
        <v>603</v>
      </c>
      <c r="N85" s="22">
        <v>100</v>
      </c>
      <c r="O85" s="22">
        <v>83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25270</v>
      </c>
      <c r="D86" s="25">
        <f t="shared" si="19"/>
        <v>15578</v>
      </c>
      <c r="E86" s="25">
        <f t="shared" si="19"/>
        <v>366</v>
      </c>
      <c r="F86" s="25">
        <f t="shared" si="19"/>
        <v>9326</v>
      </c>
      <c r="G86" s="25">
        <f t="shared" si="19"/>
        <v>103904</v>
      </c>
      <c r="H86" s="25">
        <f t="shared" si="19"/>
        <v>53788</v>
      </c>
      <c r="I86" s="25">
        <f t="shared" si="19"/>
        <v>2347</v>
      </c>
      <c r="J86" s="25">
        <f t="shared" si="19"/>
        <v>47769</v>
      </c>
      <c r="K86" s="25">
        <f t="shared" si="19"/>
        <v>1558</v>
      </c>
      <c r="L86" s="25">
        <f t="shared" si="19"/>
        <v>0</v>
      </c>
      <c r="M86" s="25">
        <f t="shared" si="19"/>
        <v>3989</v>
      </c>
      <c r="N86" s="25">
        <f t="shared" si="19"/>
        <v>275</v>
      </c>
      <c r="O86" s="25">
        <f t="shared" si="19"/>
        <v>258</v>
      </c>
    </row>
    <row r="87" spans="1:15" ht="12.75" customHeight="1">
      <c r="A87" s="20" t="s">
        <v>159</v>
      </c>
      <c r="B87" s="21" t="s">
        <v>160</v>
      </c>
      <c r="C87" s="22">
        <v>11794</v>
      </c>
      <c r="D87" s="22">
        <v>6693</v>
      </c>
      <c r="E87" s="22">
        <v>0</v>
      </c>
      <c r="F87" s="22">
        <f>SUM(C87-D87-E87)</f>
        <v>5101</v>
      </c>
      <c r="G87" s="22">
        <v>56593</v>
      </c>
      <c r="H87" s="22">
        <v>24923</v>
      </c>
      <c r="I87" s="22">
        <v>0</v>
      </c>
      <c r="J87" s="22">
        <f>SUM(G87-H87-I87)</f>
        <v>31670</v>
      </c>
      <c r="K87" s="22">
        <v>632</v>
      </c>
      <c r="L87" s="22">
        <v>0</v>
      </c>
      <c r="M87" s="22">
        <v>1631</v>
      </c>
      <c r="N87" s="22">
        <v>274</v>
      </c>
      <c r="O87" s="22">
        <v>274</v>
      </c>
    </row>
    <row r="88" spans="1:15" ht="12.75" customHeight="1">
      <c r="A88" s="20" t="s">
        <v>161</v>
      </c>
      <c r="B88" s="21" t="s">
        <v>162</v>
      </c>
      <c r="C88" s="22">
        <v>6140</v>
      </c>
      <c r="D88" s="22">
        <v>2626</v>
      </c>
      <c r="E88" s="22">
        <v>264</v>
      </c>
      <c r="F88" s="22">
        <f>SUM(C88-D88-E88)</f>
        <v>3250</v>
      </c>
      <c r="G88" s="22">
        <v>17936</v>
      </c>
      <c r="H88" s="22">
        <v>8296</v>
      </c>
      <c r="I88" s="22">
        <v>1180</v>
      </c>
      <c r="J88" s="22">
        <f>SUM(G88-H88-I88)</f>
        <v>8460</v>
      </c>
      <c r="K88" s="22">
        <v>157</v>
      </c>
      <c r="L88" s="22">
        <v>0</v>
      </c>
      <c r="M88" s="22">
        <v>664</v>
      </c>
      <c r="N88" s="22">
        <v>0</v>
      </c>
      <c r="O88" s="22">
        <v>0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17934</v>
      </c>
      <c r="D89" s="25">
        <f t="shared" si="20"/>
        <v>9319</v>
      </c>
      <c r="E89" s="25">
        <f t="shared" si="20"/>
        <v>264</v>
      </c>
      <c r="F89" s="25">
        <f t="shared" si="20"/>
        <v>8351</v>
      </c>
      <c r="G89" s="25">
        <f t="shared" si="20"/>
        <v>74529</v>
      </c>
      <c r="H89" s="25">
        <f t="shared" si="20"/>
        <v>33219</v>
      </c>
      <c r="I89" s="25">
        <f t="shared" si="20"/>
        <v>1180</v>
      </c>
      <c r="J89" s="25">
        <f t="shared" si="20"/>
        <v>40130</v>
      </c>
      <c r="K89" s="25">
        <f t="shared" si="20"/>
        <v>789</v>
      </c>
      <c r="L89" s="25">
        <f t="shared" si="20"/>
        <v>0</v>
      </c>
      <c r="M89" s="25">
        <f t="shared" si="20"/>
        <v>2295</v>
      </c>
      <c r="N89" s="25">
        <f t="shared" si="20"/>
        <v>274</v>
      </c>
      <c r="O89" s="25">
        <f t="shared" si="20"/>
        <v>274</v>
      </c>
    </row>
    <row r="90" spans="1:15" ht="12.75" customHeight="1">
      <c r="A90" s="20" t="s">
        <v>164</v>
      </c>
      <c r="B90" s="21" t="s">
        <v>165</v>
      </c>
      <c r="C90" s="22">
        <v>6849</v>
      </c>
      <c r="D90" s="22">
        <v>4099</v>
      </c>
      <c r="E90" s="22">
        <v>479</v>
      </c>
      <c r="F90" s="22">
        <f>SUM(C90-D90-E90)</f>
        <v>2271</v>
      </c>
      <c r="G90" s="22">
        <v>33607</v>
      </c>
      <c r="H90" s="22">
        <v>16067</v>
      </c>
      <c r="I90" s="22">
        <v>2228</v>
      </c>
      <c r="J90" s="22">
        <f>SUM(G90-H90-I90)</f>
        <v>15312</v>
      </c>
      <c r="K90" s="22">
        <v>249</v>
      </c>
      <c r="L90" s="22">
        <v>0</v>
      </c>
      <c r="M90" s="22">
        <v>2607</v>
      </c>
      <c r="N90" s="22">
        <v>103</v>
      </c>
      <c r="O90" s="22">
        <v>103</v>
      </c>
    </row>
    <row r="91" spans="1:15" ht="12.75" customHeight="1">
      <c r="A91" s="20" t="s">
        <v>166</v>
      </c>
      <c r="B91" s="21" t="s">
        <v>167</v>
      </c>
      <c r="C91" s="22">
        <v>8156</v>
      </c>
      <c r="D91" s="22">
        <v>6602</v>
      </c>
      <c r="E91" s="22">
        <v>0</v>
      </c>
      <c r="F91" s="22">
        <f>SUM(C91-D91-E91)</f>
        <v>1554</v>
      </c>
      <c r="G91" s="22">
        <v>38589</v>
      </c>
      <c r="H91" s="22">
        <v>17539</v>
      </c>
      <c r="I91" s="22">
        <v>0</v>
      </c>
      <c r="J91" s="22">
        <f>SUM(G91-H91-I91)</f>
        <v>21050</v>
      </c>
      <c r="K91" s="22">
        <v>296</v>
      </c>
      <c r="L91" s="22">
        <v>0</v>
      </c>
      <c r="M91" s="22">
        <v>4823</v>
      </c>
      <c r="N91" s="22">
        <v>110</v>
      </c>
      <c r="O91" s="22">
        <v>110</v>
      </c>
    </row>
    <row r="92" spans="1:15" ht="12.75" customHeight="1">
      <c r="A92" s="20" t="s">
        <v>168</v>
      </c>
      <c r="B92" s="21" t="s">
        <v>169</v>
      </c>
      <c r="C92" s="22">
        <v>2705</v>
      </c>
      <c r="D92" s="22">
        <v>2071</v>
      </c>
      <c r="E92" s="22">
        <v>175</v>
      </c>
      <c r="F92" s="22">
        <f>SUM(C92-D92-E92)</f>
        <v>459</v>
      </c>
      <c r="G92" s="22">
        <v>9513</v>
      </c>
      <c r="H92" s="22">
        <v>3643</v>
      </c>
      <c r="I92" s="22">
        <v>902</v>
      </c>
      <c r="J92" s="22">
        <f>SUM(G92-H92-I92)</f>
        <v>4968</v>
      </c>
      <c r="K92" s="22">
        <v>103</v>
      </c>
      <c r="L92" s="22">
        <v>0</v>
      </c>
      <c r="M92" s="22">
        <v>551</v>
      </c>
      <c r="N92" s="22">
        <v>0</v>
      </c>
      <c r="O92" s="22">
        <v>0</v>
      </c>
    </row>
    <row r="93" spans="1:15" ht="12.75" customHeight="1">
      <c r="A93" s="20" t="s">
        <v>170</v>
      </c>
      <c r="B93" s="21" t="s">
        <v>171</v>
      </c>
      <c r="C93" s="22">
        <v>90352</v>
      </c>
      <c r="D93" s="22">
        <v>61804</v>
      </c>
      <c r="E93" s="22">
        <v>2725</v>
      </c>
      <c r="F93" s="22">
        <f>SUM(C93-D93-E93)</f>
        <v>25823</v>
      </c>
      <c r="G93" s="22">
        <v>208659</v>
      </c>
      <c r="H93" s="22">
        <v>99899</v>
      </c>
      <c r="I93" s="22">
        <v>6482</v>
      </c>
      <c r="J93" s="22">
        <f>SUM(G93-H93-I93)</f>
        <v>102278</v>
      </c>
      <c r="K93" s="22">
        <v>14263</v>
      </c>
      <c r="L93" s="22">
        <v>0</v>
      </c>
      <c r="M93" s="22">
        <v>9609</v>
      </c>
      <c r="N93" s="22">
        <v>2193</v>
      </c>
      <c r="O93" s="22">
        <v>1947</v>
      </c>
    </row>
    <row r="94" spans="1:15" ht="12.75" customHeight="1">
      <c r="A94" s="20" t="s">
        <v>172</v>
      </c>
      <c r="B94" s="21" t="s">
        <v>173</v>
      </c>
      <c r="C94" s="22">
        <v>6762</v>
      </c>
      <c r="D94" s="22">
        <v>2534</v>
      </c>
      <c r="E94" s="22">
        <v>159</v>
      </c>
      <c r="F94" s="22">
        <f>SUM(C94-D94-E94)</f>
        <v>4069</v>
      </c>
      <c r="G94" s="22">
        <v>22916</v>
      </c>
      <c r="H94" s="22">
        <v>7591</v>
      </c>
      <c r="I94" s="22">
        <v>1606</v>
      </c>
      <c r="J94" s="22">
        <f>SUM(G94-H94-I94)</f>
        <v>13719</v>
      </c>
      <c r="K94" s="22">
        <v>286</v>
      </c>
      <c r="L94" s="22">
        <v>0</v>
      </c>
      <c r="M94" s="22">
        <v>1445</v>
      </c>
      <c r="N94" s="22">
        <v>110</v>
      </c>
      <c r="O94" s="22">
        <v>110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114824</v>
      </c>
      <c r="D95" s="25">
        <f t="shared" si="21"/>
        <v>77110</v>
      </c>
      <c r="E95" s="25">
        <f t="shared" si="21"/>
        <v>3538</v>
      </c>
      <c r="F95" s="25">
        <f t="shared" si="21"/>
        <v>34176</v>
      </c>
      <c r="G95" s="25">
        <f t="shared" si="21"/>
        <v>313284</v>
      </c>
      <c r="H95" s="25">
        <f t="shared" si="21"/>
        <v>144739</v>
      </c>
      <c r="I95" s="25">
        <f t="shared" si="21"/>
        <v>11218</v>
      </c>
      <c r="J95" s="25">
        <f t="shared" si="21"/>
        <v>157327</v>
      </c>
      <c r="K95" s="25">
        <f t="shared" si="21"/>
        <v>15197</v>
      </c>
      <c r="L95" s="25">
        <f t="shared" si="21"/>
        <v>0</v>
      </c>
      <c r="M95" s="25">
        <f t="shared" si="21"/>
        <v>19035</v>
      </c>
      <c r="N95" s="25">
        <f t="shared" si="21"/>
        <v>2516</v>
      </c>
      <c r="O95" s="25">
        <f t="shared" si="21"/>
        <v>2270</v>
      </c>
    </row>
    <row r="96" spans="1:15" ht="12.75" customHeight="1">
      <c r="A96" s="20" t="s">
        <v>175</v>
      </c>
      <c r="B96" s="21" t="s">
        <v>176</v>
      </c>
      <c r="C96" s="22">
        <v>2167</v>
      </c>
      <c r="D96" s="22">
        <v>1562</v>
      </c>
      <c r="E96" s="22">
        <v>61</v>
      </c>
      <c r="F96" s="22">
        <f>SUM(C96-D96-E96)</f>
        <v>544</v>
      </c>
      <c r="G96" s="22">
        <v>13161</v>
      </c>
      <c r="H96" s="22">
        <v>5323</v>
      </c>
      <c r="I96" s="22">
        <v>255</v>
      </c>
      <c r="J96" s="22">
        <f>SUM(G96-H96-I96)</f>
        <v>7583</v>
      </c>
      <c r="K96" s="22">
        <v>16</v>
      </c>
      <c r="L96" s="22">
        <v>0</v>
      </c>
      <c r="M96" s="22">
        <v>1386</v>
      </c>
      <c r="N96" s="22">
        <v>52</v>
      </c>
      <c r="O96" s="22">
        <v>52</v>
      </c>
    </row>
    <row r="97" spans="1:15" ht="12.75" customHeight="1">
      <c r="A97" s="20" t="s">
        <v>177</v>
      </c>
      <c r="B97" s="21" t="s">
        <v>178</v>
      </c>
      <c r="C97" s="22">
        <v>1149</v>
      </c>
      <c r="D97" s="22">
        <v>1061</v>
      </c>
      <c r="E97" s="22">
        <v>0</v>
      </c>
      <c r="F97" s="22">
        <f>SUM(C97-D97-E97)</f>
        <v>88</v>
      </c>
      <c r="G97" s="22">
        <v>3837</v>
      </c>
      <c r="H97" s="22">
        <v>2674</v>
      </c>
      <c r="I97" s="22">
        <v>0</v>
      </c>
      <c r="J97" s="22">
        <f>SUM(G97-H97-I97)</f>
        <v>1163</v>
      </c>
      <c r="K97" s="22">
        <v>0</v>
      </c>
      <c r="L97" s="22">
        <v>0</v>
      </c>
      <c r="M97" s="22">
        <v>58</v>
      </c>
      <c r="N97" s="22">
        <v>56</v>
      </c>
      <c r="O97" s="22">
        <v>56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3316</v>
      </c>
      <c r="D98" s="25">
        <f t="shared" si="22"/>
        <v>2623</v>
      </c>
      <c r="E98" s="25">
        <f t="shared" si="22"/>
        <v>61</v>
      </c>
      <c r="F98" s="25">
        <f t="shared" si="22"/>
        <v>632</v>
      </c>
      <c r="G98" s="25">
        <f t="shared" si="22"/>
        <v>16998</v>
      </c>
      <c r="H98" s="25">
        <f t="shared" si="22"/>
        <v>7997</v>
      </c>
      <c r="I98" s="25">
        <f t="shared" si="22"/>
        <v>255</v>
      </c>
      <c r="J98" s="25">
        <f t="shared" si="22"/>
        <v>8746</v>
      </c>
      <c r="K98" s="25">
        <f t="shared" si="22"/>
        <v>16</v>
      </c>
      <c r="L98" s="25">
        <f t="shared" si="22"/>
        <v>0</v>
      </c>
      <c r="M98" s="25">
        <f t="shared" si="22"/>
        <v>1444</v>
      </c>
      <c r="N98" s="25">
        <f t="shared" si="22"/>
        <v>108</v>
      </c>
      <c r="O98" s="25">
        <f t="shared" si="22"/>
        <v>108</v>
      </c>
    </row>
    <row r="99" spans="1:15" ht="12.75" customHeight="1">
      <c r="A99" s="20" t="s">
        <v>180</v>
      </c>
      <c r="B99" s="21" t="s">
        <v>181</v>
      </c>
      <c r="C99" s="22">
        <v>4694</v>
      </c>
      <c r="D99" s="22">
        <v>2350</v>
      </c>
      <c r="E99" s="22">
        <v>109</v>
      </c>
      <c r="F99" s="22">
        <f>SUM(C99-D99-E99)</f>
        <v>2235</v>
      </c>
      <c r="G99" s="22">
        <v>28071</v>
      </c>
      <c r="H99" s="22">
        <v>7560</v>
      </c>
      <c r="I99" s="22">
        <v>723</v>
      </c>
      <c r="J99" s="22">
        <f>SUM(G99-H99-I99)</f>
        <v>19788</v>
      </c>
      <c r="K99" s="22">
        <v>157</v>
      </c>
      <c r="L99" s="22">
        <v>0</v>
      </c>
      <c r="M99" s="22">
        <v>827</v>
      </c>
      <c r="N99" s="22">
        <v>157</v>
      </c>
      <c r="O99" s="22">
        <v>157</v>
      </c>
    </row>
    <row r="100" spans="1:15" ht="12.75" customHeight="1">
      <c r="A100" s="20" t="s">
        <v>182</v>
      </c>
      <c r="B100" s="21" t="s">
        <v>183</v>
      </c>
      <c r="C100" s="22">
        <v>3408</v>
      </c>
      <c r="D100" s="22">
        <v>2566</v>
      </c>
      <c r="E100" s="22">
        <v>108</v>
      </c>
      <c r="F100" s="22">
        <f>SUM(C100-D100-E100)</f>
        <v>734</v>
      </c>
      <c r="G100" s="22">
        <v>17617</v>
      </c>
      <c r="H100" s="22">
        <v>8205</v>
      </c>
      <c r="I100" s="22">
        <v>288</v>
      </c>
      <c r="J100" s="22">
        <f>SUM(G100-H100-I100)</f>
        <v>9124</v>
      </c>
      <c r="K100" s="22">
        <v>303</v>
      </c>
      <c r="L100" s="22">
        <v>0</v>
      </c>
      <c r="M100" s="22">
        <v>420</v>
      </c>
      <c r="N100" s="22">
        <v>0</v>
      </c>
      <c r="O100" s="22">
        <v>0</v>
      </c>
    </row>
    <row r="101" spans="1:15" ht="12.75" customHeight="1">
      <c r="A101" s="20" t="s">
        <v>184</v>
      </c>
      <c r="B101" s="21" t="s">
        <v>185</v>
      </c>
      <c r="C101" s="22">
        <v>4657</v>
      </c>
      <c r="D101" s="22">
        <v>2364</v>
      </c>
      <c r="E101" s="22">
        <v>0</v>
      </c>
      <c r="F101" s="22">
        <f>SUM(C101-D101-E101)</f>
        <v>2293</v>
      </c>
      <c r="G101" s="22">
        <v>14859</v>
      </c>
      <c r="H101" s="22">
        <v>7176</v>
      </c>
      <c r="I101" s="22">
        <v>0</v>
      </c>
      <c r="J101" s="22">
        <f>SUM(G101-H101-I101)</f>
        <v>7683</v>
      </c>
      <c r="K101" s="22">
        <v>25</v>
      </c>
      <c r="L101" s="22">
        <v>0</v>
      </c>
      <c r="M101" s="22">
        <v>335</v>
      </c>
      <c r="N101" s="22">
        <v>26</v>
      </c>
      <c r="O101" s="22">
        <v>26</v>
      </c>
    </row>
    <row r="102" spans="1:15" ht="12.75" customHeight="1">
      <c r="A102" s="20" t="s">
        <v>186</v>
      </c>
      <c r="B102" s="21" t="s">
        <v>187</v>
      </c>
      <c r="C102" s="22">
        <v>4465</v>
      </c>
      <c r="D102" s="22">
        <v>3165</v>
      </c>
      <c r="E102" s="22">
        <v>143</v>
      </c>
      <c r="F102" s="22">
        <f>SUM(C102-D102-E102)</f>
        <v>1157</v>
      </c>
      <c r="G102" s="22">
        <v>19677</v>
      </c>
      <c r="H102" s="22">
        <v>10332</v>
      </c>
      <c r="I102" s="22">
        <v>922</v>
      </c>
      <c r="J102" s="22">
        <f>SUM(G102-H102-I102)</f>
        <v>8423</v>
      </c>
      <c r="K102" s="22">
        <v>212</v>
      </c>
      <c r="L102" s="22">
        <v>0</v>
      </c>
      <c r="M102" s="22">
        <v>600</v>
      </c>
      <c r="N102" s="22">
        <v>12</v>
      </c>
      <c r="O102" s="22">
        <v>12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17224</v>
      </c>
      <c r="D103" s="25">
        <f t="shared" si="23"/>
        <v>10445</v>
      </c>
      <c r="E103" s="25">
        <f t="shared" si="23"/>
        <v>360</v>
      </c>
      <c r="F103" s="25">
        <f t="shared" si="23"/>
        <v>6419</v>
      </c>
      <c r="G103" s="25">
        <f t="shared" si="23"/>
        <v>80224</v>
      </c>
      <c r="H103" s="25">
        <f t="shared" si="23"/>
        <v>33273</v>
      </c>
      <c r="I103" s="25">
        <f t="shared" si="23"/>
        <v>1933</v>
      </c>
      <c r="J103" s="25">
        <f t="shared" si="23"/>
        <v>45018</v>
      </c>
      <c r="K103" s="25">
        <f t="shared" si="23"/>
        <v>697</v>
      </c>
      <c r="L103" s="25">
        <f t="shared" si="23"/>
        <v>0</v>
      </c>
      <c r="M103" s="25">
        <f t="shared" si="23"/>
        <v>2182</v>
      </c>
      <c r="N103" s="25">
        <f t="shared" si="23"/>
        <v>195</v>
      </c>
      <c r="O103" s="25">
        <f t="shared" si="23"/>
        <v>195</v>
      </c>
    </row>
    <row r="104" spans="1:15" ht="12.75" customHeight="1">
      <c r="A104" s="20" t="s">
        <v>189</v>
      </c>
      <c r="B104" s="21" t="s">
        <v>190</v>
      </c>
      <c r="C104" s="22">
        <v>3418</v>
      </c>
      <c r="D104" s="22">
        <v>2198</v>
      </c>
      <c r="E104" s="22">
        <v>92</v>
      </c>
      <c r="F104" s="22">
        <f>SUM(C104-D104-E104)</f>
        <v>1128</v>
      </c>
      <c r="G104" s="22">
        <v>20671</v>
      </c>
      <c r="H104" s="22">
        <v>9048</v>
      </c>
      <c r="I104" s="22">
        <v>507</v>
      </c>
      <c r="J104" s="22">
        <f>SUM(G104-H104-I104)</f>
        <v>11116</v>
      </c>
      <c r="K104" s="22">
        <v>220</v>
      </c>
      <c r="L104" s="22">
        <v>0</v>
      </c>
      <c r="M104" s="22">
        <v>261</v>
      </c>
      <c r="N104" s="22">
        <v>152</v>
      </c>
      <c r="O104" s="22">
        <v>152</v>
      </c>
    </row>
    <row r="105" spans="1:15" ht="12.75" customHeight="1">
      <c r="A105" s="20" t="s">
        <v>191</v>
      </c>
      <c r="B105" s="21" t="s">
        <v>192</v>
      </c>
      <c r="C105" s="22">
        <v>2111</v>
      </c>
      <c r="D105" s="22">
        <v>1460</v>
      </c>
      <c r="E105" s="22">
        <v>0</v>
      </c>
      <c r="F105" s="22">
        <f>SUM(C105-D105-E105)</f>
        <v>651</v>
      </c>
      <c r="G105" s="22">
        <v>11600</v>
      </c>
      <c r="H105" s="22">
        <v>6706</v>
      </c>
      <c r="I105" s="22">
        <v>0</v>
      </c>
      <c r="J105" s="22">
        <f>SUM(G105-H105-I105)</f>
        <v>4894</v>
      </c>
      <c r="K105" s="22">
        <v>41</v>
      </c>
      <c r="L105" s="22">
        <v>0</v>
      </c>
      <c r="M105" s="22">
        <v>626</v>
      </c>
      <c r="N105" s="22">
        <v>146</v>
      </c>
      <c r="O105" s="22">
        <v>146</v>
      </c>
    </row>
    <row r="106" spans="1:15" ht="12.75" customHeight="1">
      <c r="A106" s="20" t="s">
        <v>193</v>
      </c>
      <c r="B106" s="21" t="s">
        <v>194</v>
      </c>
      <c r="C106" s="22">
        <v>8561</v>
      </c>
      <c r="D106" s="22">
        <v>5574</v>
      </c>
      <c r="E106" s="22">
        <v>310</v>
      </c>
      <c r="F106" s="22">
        <f>SUM(C106-D106-E106)</f>
        <v>2677</v>
      </c>
      <c r="G106" s="22">
        <v>52625</v>
      </c>
      <c r="H106" s="22">
        <v>21656</v>
      </c>
      <c r="I106" s="22">
        <v>1348</v>
      </c>
      <c r="J106" s="22">
        <f>SUM(G106-H106-I106)</f>
        <v>29621</v>
      </c>
      <c r="K106" s="22">
        <v>143</v>
      </c>
      <c r="L106" s="22">
        <v>0</v>
      </c>
      <c r="M106" s="22">
        <v>4262</v>
      </c>
      <c r="N106" s="22">
        <v>253</v>
      </c>
      <c r="O106" s="22">
        <v>253</v>
      </c>
    </row>
    <row r="107" spans="1:15" ht="12.75" customHeight="1">
      <c r="A107" s="20" t="s">
        <v>195</v>
      </c>
      <c r="B107" s="21" t="s">
        <v>196</v>
      </c>
      <c r="C107" s="22">
        <v>35083</v>
      </c>
      <c r="D107" s="22">
        <v>17830</v>
      </c>
      <c r="E107" s="22">
        <v>620</v>
      </c>
      <c r="F107" s="22">
        <f>SUM(C107-D107-E107)</f>
        <v>16633</v>
      </c>
      <c r="G107" s="22">
        <v>125096</v>
      </c>
      <c r="H107" s="22">
        <v>43357</v>
      </c>
      <c r="I107" s="22">
        <v>1402</v>
      </c>
      <c r="J107" s="22">
        <f>SUM(G107-H107-I107)</f>
        <v>80337</v>
      </c>
      <c r="K107" s="22">
        <v>2332</v>
      </c>
      <c r="L107" s="22">
        <v>0</v>
      </c>
      <c r="M107" s="22">
        <v>1935</v>
      </c>
      <c r="N107" s="22">
        <v>1695</v>
      </c>
      <c r="O107" s="22">
        <v>1695</v>
      </c>
    </row>
    <row r="108" spans="1:15" ht="12.75" customHeight="1">
      <c r="A108" s="20" t="s">
        <v>197</v>
      </c>
      <c r="B108" s="21" t="s">
        <v>198</v>
      </c>
      <c r="C108" s="22">
        <v>10090</v>
      </c>
      <c r="D108" s="22">
        <v>6657</v>
      </c>
      <c r="E108" s="22">
        <v>261</v>
      </c>
      <c r="F108" s="22">
        <f>SUM(C108-D108-E108)</f>
        <v>3172</v>
      </c>
      <c r="G108" s="22">
        <v>66263</v>
      </c>
      <c r="H108" s="22">
        <v>24477</v>
      </c>
      <c r="I108" s="22">
        <v>1382</v>
      </c>
      <c r="J108" s="22">
        <f>SUM(G108-H108-I108)</f>
        <v>40404</v>
      </c>
      <c r="K108" s="22">
        <v>547</v>
      </c>
      <c r="L108" s="22">
        <v>0</v>
      </c>
      <c r="M108" s="22">
        <v>2431</v>
      </c>
      <c r="N108" s="22">
        <v>869</v>
      </c>
      <c r="O108" s="22">
        <v>869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59263</v>
      </c>
      <c r="D109" s="25">
        <f t="shared" si="24"/>
        <v>33719</v>
      </c>
      <c r="E109" s="25">
        <f t="shared" si="24"/>
        <v>1283</v>
      </c>
      <c r="F109" s="25">
        <f t="shared" si="24"/>
        <v>24261</v>
      </c>
      <c r="G109" s="25">
        <f t="shared" si="24"/>
        <v>276255</v>
      </c>
      <c r="H109" s="25">
        <f t="shared" si="24"/>
        <v>105244</v>
      </c>
      <c r="I109" s="25">
        <f t="shared" si="24"/>
        <v>4639</v>
      </c>
      <c r="J109" s="25">
        <f t="shared" si="24"/>
        <v>166372</v>
      </c>
      <c r="K109" s="25">
        <f t="shared" si="24"/>
        <v>3283</v>
      </c>
      <c r="L109" s="25">
        <f t="shared" si="24"/>
        <v>0</v>
      </c>
      <c r="M109" s="25">
        <f t="shared" si="24"/>
        <v>9515</v>
      </c>
      <c r="N109" s="25">
        <f t="shared" si="24"/>
        <v>3115</v>
      </c>
      <c r="O109" s="25">
        <f t="shared" si="24"/>
        <v>3115</v>
      </c>
    </row>
    <row r="110" spans="1:15" ht="12.75" customHeight="1">
      <c r="A110" s="20" t="s">
        <v>200</v>
      </c>
      <c r="B110" s="21" t="s">
        <v>201</v>
      </c>
      <c r="C110" s="22">
        <v>15300</v>
      </c>
      <c r="D110" s="22">
        <v>10399</v>
      </c>
      <c r="E110" s="22">
        <v>66</v>
      </c>
      <c r="F110" s="22">
        <f aca="true" t="shared" si="25" ref="F110:F115">SUM(C110-D110-E110)</f>
        <v>4835</v>
      </c>
      <c r="G110" s="22">
        <v>86508</v>
      </c>
      <c r="H110" s="22">
        <v>44896</v>
      </c>
      <c r="I110" s="22">
        <v>445</v>
      </c>
      <c r="J110" s="22">
        <f aca="true" t="shared" si="26" ref="J110:J115">SUM(G110-H110-I110)</f>
        <v>41167</v>
      </c>
      <c r="K110" s="22">
        <v>672</v>
      </c>
      <c r="L110" s="22">
        <v>0</v>
      </c>
      <c r="M110" s="22">
        <v>4162</v>
      </c>
      <c r="N110" s="22">
        <v>918</v>
      </c>
      <c r="O110" s="22">
        <v>918</v>
      </c>
    </row>
    <row r="111" spans="1:15" ht="12.75" customHeight="1">
      <c r="A111" s="20" t="s">
        <v>202</v>
      </c>
      <c r="B111" s="21" t="s">
        <v>203</v>
      </c>
      <c r="C111" s="22">
        <v>3319</v>
      </c>
      <c r="D111" s="22">
        <v>2301</v>
      </c>
      <c r="E111" s="22">
        <v>47</v>
      </c>
      <c r="F111" s="22">
        <f t="shared" si="25"/>
        <v>971</v>
      </c>
      <c r="G111" s="22">
        <v>16301</v>
      </c>
      <c r="H111" s="22">
        <v>9187</v>
      </c>
      <c r="I111" s="22">
        <v>374</v>
      </c>
      <c r="J111" s="22">
        <f t="shared" si="26"/>
        <v>6740</v>
      </c>
      <c r="K111" s="22">
        <v>0</v>
      </c>
      <c r="L111" s="22">
        <v>0</v>
      </c>
      <c r="M111" s="22">
        <v>1052</v>
      </c>
      <c r="N111" s="22">
        <v>8</v>
      </c>
      <c r="O111" s="22">
        <v>8</v>
      </c>
    </row>
    <row r="112" spans="1:15" ht="12.75" customHeight="1">
      <c r="A112" s="20" t="s">
        <v>204</v>
      </c>
      <c r="B112" s="21" t="s">
        <v>205</v>
      </c>
      <c r="C112" s="22">
        <v>5003</v>
      </c>
      <c r="D112" s="22">
        <v>3190</v>
      </c>
      <c r="E112" s="22">
        <v>0</v>
      </c>
      <c r="F112" s="22">
        <f t="shared" si="25"/>
        <v>1813</v>
      </c>
      <c r="G112" s="22">
        <v>22167</v>
      </c>
      <c r="H112" s="22">
        <v>12466</v>
      </c>
      <c r="I112" s="22">
        <v>0</v>
      </c>
      <c r="J112" s="22">
        <f t="shared" si="26"/>
        <v>9701</v>
      </c>
      <c r="K112" s="22">
        <v>1886</v>
      </c>
      <c r="L112" s="22">
        <v>0</v>
      </c>
      <c r="M112" s="22">
        <v>1030</v>
      </c>
      <c r="N112" s="22">
        <v>52</v>
      </c>
      <c r="O112" s="22">
        <v>52</v>
      </c>
    </row>
    <row r="113" spans="1:15" ht="12.75" customHeight="1">
      <c r="A113" s="20" t="s">
        <v>206</v>
      </c>
      <c r="B113" s="21" t="s">
        <v>207</v>
      </c>
      <c r="C113" s="22">
        <v>5307</v>
      </c>
      <c r="D113" s="22">
        <v>3284</v>
      </c>
      <c r="E113" s="22">
        <v>29</v>
      </c>
      <c r="F113" s="22">
        <f t="shared" si="25"/>
        <v>1994</v>
      </c>
      <c r="G113" s="22">
        <v>27266</v>
      </c>
      <c r="H113" s="22">
        <v>12450</v>
      </c>
      <c r="I113" s="22">
        <v>235</v>
      </c>
      <c r="J113" s="22">
        <f t="shared" si="26"/>
        <v>14581</v>
      </c>
      <c r="K113" s="22">
        <v>584</v>
      </c>
      <c r="L113" s="22">
        <v>0</v>
      </c>
      <c r="M113" s="22">
        <v>2074</v>
      </c>
      <c r="N113" s="22">
        <v>244</v>
      </c>
      <c r="O113" s="22">
        <v>244</v>
      </c>
    </row>
    <row r="114" spans="1:15" ht="12.75" customHeight="1">
      <c r="A114" s="20" t="s">
        <v>208</v>
      </c>
      <c r="B114" s="21" t="s">
        <v>209</v>
      </c>
      <c r="C114" s="22">
        <v>10596</v>
      </c>
      <c r="D114" s="22">
        <v>6676</v>
      </c>
      <c r="E114" s="22">
        <v>0</v>
      </c>
      <c r="F114" s="22">
        <f t="shared" si="25"/>
        <v>3920</v>
      </c>
      <c r="G114" s="22">
        <v>43846</v>
      </c>
      <c r="H114" s="22">
        <v>22361</v>
      </c>
      <c r="I114" s="22">
        <v>0</v>
      </c>
      <c r="J114" s="22">
        <f t="shared" si="26"/>
        <v>21485</v>
      </c>
      <c r="K114" s="22">
        <v>1988</v>
      </c>
      <c r="L114" s="22">
        <v>0</v>
      </c>
      <c r="M114" s="22">
        <v>2277</v>
      </c>
      <c r="N114" s="22">
        <v>354</v>
      </c>
      <c r="O114" s="22">
        <v>354</v>
      </c>
    </row>
    <row r="115" spans="1:15" ht="12.75" customHeight="1">
      <c r="A115" s="20" t="s">
        <v>210</v>
      </c>
      <c r="B115" s="21" t="s">
        <v>211</v>
      </c>
      <c r="C115" s="22">
        <v>6407</v>
      </c>
      <c r="D115" s="22">
        <v>4913</v>
      </c>
      <c r="E115" s="22">
        <v>0</v>
      </c>
      <c r="F115" s="22">
        <f t="shared" si="25"/>
        <v>1494</v>
      </c>
      <c r="G115" s="22">
        <v>58969</v>
      </c>
      <c r="H115" s="22">
        <v>17885</v>
      </c>
      <c r="I115" s="22">
        <v>0</v>
      </c>
      <c r="J115" s="22">
        <f t="shared" si="26"/>
        <v>41084</v>
      </c>
      <c r="K115" s="22">
        <v>1827</v>
      </c>
      <c r="L115" s="22">
        <v>0</v>
      </c>
      <c r="M115" s="22">
        <v>1625</v>
      </c>
      <c r="N115" s="22">
        <v>25</v>
      </c>
      <c r="O115" s="22">
        <v>25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45932</v>
      </c>
      <c r="D116" s="25">
        <f t="shared" si="27"/>
        <v>30763</v>
      </c>
      <c r="E116" s="25">
        <f t="shared" si="27"/>
        <v>142</v>
      </c>
      <c r="F116" s="25">
        <f t="shared" si="27"/>
        <v>15027</v>
      </c>
      <c r="G116" s="25">
        <f t="shared" si="27"/>
        <v>255057</v>
      </c>
      <c r="H116" s="25">
        <f t="shared" si="27"/>
        <v>119245</v>
      </c>
      <c r="I116" s="25">
        <f t="shared" si="27"/>
        <v>1054</v>
      </c>
      <c r="J116" s="25">
        <f t="shared" si="27"/>
        <v>134758</v>
      </c>
      <c r="K116" s="25">
        <f t="shared" si="27"/>
        <v>6957</v>
      </c>
      <c r="L116" s="25">
        <f t="shared" si="27"/>
        <v>0</v>
      </c>
      <c r="M116" s="25">
        <f t="shared" si="27"/>
        <v>12220</v>
      </c>
      <c r="N116" s="25">
        <f t="shared" si="27"/>
        <v>1601</v>
      </c>
      <c r="O116" s="25">
        <f t="shared" si="27"/>
        <v>1601</v>
      </c>
    </row>
    <row r="117" spans="1:15" ht="12.75" customHeight="1">
      <c r="A117" s="20" t="s">
        <v>213</v>
      </c>
      <c r="B117" s="21" t="s">
        <v>214</v>
      </c>
      <c r="C117" s="22">
        <v>1698</v>
      </c>
      <c r="D117" s="22">
        <v>1198</v>
      </c>
      <c r="E117" s="22">
        <v>0</v>
      </c>
      <c r="F117" s="22">
        <f>SUM(C117-D117-E117)</f>
        <v>500</v>
      </c>
      <c r="G117" s="22">
        <v>9421</v>
      </c>
      <c r="H117" s="22">
        <v>5623</v>
      </c>
      <c r="I117" s="22">
        <v>0</v>
      </c>
      <c r="J117" s="22">
        <f>SUM(G117-H117-I117)</f>
        <v>3798</v>
      </c>
      <c r="K117" s="22">
        <v>2</v>
      </c>
      <c r="L117" s="22">
        <v>0</v>
      </c>
      <c r="M117" s="22">
        <v>512</v>
      </c>
      <c r="N117" s="22">
        <v>39</v>
      </c>
      <c r="O117" s="22">
        <v>39</v>
      </c>
    </row>
    <row r="118" spans="1:15" ht="12.75" customHeight="1">
      <c r="A118" s="20" t="s">
        <v>215</v>
      </c>
      <c r="B118" s="21" t="s">
        <v>216</v>
      </c>
      <c r="C118" s="22">
        <v>3742</v>
      </c>
      <c r="D118" s="22">
        <v>2784</v>
      </c>
      <c r="E118" s="22">
        <v>18</v>
      </c>
      <c r="F118" s="22">
        <f>SUM(C118-D118-E118)</f>
        <v>940</v>
      </c>
      <c r="G118" s="22">
        <v>20747</v>
      </c>
      <c r="H118" s="22">
        <v>9696</v>
      </c>
      <c r="I118" s="22">
        <v>77</v>
      </c>
      <c r="J118" s="22">
        <f>SUM(G118-H118-I118)</f>
        <v>10974</v>
      </c>
      <c r="K118" s="22">
        <v>22</v>
      </c>
      <c r="L118" s="22">
        <v>0</v>
      </c>
      <c r="M118" s="22">
        <v>548</v>
      </c>
      <c r="N118" s="22">
        <v>321</v>
      </c>
      <c r="O118" s="22">
        <v>321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5440</v>
      </c>
      <c r="D119" s="25">
        <f t="shared" si="28"/>
        <v>3982</v>
      </c>
      <c r="E119" s="25">
        <f t="shared" si="28"/>
        <v>18</v>
      </c>
      <c r="F119" s="25">
        <f t="shared" si="28"/>
        <v>1440</v>
      </c>
      <c r="G119" s="25">
        <f t="shared" si="28"/>
        <v>30168</v>
      </c>
      <c r="H119" s="25">
        <f t="shared" si="28"/>
        <v>15319</v>
      </c>
      <c r="I119" s="25">
        <f t="shared" si="28"/>
        <v>77</v>
      </c>
      <c r="J119" s="25">
        <f t="shared" si="28"/>
        <v>14772</v>
      </c>
      <c r="K119" s="25">
        <f t="shared" si="28"/>
        <v>24</v>
      </c>
      <c r="L119" s="25">
        <f t="shared" si="28"/>
        <v>0</v>
      </c>
      <c r="M119" s="25">
        <f t="shared" si="28"/>
        <v>1060</v>
      </c>
      <c r="N119" s="25">
        <f t="shared" si="28"/>
        <v>360</v>
      </c>
      <c r="O119" s="25">
        <f t="shared" si="28"/>
        <v>360</v>
      </c>
    </row>
    <row r="120" spans="1:15" ht="12.75" customHeight="1">
      <c r="A120" s="20" t="s">
        <v>218</v>
      </c>
      <c r="B120" s="21" t="s">
        <v>219</v>
      </c>
      <c r="C120" s="22">
        <v>6509</v>
      </c>
      <c r="D120" s="22">
        <v>4204</v>
      </c>
      <c r="E120" s="22">
        <v>70</v>
      </c>
      <c r="F120" s="22">
        <f>SUM(C120-D120-E120)</f>
        <v>2235</v>
      </c>
      <c r="G120" s="22">
        <v>26040</v>
      </c>
      <c r="H120" s="22">
        <v>13584</v>
      </c>
      <c r="I120" s="22">
        <v>511</v>
      </c>
      <c r="J120" s="22">
        <f>SUM(G120-H120-I120)</f>
        <v>11945</v>
      </c>
      <c r="K120" s="22">
        <v>656</v>
      </c>
      <c r="L120" s="22">
        <v>0</v>
      </c>
      <c r="M120" s="22">
        <v>419</v>
      </c>
      <c r="N120" s="22">
        <v>609</v>
      </c>
      <c r="O120" s="22">
        <v>609</v>
      </c>
    </row>
    <row r="121" spans="1:15" ht="12.75" customHeight="1">
      <c r="A121" s="20" t="s">
        <v>220</v>
      </c>
      <c r="B121" s="21" t="s">
        <v>221</v>
      </c>
      <c r="C121" s="22">
        <v>9786</v>
      </c>
      <c r="D121" s="22">
        <v>7191</v>
      </c>
      <c r="E121" s="22">
        <v>99</v>
      </c>
      <c r="F121" s="22">
        <f>SUM(C121-D121-E121)</f>
        <v>2496</v>
      </c>
      <c r="G121" s="22">
        <v>39508</v>
      </c>
      <c r="H121" s="22">
        <v>24080</v>
      </c>
      <c r="I121" s="22">
        <v>628</v>
      </c>
      <c r="J121" s="22">
        <f>SUM(G121-H121-I121)</f>
        <v>14800</v>
      </c>
      <c r="K121" s="22">
        <v>126</v>
      </c>
      <c r="L121" s="22">
        <v>0</v>
      </c>
      <c r="M121" s="22">
        <v>1827</v>
      </c>
      <c r="N121" s="22">
        <v>47</v>
      </c>
      <c r="O121" s="22">
        <v>47</v>
      </c>
    </row>
    <row r="122" spans="1:15" ht="12.75" customHeight="1">
      <c r="A122" s="20" t="s">
        <v>222</v>
      </c>
      <c r="B122" s="21" t="s">
        <v>223</v>
      </c>
      <c r="C122" s="22">
        <v>3089</v>
      </c>
      <c r="D122" s="22">
        <v>1895</v>
      </c>
      <c r="E122" s="22">
        <v>0</v>
      </c>
      <c r="F122" s="22">
        <f>SUM(C122-D122-E122)</f>
        <v>1194</v>
      </c>
      <c r="G122" s="22">
        <v>11211</v>
      </c>
      <c r="H122" s="22">
        <v>4291</v>
      </c>
      <c r="I122" s="22">
        <v>0</v>
      </c>
      <c r="J122" s="22">
        <f>SUM(G122-H122-I122)</f>
        <v>6920</v>
      </c>
      <c r="K122" s="22">
        <v>0</v>
      </c>
      <c r="L122" s="22">
        <v>0</v>
      </c>
      <c r="M122" s="22">
        <v>991</v>
      </c>
      <c r="N122" s="22">
        <v>51</v>
      </c>
      <c r="O122" s="22">
        <v>51</v>
      </c>
    </row>
    <row r="123" spans="1:15" ht="12.75" customHeight="1">
      <c r="A123" s="20" t="s">
        <v>224</v>
      </c>
      <c r="B123" s="21" t="s">
        <v>225</v>
      </c>
      <c r="C123" s="22">
        <v>8471</v>
      </c>
      <c r="D123" s="22">
        <v>5935</v>
      </c>
      <c r="E123" s="22">
        <v>49</v>
      </c>
      <c r="F123" s="22">
        <f>SUM(C123-D123-E123)</f>
        <v>2487</v>
      </c>
      <c r="G123" s="22">
        <v>31998</v>
      </c>
      <c r="H123" s="22">
        <v>16928</v>
      </c>
      <c r="I123" s="22">
        <v>299</v>
      </c>
      <c r="J123" s="22">
        <f>SUM(G123-H123-I123)</f>
        <v>14771</v>
      </c>
      <c r="K123" s="22">
        <v>170</v>
      </c>
      <c r="L123" s="22">
        <v>0</v>
      </c>
      <c r="M123" s="22">
        <v>1230</v>
      </c>
      <c r="N123" s="22">
        <v>304</v>
      </c>
      <c r="O123" s="22">
        <v>304</v>
      </c>
    </row>
    <row r="124" spans="1:15" ht="12.75" customHeight="1">
      <c r="A124" s="20" t="s">
        <v>226</v>
      </c>
      <c r="B124" s="21" t="s">
        <v>227</v>
      </c>
      <c r="C124" s="22">
        <v>3893</v>
      </c>
      <c r="D124" s="22">
        <v>2302</v>
      </c>
      <c r="E124" s="22">
        <v>39</v>
      </c>
      <c r="F124" s="22">
        <f>SUM(C124-D124-E124)</f>
        <v>1552</v>
      </c>
      <c r="G124" s="22">
        <v>19692</v>
      </c>
      <c r="H124" s="22">
        <v>4956</v>
      </c>
      <c r="I124" s="22">
        <v>222</v>
      </c>
      <c r="J124" s="22">
        <f>SUM(G124-H124-I124)</f>
        <v>14514</v>
      </c>
      <c r="K124" s="22">
        <v>77</v>
      </c>
      <c r="L124" s="22">
        <v>0</v>
      </c>
      <c r="M124" s="22">
        <v>430</v>
      </c>
      <c r="N124" s="22">
        <v>28</v>
      </c>
      <c r="O124" s="22">
        <v>28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31748</v>
      </c>
      <c r="D125" s="25">
        <f t="shared" si="29"/>
        <v>21527</v>
      </c>
      <c r="E125" s="25">
        <f t="shared" si="29"/>
        <v>257</v>
      </c>
      <c r="F125" s="25">
        <f t="shared" si="29"/>
        <v>9964</v>
      </c>
      <c r="G125" s="25">
        <f t="shared" si="29"/>
        <v>128449</v>
      </c>
      <c r="H125" s="25">
        <f t="shared" si="29"/>
        <v>63839</v>
      </c>
      <c r="I125" s="25">
        <f t="shared" si="29"/>
        <v>1660</v>
      </c>
      <c r="J125" s="25">
        <f t="shared" si="29"/>
        <v>62950</v>
      </c>
      <c r="K125" s="25">
        <f t="shared" si="29"/>
        <v>1029</v>
      </c>
      <c r="L125" s="25">
        <f t="shared" si="29"/>
        <v>0</v>
      </c>
      <c r="M125" s="25">
        <f t="shared" si="29"/>
        <v>4897</v>
      </c>
      <c r="N125" s="25">
        <f t="shared" si="29"/>
        <v>1039</v>
      </c>
      <c r="O125" s="25">
        <f t="shared" si="29"/>
        <v>1039</v>
      </c>
    </row>
    <row r="126" spans="1:15" ht="12.75" customHeight="1">
      <c r="A126" s="20" t="s">
        <v>229</v>
      </c>
      <c r="B126" s="21" t="s">
        <v>230</v>
      </c>
      <c r="C126" s="22">
        <v>4826</v>
      </c>
      <c r="D126" s="22">
        <v>2949</v>
      </c>
      <c r="E126" s="22">
        <v>0</v>
      </c>
      <c r="F126" s="22">
        <f aca="true" t="shared" si="30" ref="F126:F134">SUM(C126-D126-E126)</f>
        <v>1877</v>
      </c>
      <c r="G126" s="22">
        <v>21109</v>
      </c>
      <c r="H126" s="22">
        <v>9860</v>
      </c>
      <c r="I126" s="22">
        <v>0</v>
      </c>
      <c r="J126" s="22">
        <f aca="true" t="shared" si="31" ref="J126:J134">SUM(G126-H126-I126)</f>
        <v>11249</v>
      </c>
      <c r="K126" s="22">
        <v>156</v>
      </c>
      <c r="L126" s="22">
        <v>358</v>
      </c>
      <c r="M126" s="22">
        <v>1398</v>
      </c>
      <c r="N126" s="22">
        <v>27</v>
      </c>
      <c r="O126" s="22">
        <v>27</v>
      </c>
    </row>
    <row r="127" spans="1:15" ht="12.75" customHeight="1">
      <c r="A127" s="20" t="s">
        <v>231</v>
      </c>
      <c r="B127" s="21" t="s">
        <v>232</v>
      </c>
      <c r="C127" s="22">
        <v>2945</v>
      </c>
      <c r="D127" s="22">
        <v>1505</v>
      </c>
      <c r="E127" s="22">
        <v>0</v>
      </c>
      <c r="F127" s="22">
        <f t="shared" si="30"/>
        <v>1440</v>
      </c>
      <c r="G127" s="22">
        <v>12255</v>
      </c>
      <c r="H127" s="22">
        <v>5323</v>
      </c>
      <c r="I127" s="22">
        <v>0</v>
      </c>
      <c r="J127" s="22">
        <f t="shared" si="31"/>
        <v>6932</v>
      </c>
      <c r="K127" s="22">
        <v>112</v>
      </c>
      <c r="L127" s="22">
        <v>0</v>
      </c>
      <c r="M127" s="22">
        <v>385</v>
      </c>
      <c r="N127" s="22">
        <v>62</v>
      </c>
      <c r="O127" s="22">
        <v>62</v>
      </c>
    </row>
    <row r="128" spans="1:15" ht="12.75" customHeight="1">
      <c r="A128" s="20" t="s">
        <v>233</v>
      </c>
      <c r="B128" s="21" t="s">
        <v>234</v>
      </c>
      <c r="C128" s="22">
        <v>17692</v>
      </c>
      <c r="D128" s="22">
        <v>8672</v>
      </c>
      <c r="E128" s="22">
        <v>208</v>
      </c>
      <c r="F128" s="22">
        <f t="shared" si="30"/>
        <v>8812</v>
      </c>
      <c r="G128" s="22">
        <v>57865</v>
      </c>
      <c r="H128" s="22">
        <v>23250</v>
      </c>
      <c r="I128" s="22">
        <v>723</v>
      </c>
      <c r="J128" s="22">
        <f t="shared" si="31"/>
        <v>33892</v>
      </c>
      <c r="K128" s="22">
        <v>1305</v>
      </c>
      <c r="L128" s="22">
        <v>0</v>
      </c>
      <c r="M128" s="22">
        <v>1179</v>
      </c>
      <c r="N128" s="22">
        <v>808</v>
      </c>
      <c r="O128" s="22">
        <v>808</v>
      </c>
    </row>
    <row r="129" spans="1:15" ht="12.75" customHeight="1">
      <c r="A129" s="20" t="s">
        <v>235</v>
      </c>
      <c r="B129" s="21" t="s">
        <v>236</v>
      </c>
      <c r="C129" s="22">
        <v>2044</v>
      </c>
      <c r="D129" s="22">
        <v>1076</v>
      </c>
      <c r="E129" s="22">
        <v>36</v>
      </c>
      <c r="F129" s="22">
        <f t="shared" si="30"/>
        <v>932</v>
      </c>
      <c r="G129" s="22">
        <v>9366</v>
      </c>
      <c r="H129" s="22">
        <v>3169</v>
      </c>
      <c r="I129" s="22">
        <v>255</v>
      </c>
      <c r="J129" s="22">
        <f t="shared" si="31"/>
        <v>5942</v>
      </c>
      <c r="K129" s="22">
        <v>101</v>
      </c>
      <c r="L129" s="22">
        <v>0</v>
      </c>
      <c r="M129" s="22">
        <v>762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10506</v>
      </c>
      <c r="D130" s="22">
        <v>6614</v>
      </c>
      <c r="E130" s="22">
        <v>267</v>
      </c>
      <c r="F130" s="22">
        <f t="shared" si="30"/>
        <v>3625</v>
      </c>
      <c r="G130" s="22">
        <v>32394</v>
      </c>
      <c r="H130" s="22">
        <v>13602</v>
      </c>
      <c r="I130" s="22">
        <v>1491</v>
      </c>
      <c r="J130" s="22">
        <f t="shared" si="31"/>
        <v>17301</v>
      </c>
      <c r="K130" s="22">
        <v>642</v>
      </c>
      <c r="L130" s="22">
        <v>0</v>
      </c>
      <c r="M130" s="22">
        <v>208</v>
      </c>
      <c r="N130" s="22">
        <v>10808</v>
      </c>
      <c r="O130" s="22">
        <v>10808</v>
      </c>
    </row>
    <row r="131" spans="1:15" ht="12.75" customHeight="1">
      <c r="A131" s="20" t="s">
        <v>239</v>
      </c>
      <c r="B131" s="21" t="s">
        <v>240</v>
      </c>
      <c r="C131" s="22">
        <v>18297</v>
      </c>
      <c r="D131" s="22">
        <v>11809</v>
      </c>
      <c r="E131" s="22">
        <v>37</v>
      </c>
      <c r="F131" s="22">
        <f t="shared" si="30"/>
        <v>6451</v>
      </c>
      <c r="G131" s="22">
        <v>48018</v>
      </c>
      <c r="H131" s="22">
        <v>24124</v>
      </c>
      <c r="I131" s="22">
        <v>179</v>
      </c>
      <c r="J131" s="22">
        <f t="shared" si="31"/>
        <v>23715</v>
      </c>
      <c r="K131" s="22">
        <v>976</v>
      </c>
      <c r="L131" s="22">
        <v>11</v>
      </c>
      <c r="M131" s="22">
        <v>696</v>
      </c>
      <c r="N131" s="22">
        <v>477</v>
      </c>
      <c r="O131" s="22">
        <v>477</v>
      </c>
    </row>
    <row r="132" spans="1:15" ht="12.75" customHeight="1">
      <c r="A132" s="20" t="s">
        <v>241</v>
      </c>
      <c r="B132" s="21" t="s">
        <v>242</v>
      </c>
      <c r="C132" s="22">
        <v>5502</v>
      </c>
      <c r="D132" s="22">
        <v>2349</v>
      </c>
      <c r="E132" s="22">
        <v>0</v>
      </c>
      <c r="F132" s="22">
        <f t="shared" si="30"/>
        <v>3153</v>
      </c>
      <c r="G132" s="22">
        <v>29719</v>
      </c>
      <c r="H132" s="22">
        <v>7620</v>
      </c>
      <c r="I132" s="22">
        <v>0</v>
      </c>
      <c r="J132" s="22">
        <f t="shared" si="31"/>
        <v>22099</v>
      </c>
      <c r="K132" s="22">
        <v>1318</v>
      </c>
      <c r="L132" s="22">
        <v>0</v>
      </c>
      <c r="M132" s="22">
        <v>1757</v>
      </c>
      <c r="N132" s="22">
        <v>47</v>
      </c>
      <c r="O132" s="22">
        <v>47</v>
      </c>
    </row>
    <row r="133" spans="1:15" ht="12.75" customHeight="1">
      <c r="A133" s="20" t="s">
        <v>243</v>
      </c>
      <c r="B133" s="21" t="s">
        <v>244</v>
      </c>
      <c r="C133" s="22">
        <v>5356</v>
      </c>
      <c r="D133" s="22">
        <v>3233</v>
      </c>
      <c r="E133" s="22">
        <v>14</v>
      </c>
      <c r="F133" s="22">
        <f t="shared" si="30"/>
        <v>2109</v>
      </c>
      <c r="G133" s="22">
        <v>25539</v>
      </c>
      <c r="H133" s="22">
        <v>9203</v>
      </c>
      <c r="I133" s="22">
        <v>50</v>
      </c>
      <c r="J133" s="22">
        <f t="shared" si="31"/>
        <v>16286</v>
      </c>
      <c r="K133" s="22">
        <v>322</v>
      </c>
      <c r="L133" s="22">
        <v>0</v>
      </c>
      <c r="M133" s="22">
        <v>950</v>
      </c>
      <c r="N133" s="22">
        <v>169</v>
      </c>
      <c r="O133" s="22">
        <v>169</v>
      </c>
    </row>
    <row r="134" spans="1:15" ht="12.75" customHeight="1">
      <c r="A134" s="20" t="s">
        <v>245</v>
      </c>
      <c r="B134" s="21" t="s">
        <v>246</v>
      </c>
      <c r="C134" s="22">
        <v>5760</v>
      </c>
      <c r="D134" s="22">
        <v>3038</v>
      </c>
      <c r="E134" s="22">
        <v>0</v>
      </c>
      <c r="F134" s="22">
        <f t="shared" si="30"/>
        <v>2722</v>
      </c>
      <c r="G134" s="22">
        <v>21906</v>
      </c>
      <c r="H134" s="22">
        <v>7819</v>
      </c>
      <c r="I134" s="22">
        <v>0</v>
      </c>
      <c r="J134" s="22">
        <f t="shared" si="31"/>
        <v>14087</v>
      </c>
      <c r="K134" s="22">
        <v>135</v>
      </c>
      <c r="L134" s="22">
        <v>281</v>
      </c>
      <c r="M134" s="22">
        <v>1022</v>
      </c>
      <c r="N134" s="22">
        <v>0</v>
      </c>
      <c r="O134" s="22">
        <v>0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72928</v>
      </c>
      <c r="D135" s="25">
        <f t="shared" si="32"/>
        <v>41245</v>
      </c>
      <c r="E135" s="25">
        <f t="shared" si="32"/>
        <v>562</v>
      </c>
      <c r="F135" s="25">
        <f t="shared" si="32"/>
        <v>31121</v>
      </c>
      <c r="G135" s="25">
        <f t="shared" si="32"/>
        <v>258171</v>
      </c>
      <c r="H135" s="25">
        <f t="shared" si="32"/>
        <v>103970</v>
      </c>
      <c r="I135" s="25">
        <f t="shared" si="32"/>
        <v>2698</v>
      </c>
      <c r="J135" s="25">
        <f t="shared" si="32"/>
        <v>151503</v>
      </c>
      <c r="K135" s="25">
        <f t="shared" si="32"/>
        <v>5067</v>
      </c>
      <c r="L135" s="25">
        <f t="shared" si="32"/>
        <v>650</v>
      </c>
      <c r="M135" s="25">
        <f t="shared" si="32"/>
        <v>8357</v>
      </c>
      <c r="N135" s="25">
        <f t="shared" si="32"/>
        <v>12398</v>
      </c>
      <c r="O135" s="25">
        <f t="shared" si="32"/>
        <v>12398</v>
      </c>
    </row>
    <row r="136" spans="1:15" ht="12.75" customHeight="1">
      <c r="A136" s="20" t="s">
        <v>248</v>
      </c>
      <c r="B136" s="21" t="s">
        <v>249</v>
      </c>
      <c r="C136" s="22">
        <v>11552</v>
      </c>
      <c r="D136" s="22">
        <v>8911</v>
      </c>
      <c r="E136" s="22">
        <v>0</v>
      </c>
      <c r="F136" s="22">
        <f aca="true" t="shared" si="33" ref="F136:F143">SUM(C136-D136-E136)</f>
        <v>2641</v>
      </c>
      <c r="G136" s="22">
        <v>35450</v>
      </c>
      <c r="H136" s="22">
        <v>20342</v>
      </c>
      <c r="I136" s="22">
        <v>0</v>
      </c>
      <c r="J136" s="22">
        <f aca="true" t="shared" si="34" ref="J136:J143">SUM(G136-H136-I136)</f>
        <v>15108</v>
      </c>
      <c r="K136" s="22">
        <v>6661</v>
      </c>
      <c r="L136" s="22">
        <v>0</v>
      </c>
      <c r="M136" s="22">
        <v>556</v>
      </c>
      <c r="N136" s="22">
        <v>5261</v>
      </c>
      <c r="O136" s="22">
        <v>3994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4314</v>
      </c>
      <c r="D139" s="22">
        <v>3003</v>
      </c>
      <c r="E139" s="22">
        <v>0</v>
      </c>
      <c r="F139" s="22">
        <f t="shared" si="33"/>
        <v>1311</v>
      </c>
      <c r="G139" s="22">
        <v>14227</v>
      </c>
      <c r="H139" s="22">
        <v>8733</v>
      </c>
      <c r="I139" s="22">
        <v>0</v>
      </c>
      <c r="J139" s="22">
        <f t="shared" si="34"/>
        <v>5494</v>
      </c>
      <c r="K139" s="22">
        <v>3110</v>
      </c>
      <c r="L139" s="22">
        <v>0</v>
      </c>
      <c r="M139" s="22">
        <v>320</v>
      </c>
      <c r="N139" s="22">
        <v>345</v>
      </c>
      <c r="O139" s="22">
        <v>340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2559</v>
      </c>
      <c r="D142" s="22">
        <v>1931</v>
      </c>
      <c r="E142" s="22">
        <v>0</v>
      </c>
      <c r="F142" s="22">
        <f t="shared" si="33"/>
        <v>628</v>
      </c>
      <c r="G142" s="22">
        <v>10004</v>
      </c>
      <c r="H142" s="22">
        <v>6090</v>
      </c>
      <c r="I142" s="22">
        <v>0</v>
      </c>
      <c r="J142" s="22">
        <f t="shared" si="34"/>
        <v>3914</v>
      </c>
      <c r="K142" s="22">
        <v>2551</v>
      </c>
      <c r="L142" s="22">
        <v>0</v>
      </c>
      <c r="M142" s="22">
        <v>467</v>
      </c>
      <c r="N142" s="22">
        <v>1945</v>
      </c>
      <c r="O142" s="22">
        <v>1848</v>
      </c>
    </row>
    <row r="143" spans="1:15" ht="12.75" customHeight="1">
      <c r="A143" s="20" t="s">
        <v>262</v>
      </c>
      <c r="B143" s="21" t="s">
        <v>263</v>
      </c>
      <c r="C143" s="22">
        <v>8506</v>
      </c>
      <c r="D143" s="22">
        <v>6704</v>
      </c>
      <c r="E143" s="22">
        <v>0</v>
      </c>
      <c r="F143" s="22">
        <f t="shared" si="33"/>
        <v>1802</v>
      </c>
      <c r="G143" s="22">
        <v>29974</v>
      </c>
      <c r="H143" s="22">
        <v>16199</v>
      </c>
      <c r="I143" s="22">
        <v>0</v>
      </c>
      <c r="J143" s="22">
        <f t="shared" si="34"/>
        <v>13775</v>
      </c>
      <c r="K143" s="22">
        <v>13257</v>
      </c>
      <c r="L143" s="22">
        <v>93</v>
      </c>
      <c r="M143" s="22">
        <v>1180</v>
      </c>
      <c r="N143" s="22">
        <v>1595</v>
      </c>
      <c r="O143" s="22">
        <v>1358</v>
      </c>
    </row>
    <row r="144" spans="1:15" ht="14.25" customHeight="1">
      <c r="A144" s="20" t="s">
        <v>264</v>
      </c>
      <c r="B144" s="21" t="s">
        <v>265</v>
      </c>
      <c r="C144" s="22">
        <v>3660</v>
      </c>
      <c r="D144" s="22">
        <v>3644</v>
      </c>
      <c r="E144" s="22">
        <v>0</v>
      </c>
      <c r="F144" s="22">
        <v>0</v>
      </c>
      <c r="G144" s="22">
        <v>11224</v>
      </c>
      <c r="H144" s="22">
        <v>10553</v>
      </c>
      <c r="I144" s="22">
        <v>0</v>
      </c>
      <c r="J144" s="22">
        <v>0</v>
      </c>
      <c r="K144" s="22">
        <v>3817</v>
      </c>
      <c r="L144" s="22">
        <v>662</v>
      </c>
      <c r="M144" s="22">
        <v>119</v>
      </c>
      <c r="N144" s="22">
        <v>323</v>
      </c>
      <c r="O144" s="22">
        <v>323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30591</v>
      </c>
      <c r="D145" s="28">
        <f t="shared" si="35"/>
        <v>24193</v>
      </c>
      <c r="E145" s="28">
        <f t="shared" si="35"/>
        <v>0</v>
      </c>
      <c r="F145" s="28">
        <f t="shared" si="35"/>
        <v>6382</v>
      </c>
      <c r="G145" s="28">
        <f t="shared" si="35"/>
        <v>100879</v>
      </c>
      <c r="H145" s="28">
        <f t="shared" si="35"/>
        <v>61917</v>
      </c>
      <c r="I145" s="28">
        <f t="shared" si="35"/>
        <v>0</v>
      </c>
      <c r="J145" s="28">
        <f t="shared" si="35"/>
        <v>38291</v>
      </c>
      <c r="K145" s="28">
        <f t="shared" si="35"/>
        <v>29396</v>
      </c>
      <c r="L145" s="28">
        <f t="shared" si="35"/>
        <v>755</v>
      </c>
      <c r="M145" s="28">
        <f t="shared" si="35"/>
        <v>2642</v>
      </c>
      <c r="N145" s="28">
        <f t="shared" si="35"/>
        <v>9469</v>
      </c>
      <c r="O145" s="28">
        <f t="shared" si="35"/>
        <v>7863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1045768</v>
      </c>
      <c r="D146" s="31">
        <f t="shared" si="36"/>
        <v>709894</v>
      </c>
      <c r="E146" s="31">
        <f t="shared" si="36"/>
        <v>20311</v>
      </c>
      <c r="F146" s="31">
        <f t="shared" si="36"/>
        <v>315547</v>
      </c>
      <c r="G146" s="31">
        <f t="shared" si="36"/>
        <v>3530906</v>
      </c>
      <c r="H146" s="31">
        <f t="shared" si="36"/>
        <v>1673740</v>
      </c>
      <c r="I146" s="31">
        <f t="shared" si="36"/>
        <v>78674</v>
      </c>
      <c r="J146" s="31">
        <f t="shared" si="36"/>
        <v>1777821</v>
      </c>
      <c r="K146" s="31">
        <f t="shared" si="36"/>
        <v>183801</v>
      </c>
      <c r="L146" s="31">
        <f t="shared" si="36"/>
        <v>1405</v>
      </c>
      <c r="M146" s="31">
        <f t="shared" si="36"/>
        <v>156406</v>
      </c>
      <c r="N146" s="31">
        <f t="shared" si="36"/>
        <v>76669</v>
      </c>
      <c r="O146" s="31">
        <f t="shared" si="36"/>
        <v>70213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2014-06-24T09:54:17Z</dcterms:created>
  <dcterms:modified xsi:type="dcterms:W3CDTF">2023-01-30T15:45:38Z</dcterms:modified>
  <cp:category/>
  <cp:version/>
  <cp:contentType/>
  <cp:contentStatus/>
</cp:coreProperties>
</file>