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Mensile" sheetId="1" r:id="rId1"/>
    <sheet name="Cumulato" sheetId="2" r:id="rId2"/>
  </sheets>
  <definedNames/>
  <calcPr fullCalcOnLoad="1"/>
</workbook>
</file>

<file path=xl/sharedStrings.xml><?xml version="1.0" encoding="utf-8"?>
<sst xmlns="http://schemas.openxmlformats.org/spreadsheetml/2006/main" count="239" uniqueCount="84">
  <si>
    <t>BOLLETTINO PETROLIFERO</t>
  </si>
  <si>
    <t>Cambio EUR/USD: 1.0819</t>
  </si>
  <si>
    <t>IMPORTAZIONE DI GREGGI CONTO PROPRIO (PER PAESE E GREGGIO)</t>
  </si>
  <si>
    <t>Report costruito su dati provvisori</t>
  </si>
  <si>
    <t>Periodo: aprile 2022</t>
  </si>
  <si>
    <t>Area Geografica</t>
  </si>
  <si>
    <t>Paese</t>
  </si>
  <si>
    <t>Greggio</t>
  </si>
  <si>
    <t>Grado API riportato</t>
  </si>
  <si>
    <t>Zolfo % riportato</t>
  </si>
  <si>
    <t>Quantità scaricata (ton)</t>
  </si>
  <si>
    <t>Quantità scaricata (bbl)</t>
  </si>
  <si>
    <t>Costo totale ($/bbl)</t>
  </si>
  <si>
    <t>AFRICA</t>
  </si>
  <si>
    <t>ALGERIA</t>
  </si>
  <si>
    <t>SAHARAN BLEND [1301]</t>
  </si>
  <si>
    <t>ZARZAITINE [1302]</t>
  </si>
  <si>
    <t>ANGOLA</t>
  </si>
  <si>
    <t>DALIA [81]</t>
  </si>
  <si>
    <t>EGITTO</t>
  </si>
  <si>
    <t>NILE BLEND [43]</t>
  </si>
  <si>
    <t>LIBIA</t>
  </si>
  <si>
    <t>AMNA (AMAL) [1346]</t>
  </si>
  <si>
    <t>BREGA [1342]</t>
  </si>
  <si>
    <t>BU ATTIFEL [1345]</t>
  </si>
  <si>
    <t>ES SIDER [1343]</t>
  </si>
  <si>
    <t>MEZLA [1348]</t>
  </si>
  <si>
    <t>SARIR [1344]</t>
  </si>
  <si>
    <t>SIRTICA [1347]</t>
  </si>
  <si>
    <t>ZUEITINA [1341]</t>
  </si>
  <si>
    <t>NIGERIA</t>
  </si>
  <si>
    <t>N. BRASS RIVER (BRASS BLEND. BBQ) [2340]</t>
  </si>
  <si>
    <t>ASIA</t>
  </si>
  <si>
    <t>AZERBAIGIAN</t>
  </si>
  <si>
    <t>AZERI BLEND [53]</t>
  </si>
  <si>
    <t>AZERY LIGHT [41]</t>
  </si>
  <si>
    <t>KAZAKISTAN</t>
  </si>
  <si>
    <t>CPC BLEND [9363]</t>
  </si>
  <si>
    <t>EUROPA</t>
  </si>
  <si>
    <t>REGNO UNITO</t>
  </si>
  <si>
    <t>BRENT BLEND [3353]</t>
  </si>
  <si>
    <t>CLAIR CRUDE OIL [97]</t>
  </si>
  <si>
    <t>RUSSIA</t>
  </si>
  <si>
    <t>URALS (SOVIET BLEND) [3580]</t>
  </si>
  <si>
    <t>VARANDEJ [9322]</t>
  </si>
  <si>
    <t>MEDIO ORIENTE</t>
  </si>
  <si>
    <t>ARABIA SAUDITA</t>
  </si>
  <si>
    <t>ARABIAN LIGHT [566]</t>
  </si>
  <si>
    <t>IRAQ</t>
  </si>
  <si>
    <t>BASRAH MEDIUM (FAO BLEND) [540]</t>
  </si>
  <si>
    <t>CRUDE OIL BLEND IRAQ [743]</t>
  </si>
  <si>
    <t>KIRKUK BLEND [238]</t>
  </si>
  <si>
    <t>KIRKUK [236]</t>
  </si>
  <si>
    <t>NORD AMERICA</t>
  </si>
  <si>
    <t>U.S.A.</t>
  </si>
  <si>
    <t>WEST TEXAS INTERMEDIATE [9369]</t>
  </si>
  <si>
    <t>TOTALE</t>
  </si>
  <si>
    <t>Periodo: gennaio-aprile 2022</t>
  </si>
  <si>
    <t>GHANA</t>
  </si>
  <si>
    <t>SANKOFA [9389]</t>
  </si>
  <si>
    <t>GUINEA  EQUATORIALE</t>
  </si>
  <si>
    <t>ASENG [54]</t>
  </si>
  <si>
    <t>BOURI [9103]</t>
  </si>
  <si>
    <t>EL SHAHARA [9017]</t>
  </si>
  <si>
    <t>EBOK [2345]</t>
  </si>
  <si>
    <t>ESCRAVOS [9005]</t>
  </si>
  <si>
    <t>FORCADOS (N.BLEND) [2642]</t>
  </si>
  <si>
    <t>NIGERIA ABO [2343]</t>
  </si>
  <si>
    <t>OKWORI [62]</t>
  </si>
  <si>
    <t>TUNISIA</t>
  </si>
  <si>
    <t>RHEMOURA MELANGE [10]</t>
  </si>
  <si>
    <t>AMERICA CENTRALE</t>
  </si>
  <si>
    <t>CUBA</t>
  </si>
  <si>
    <t>ISLA [116]</t>
  </si>
  <si>
    <t>NORVEGIA</t>
  </si>
  <si>
    <t>TROLL [9122]</t>
  </si>
  <si>
    <t>ARCTIC [9368]</t>
  </si>
  <si>
    <t>SIBERIAN LIGHT [9320]</t>
  </si>
  <si>
    <t>BASRAH LIGHT [539]</t>
  </si>
  <si>
    <t>CANADA</t>
  </si>
  <si>
    <t>HIBERNIA [101]</t>
  </si>
  <si>
    <t>MIDLAND SWEET [48]</t>
  </si>
  <si>
    <t>WTI LIGHT [9388]</t>
  </si>
  <si>
    <t>Ministero della Transizione Ecologica - DGIS DIV.2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</si>
</sst>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indexed="8"/>
      <name val="Calibri"/>
      <family val="0"/>
    </font>
    <font>
      <b/>
      <sz val="10"/>
      <color indexed="10"/>
      <name val="Calibri"/>
      <family val="0"/>
    </font>
    <font>
      <b/>
      <sz val="10"/>
      <color indexed="12"/>
      <name val="Calibri"/>
      <family val="0"/>
    </font>
    <font>
      <sz val="10"/>
      <color indexed="8"/>
      <name val="Calibri"/>
      <family val="0"/>
    </font>
    <font>
      <b/>
      <sz val="10"/>
      <color indexed="13"/>
      <name val="Calibri"/>
      <family val="0"/>
    </font>
    <font>
      <b/>
      <u val="single"/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12"/>
      <name val="Calibri"/>
      <family val="0"/>
    </font>
    <font>
      <b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 wrapText="1"/>
      <protection/>
    </xf>
    <xf numFmtId="4" fontId="3" fillId="0" borderId="0" xfId="0" applyNumberFormat="1" applyFont="1" applyFill="1" applyAlignment="1" applyProtection="1">
      <alignment horizontal="center"/>
      <protection/>
    </xf>
    <xf numFmtId="4" fontId="3" fillId="0" borderId="16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Alignment="1" applyProtection="1">
      <alignment horizontal="center"/>
      <protection/>
    </xf>
    <xf numFmtId="4" fontId="6" fillId="0" borderId="0" xfId="0" applyNumberFormat="1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horizontal="center" vertic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366"/>
      <rgbColor rgb="00CCCCFF"/>
      <rgbColor rgb="00000080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A1" sqref="A1:C1"/>
    </sheetView>
  </sheetViews>
  <sheetFormatPr defaultColWidth="9.140625" defaultRowHeight="12.75" customHeight="1"/>
  <cols>
    <col min="1" max="1" width="23.140625" style="11" customWidth="1"/>
    <col min="2" max="2" width="11.8515625" style="11" customWidth="1"/>
    <col min="3" max="5" width="20.00390625" style="11" customWidth="1"/>
    <col min="6" max="6" width="24.8515625" style="9" customWidth="1"/>
    <col min="7" max="7" width="26.421875" style="9" customWidth="1"/>
    <col min="8" max="8" width="29.28125" style="14" customWidth="1"/>
    <col min="9" max="9" width="11.8515625" style="0" customWidth="1"/>
  </cols>
  <sheetData>
    <row r="1" spans="1:8" ht="12.75" customHeight="1">
      <c r="A1" s="22" t="s">
        <v>83</v>
      </c>
      <c r="B1" s="22"/>
      <c r="C1" s="22"/>
      <c r="D1" s="22" t="s">
        <v>0</v>
      </c>
      <c r="E1" s="22"/>
      <c r="F1" s="22"/>
      <c r="G1" s="22"/>
      <c r="H1" s="4" t="s">
        <v>1</v>
      </c>
    </row>
    <row r="2" spans="1:8" ht="12.75" customHeight="1">
      <c r="A2" s="22"/>
      <c r="B2" s="22"/>
      <c r="C2" s="22"/>
      <c r="D2" s="23" t="s">
        <v>2</v>
      </c>
      <c r="E2" s="23"/>
      <c r="F2" s="23"/>
      <c r="G2" s="23"/>
      <c r="H2" s="4"/>
    </row>
    <row r="3" spans="1:8" ht="12.75" customHeight="1">
      <c r="A3" s="22"/>
      <c r="B3" s="22"/>
      <c r="C3" s="22"/>
      <c r="D3" s="16"/>
      <c r="E3" s="16"/>
      <c r="F3" s="16"/>
      <c r="G3" s="16"/>
      <c r="H3" s="4"/>
    </row>
    <row r="4" spans="1:8" ht="12.75" customHeight="1">
      <c r="A4" s="5"/>
      <c r="B4" s="5"/>
      <c r="C4" s="5"/>
      <c r="D4" s="5"/>
      <c r="E4" s="5"/>
      <c r="F4" s="5"/>
      <c r="G4" s="19" t="s">
        <v>3</v>
      </c>
      <c r="H4" s="20"/>
    </row>
    <row r="5" spans="1:8" ht="15" customHeight="1">
      <c r="A5" s="21"/>
      <c r="B5" s="21"/>
      <c r="C5" s="21"/>
      <c r="D5" s="15"/>
      <c r="E5" s="15"/>
      <c r="F5" s="5"/>
      <c r="G5" s="19" t="s">
        <v>4</v>
      </c>
      <c r="H5" s="20"/>
    </row>
    <row r="6" spans="1:8" ht="13.5" customHeight="1">
      <c r="A6" s="10"/>
      <c r="B6" s="10"/>
      <c r="C6" s="10"/>
      <c r="D6" s="10"/>
      <c r="E6" s="10"/>
      <c r="F6" s="6"/>
      <c r="G6" s="7"/>
      <c r="H6" s="8"/>
    </row>
    <row r="7" spans="1:9" ht="14.25" customHeight="1">
      <c r="A7" s="1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3" t="s">
        <v>12</v>
      </c>
      <c r="I7" s="12"/>
    </row>
    <row r="8" spans="1:8" ht="13.5" customHeight="1">
      <c r="A8" s="11" t="s">
        <v>13</v>
      </c>
      <c r="B8" s="11" t="s">
        <v>14</v>
      </c>
      <c r="C8" s="11" t="s">
        <v>15</v>
      </c>
      <c r="D8" s="11">
        <v>45.52</v>
      </c>
      <c r="E8" s="11">
        <v>0.45</v>
      </c>
      <c r="F8" s="9">
        <v>75961.37</v>
      </c>
      <c r="G8" s="9">
        <v>597670.1432251611</v>
      </c>
      <c r="H8" s="13">
        <v>111.44828619104398</v>
      </c>
    </row>
    <row r="9" spans="1:8" ht="12.75" customHeight="1">
      <c r="A9" s="11" t="s">
        <v>13</v>
      </c>
      <c r="B9" s="11" t="s">
        <v>14</v>
      </c>
      <c r="C9" s="11" t="s">
        <v>16</v>
      </c>
      <c r="D9" s="11">
        <v>46.23</v>
      </c>
      <c r="E9" s="11">
        <v>0.3</v>
      </c>
      <c r="F9" s="9">
        <v>32896.28</v>
      </c>
      <c r="G9" s="9">
        <v>259868.6954409966</v>
      </c>
      <c r="H9" s="14">
        <v>107.67608588835685</v>
      </c>
    </row>
    <row r="10" spans="1:8" ht="12.75" customHeight="1">
      <c r="A10" s="11" t="s">
        <v>13</v>
      </c>
      <c r="B10" s="11" t="s">
        <v>17</v>
      </c>
      <c r="C10" s="11" t="s">
        <v>18</v>
      </c>
      <c r="D10" s="11">
        <v>23.21</v>
      </c>
      <c r="E10" s="11">
        <v>0.52</v>
      </c>
      <c r="F10" s="9">
        <v>137883.42</v>
      </c>
      <c r="G10" s="9">
        <v>948149.6058989607</v>
      </c>
      <c r="H10" s="14">
        <v>126.32186695520652</v>
      </c>
    </row>
    <row r="11" spans="1:8" ht="12.75" customHeight="1">
      <c r="A11" s="11" t="s">
        <v>13</v>
      </c>
      <c r="B11" s="11" t="s">
        <v>19</v>
      </c>
      <c r="C11" s="11" t="s">
        <v>20</v>
      </c>
      <c r="D11" s="11">
        <v>32.58</v>
      </c>
      <c r="E11" s="11">
        <v>0.07</v>
      </c>
      <c r="F11" s="9">
        <v>129783.46</v>
      </c>
      <c r="G11" s="9">
        <v>946501.7719732577</v>
      </c>
      <c r="H11" s="14">
        <v>103.68090733249328</v>
      </c>
    </row>
    <row r="12" spans="1:8" ht="12.75" customHeight="1">
      <c r="A12" s="11" t="s">
        <v>13</v>
      </c>
      <c r="B12" s="11" t="s">
        <v>21</v>
      </c>
      <c r="C12" s="11" t="s">
        <v>22</v>
      </c>
      <c r="D12" s="11">
        <v>37.87</v>
      </c>
      <c r="E12" s="11">
        <v>0.1</v>
      </c>
      <c r="F12" s="9">
        <v>136454.69</v>
      </c>
      <c r="G12" s="9">
        <v>1027240.4693022114</v>
      </c>
      <c r="H12" s="14">
        <v>113.14760244887268</v>
      </c>
    </row>
    <row r="13" spans="1:8" ht="12.75" customHeight="1">
      <c r="A13" s="11" t="s">
        <v>13</v>
      </c>
      <c r="B13" s="11" t="s">
        <v>21</v>
      </c>
      <c r="C13" s="11" t="s">
        <v>23</v>
      </c>
      <c r="D13" s="11">
        <v>42.1</v>
      </c>
      <c r="E13" s="11">
        <v>0.22</v>
      </c>
      <c r="F13" s="9">
        <v>77215.99</v>
      </c>
      <c r="G13" s="9">
        <v>595803.9808861036</v>
      </c>
      <c r="H13" s="14">
        <v>106.59429657644519</v>
      </c>
    </row>
    <row r="14" spans="1:8" ht="12.75" customHeight="1">
      <c r="A14" s="11" t="s">
        <v>13</v>
      </c>
      <c r="B14" s="11" t="s">
        <v>21</v>
      </c>
      <c r="C14" s="11" t="s">
        <v>24</v>
      </c>
      <c r="D14" s="11">
        <v>43.73</v>
      </c>
      <c r="E14" s="11">
        <v>0.05</v>
      </c>
      <c r="F14" s="9">
        <v>67680.73</v>
      </c>
      <c r="G14" s="9">
        <v>527132.6674167693</v>
      </c>
      <c r="H14" s="14">
        <v>113.80798185775939</v>
      </c>
    </row>
    <row r="15" spans="1:8" ht="12.75" customHeight="1">
      <c r="A15" s="11" t="s">
        <v>13</v>
      </c>
      <c r="B15" s="11" t="s">
        <v>21</v>
      </c>
      <c r="C15" s="11" t="s">
        <v>25</v>
      </c>
      <c r="D15" s="11">
        <v>36.72</v>
      </c>
      <c r="E15" s="11">
        <v>1</v>
      </c>
      <c r="F15" s="9">
        <v>325811.91</v>
      </c>
      <c r="G15" s="9">
        <v>2436028.187522895</v>
      </c>
      <c r="H15" s="14">
        <v>110.95615334190776</v>
      </c>
    </row>
    <row r="16" spans="1:8" ht="12.75" customHeight="1">
      <c r="A16" s="11" t="s">
        <v>13</v>
      </c>
      <c r="B16" s="11" t="s">
        <v>21</v>
      </c>
      <c r="C16" s="11" t="s">
        <v>26</v>
      </c>
      <c r="D16" s="11">
        <v>38.2</v>
      </c>
      <c r="E16" s="11">
        <v>0.16</v>
      </c>
      <c r="F16" s="9">
        <v>69555.54</v>
      </c>
      <c r="G16" s="9">
        <v>524638.315357121</v>
      </c>
      <c r="H16" s="14">
        <v>107.61382477672993</v>
      </c>
    </row>
    <row r="17" spans="1:8" ht="12.75" customHeight="1">
      <c r="A17" s="11" t="s">
        <v>13</v>
      </c>
      <c r="B17" s="11" t="s">
        <v>21</v>
      </c>
      <c r="C17" s="11" t="s">
        <v>27</v>
      </c>
      <c r="D17" s="11">
        <v>37.9</v>
      </c>
      <c r="E17" s="11">
        <v>0.15</v>
      </c>
      <c r="F17" s="9">
        <v>468.6</v>
      </c>
      <c r="G17" s="9">
        <v>3528.2725515134</v>
      </c>
      <c r="H17" s="14">
        <v>98.02120866531547</v>
      </c>
    </row>
    <row r="18" spans="1:8" ht="12.75" customHeight="1">
      <c r="A18" s="11" t="s">
        <v>13</v>
      </c>
      <c r="B18" s="11" t="s">
        <v>21</v>
      </c>
      <c r="C18" s="11" t="s">
        <v>28</v>
      </c>
      <c r="D18" s="11">
        <v>41.1</v>
      </c>
      <c r="E18" s="11">
        <v>0.49</v>
      </c>
      <c r="F18" s="9">
        <v>27066.36</v>
      </c>
      <c r="G18" s="9">
        <v>207642.8977927905</v>
      </c>
      <c r="H18" s="14">
        <v>101.89425862816391</v>
      </c>
    </row>
    <row r="19" spans="1:8" ht="12.75" customHeight="1">
      <c r="A19" s="11" t="s">
        <v>13</v>
      </c>
      <c r="B19" s="11" t="s">
        <v>21</v>
      </c>
      <c r="C19" s="11" t="s">
        <v>29</v>
      </c>
      <c r="D19" s="11">
        <v>40.1</v>
      </c>
      <c r="E19" s="11">
        <v>0.26</v>
      </c>
      <c r="F19" s="9">
        <v>82766.15</v>
      </c>
      <c r="G19" s="9">
        <v>631288.440561914</v>
      </c>
      <c r="H19" s="14">
        <v>109.91024188283869</v>
      </c>
    </row>
    <row r="20" spans="1:8" ht="12.75" customHeight="1">
      <c r="A20" s="11" t="s">
        <v>13</v>
      </c>
      <c r="B20" s="11" t="s">
        <v>30</v>
      </c>
      <c r="C20" s="11" t="s">
        <v>31</v>
      </c>
      <c r="D20" s="11">
        <v>41.5</v>
      </c>
      <c r="E20" s="11">
        <v>0.07</v>
      </c>
      <c r="F20" s="9">
        <v>204305.93</v>
      </c>
      <c r="G20" s="9">
        <v>1570990.3278084982</v>
      </c>
      <c r="H20" s="14">
        <v>104.8644288725893</v>
      </c>
    </row>
    <row r="21" spans="1:8" ht="12.75" customHeight="1">
      <c r="A21" s="11" t="s">
        <v>32</v>
      </c>
      <c r="B21" s="11" t="s">
        <v>33</v>
      </c>
      <c r="C21" s="11" t="s">
        <v>34</v>
      </c>
      <c r="D21" s="11">
        <v>39.56</v>
      </c>
      <c r="E21" s="11">
        <v>0.16</v>
      </c>
      <c r="F21" s="9">
        <v>179169.65</v>
      </c>
      <c r="G21" s="9">
        <v>1362267.4993525122</v>
      </c>
      <c r="H21" s="14">
        <v>111.96663713440792</v>
      </c>
    </row>
    <row r="22" spans="1:8" ht="12.75" customHeight="1">
      <c r="A22" s="11" t="s">
        <v>32</v>
      </c>
      <c r="B22" s="11" t="s">
        <v>33</v>
      </c>
      <c r="C22" s="11" t="s">
        <v>35</v>
      </c>
      <c r="D22" s="11">
        <v>36.05</v>
      </c>
      <c r="E22" s="11">
        <v>0.18</v>
      </c>
      <c r="F22" s="9">
        <v>613243.99</v>
      </c>
      <c r="G22" s="9">
        <v>4566895.611573773</v>
      </c>
      <c r="H22" s="14">
        <v>112.21948491250757</v>
      </c>
    </row>
    <row r="23" spans="1:8" ht="12.75" customHeight="1">
      <c r="A23" s="11" t="s">
        <v>32</v>
      </c>
      <c r="B23" s="11" t="s">
        <v>36</v>
      </c>
      <c r="C23" s="11" t="s">
        <v>37</v>
      </c>
      <c r="D23" s="11">
        <v>46.15</v>
      </c>
      <c r="E23" s="11">
        <v>0.52</v>
      </c>
      <c r="F23" s="9">
        <v>679660.78</v>
      </c>
      <c r="G23" s="9">
        <v>5366638.802338191</v>
      </c>
      <c r="H23" s="14">
        <v>103.06545075271569</v>
      </c>
    </row>
    <row r="24" spans="1:8" ht="12.75" customHeight="1">
      <c r="A24" s="11" t="s">
        <v>38</v>
      </c>
      <c r="B24" s="11" t="s">
        <v>39</v>
      </c>
      <c r="C24" s="11" t="s">
        <v>40</v>
      </c>
      <c r="D24" s="11">
        <v>37.7</v>
      </c>
      <c r="E24" s="11">
        <v>0.44</v>
      </c>
      <c r="F24" s="9">
        <v>80269.64</v>
      </c>
      <c r="G24" s="9">
        <v>603667.937332544</v>
      </c>
      <c r="H24" s="14">
        <v>108.50031530483433</v>
      </c>
    </row>
    <row r="25" spans="1:8" ht="12.75" customHeight="1">
      <c r="A25" s="11" t="s">
        <v>38</v>
      </c>
      <c r="B25" s="11" t="s">
        <v>39</v>
      </c>
      <c r="C25" s="11" t="s">
        <v>41</v>
      </c>
      <c r="D25" s="11">
        <v>23.5</v>
      </c>
      <c r="E25" s="11">
        <v>0.44</v>
      </c>
      <c r="F25" s="9">
        <v>16205.78</v>
      </c>
      <c r="G25" s="9">
        <v>111647.2609290335</v>
      </c>
      <c r="H25" s="14">
        <v>113.09104473262158</v>
      </c>
    </row>
    <row r="26" spans="1:8" ht="12.75" customHeight="1">
      <c r="A26" s="11" t="s">
        <v>38</v>
      </c>
      <c r="B26" s="11" t="s">
        <v>42</v>
      </c>
      <c r="C26" s="11" t="s">
        <v>43</v>
      </c>
      <c r="D26" s="11">
        <v>30.09</v>
      </c>
      <c r="E26" s="11">
        <v>1.7</v>
      </c>
      <c r="F26" s="9">
        <v>695740.06</v>
      </c>
      <c r="G26" s="9">
        <v>4996965.693587855</v>
      </c>
      <c r="H26" s="14">
        <v>98.70338216908318</v>
      </c>
    </row>
    <row r="27" spans="1:8" ht="12.75" customHeight="1">
      <c r="A27" s="11" t="s">
        <v>38</v>
      </c>
      <c r="B27" s="11" t="s">
        <v>42</v>
      </c>
      <c r="C27" s="11" t="s">
        <v>44</v>
      </c>
      <c r="D27" s="11">
        <v>37.99</v>
      </c>
      <c r="E27" s="11">
        <v>0.35</v>
      </c>
      <c r="F27" s="9">
        <v>277551.91</v>
      </c>
      <c r="G27" s="9">
        <v>2090968.5634238825</v>
      </c>
      <c r="H27" s="14">
        <v>98.55706427864808</v>
      </c>
    </row>
    <row r="28" spans="1:8" ht="12.75" customHeight="1">
      <c r="A28" s="11" t="s">
        <v>45</v>
      </c>
      <c r="B28" s="11" t="s">
        <v>46</v>
      </c>
      <c r="C28" s="11" t="s">
        <v>47</v>
      </c>
      <c r="D28" s="11">
        <v>32.51</v>
      </c>
      <c r="E28" s="11">
        <v>1.81</v>
      </c>
      <c r="F28" s="9">
        <v>299897.53</v>
      </c>
      <c r="G28" s="9">
        <v>2186236.3926293943</v>
      </c>
      <c r="H28" s="14">
        <v>95.21922945378797</v>
      </c>
    </row>
    <row r="29" spans="1:8" ht="12.75" customHeight="1">
      <c r="A29" s="11" t="s">
        <v>45</v>
      </c>
      <c r="B29" s="11" t="s">
        <v>48</v>
      </c>
      <c r="C29" s="11" t="s">
        <v>49</v>
      </c>
      <c r="D29" s="11">
        <v>27.98</v>
      </c>
      <c r="E29" s="11">
        <v>3.06</v>
      </c>
      <c r="F29" s="9">
        <v>323248.76</v>
      </c>
      <c r="G29" s="9">
        <v>2291324.3705745935</v>
      </c>
      <c r="H29" s="14">
        <v>98.27562684349726</v>
      </c>
    </row>
    <row r="30" spans="1:8" ht="12.75" customHeight="1">
      <c r="A30" s="11" t="s">
        <v>45</v>
      </c>
      <c r="B30" s="11" t="s">
        <v>48</v>
      </c>
      <c r="C30" s="11" t="s">
        <v>50</v>
      </c>
      <c r="D30" s="11">
        <v>29.2</v>
      </c>
      <c r="E30" s="11">
        <v>3.06</v>
      </c>
      <c r="F30" s="9">
        <v>55245.04</v>
      </c>
      <c r="G30" s="9">
        <v>394598.6589319506</v>
      </c>
      <c r="H30" s="14">
        <v>102.28012459353063</v>
      </c>
    </row>
    <row r="31" spans="1:8" ht="12.75" customHeight="1">
      <c r="A31" s="11" t="s">
        <v>45</v>
      </c>
      <c r="B31" s="11" t="s">
        <v>48</v>
      </c>
      <c r="C31" s="11" t="s">
        <v>51</v>
      </c>
      <c r="D31" s="11">
        <v>29.41</v>
      </c>
      <c r="E31" s="11">
        <v>2.96</v>
      </c>
      <c r="F31" s="9">
        <v>11191.02</v>
      </c>
      <c r="G31" s="9">
        <v>80038.5371556679</v>
      </c>
      <c r="H31" s="14">
        <v>103.1930454193104</v>
      </c>
    </row>
    <row r="32" spans="1:8" ht="12.75" customHeight="1">
      <c r="A32" s="11" t="s">
        <v>45</v>
      </c>
      <c r="B32" s="11" t="s">
        <v>48</v>
      </c>
      <c r="C32" s="11" t="s">
        <v>52</v>
      </c>
      <c r="D32" s="11">
        <v>29.17</v>
      </c>
      <c r="E32" s="11">
        <v>2.56</v>
      </c>
      <c r="F32" s="9">
        <v>389528.2</v>
      </c>
      <c r="G32" s="9">
        <v>2781770.8479781295</v>
      </c>
      <c r="H32" s="14">
        <v>101.66974489849264</v>
      </c>
    </row>
    <row r="33" spans="1:8" ht="12.75" customHeight="1">
      <c r="A33" s="11" t="s">
        <v>53</v>
      </c>
      <c r="B33" s="11" t="s">
        <v>54</v>
      </c>
      <c r="C33" s="11" t="s">
        <v>55</v>
      </c>
      <c r="D33" s="11">
        <v>40.95</v>
      </c>
      <c r="E33" s="11">
        <v>0.15</v>
      </c>
      <c r="F33" s="9">
        <v>185333.98</v>
      </c>
      <c r="G33" s="9">
        <v>1420589.0594532501</v>
      </c>
      <c r="H33" s="14">
        <v>110.79245873579778</v>
      </c>
    </row>
    <row r="35" spans="1:8" ht="12.75" customHeight="1">
      <c r="A35" s="14" t="s">
        <v>56</v>
      </c>
      <c r="B35" s="17"/>
      <c r="C35" s="17"/>
      <c r="D35" s="14">
        <f>186470002.5743/SUM(F8:F33)</f>
        <v>36.03886229978802</v>
      </c>
      <c r="E35" s="14">
        <f>5118895.3499/SUM(F8:F33)</f>
        <v>0.9893235485346475</v>
      </c>
      <c r="F35" s="18">
        <f>SUM(F8:F33)</f>
        <v>5174136.7700000005</v>
      </c>
      <c r="G35" s="18">
        <f>SUM(G8:G33)</f>
        <v>38530093.010998964</v>
      </c>
      <c r="H35" s="14">
        <f>4052352768.65/SUM(G8:G33)</f>
        <v>105.17370844376623</v>
      </c>
    </row>
  </sheetData>
  <sheetProtection/>
  <mergeCells count="8">
    <mergeCell ref="G4:H4"/>
    <mergeCell ref="G5:H5"/>
    <mergeCell ref="A5:C5"/>
    <mergeCell ref="A1:C1"/>
    <mergeCell ref="A2:C2"/>
    <mergeCell ref="A3:C3"/>
    <mergeCell ref="D1:G1"/>
    <mergeCell ref="D2:G2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2" sqref="A2:C2"/>
    </sheetView>
  </sheetViews>
  <sheetFormatPr defaultColWidth="9.140625" defaultRowHeight="12.75" customHeight="1"/>
  <cols>
    <col min="1" max="1" width="23.140625" style="11" customWidth="1"/>
    <col min="2" max="2" width="11.8515625" style="11" customWidth="1"/>
    <col min="3" max="5" width="20.00390625" style="11" customWidth="1"/>
    <col min="6" max="6" width="24.8515625" style="9" customWidth="1"/>
    <col min="7" max="7" width="26.421875" style="9" customWidth="1"/>
    <col min="8" max="8" width="29.28125" style="14" customWidth="1"/>
    <col min="9" max="9" width="11.8515625" style="0" customWidth="1"/>
  </cols>
  <sheetData>
    <row r="1" spans="1:8" ht="12.75" customHeight="1">
      <c r="A1" s="22" t="s">
        <v>83</v>
      </c>
      <c r="B1" s="22"/>
      <c r="C1" s="22"/>
      <c r="D1" s="22" t="s">
        <v>0</v>
      </c>
      <c r="E1" s="22"/>
      <c r="F1" s="22"/>
      <c r="G1" s="22"/>
      <c r="H1" s="4"/>
    </row>
    <row r="2" spans="1:8" ht="12.75" customHeight="1">
      <c r="A2" s="22"/>
      <c r="B2" s="22"/>
      <c r="C2" s="22"/>
      <c r="D2" s="23" t="s">
        <v>2</v>
      </c>
      <c r="E2" s="23"/>
      <c r="F2" s="23"/>
      <c r="G2" s="23"/>
      <c r="H2" s="4"/>
    </row>
    <row r="3" spans="1:8" ht="12.75" customHeight="1">
      <c r="A3" s="22"/>
      <c r="B3" s="22"/>
      <c r="C3" s="22"/>
      <c r="D3" s="16"/>
      <c r="E3" s="16"/>
      <c r="F3" s="16"/>
      <c r="G3" s="16"/>
      <c r="H3" s="4"/>
    </row>
    <row r="4" spans="1:8" ht="12.75" customHeight="1">
      <c r="A4" s="5"/>
      <c r="B4" s="5"/>
      <c r="C4" s="5"/>
      <c r="D4" s="5"/>
      <c r="E4" s="5"/>
      <c r="F4" s="5"/>
      <c r="G4" s="19" t="s">
        <v>3</v>
      </c>
      <c r="H4" s="20"/>
    </row>
    <row r="5" spans="1:8" ht="15" customHeight="1">
      <c r="A5" s="21"/>
      <c r="B5" s="21"/>
      <c r="C5" s="21"/>
      <c r="D5" s="15"/>
      <c r="E5" s="15"/>
      <c r="F5" s="5"/>
      <c r="G5" s="19" t="s">
        <v>57</v>
      </c>
      <c r="H5" s="20"/>
    </row>
    <row r="6" spans="1:8" ht="13.5" customHeight="1">
      <c r="A6" s="10"/>
      <c r="B6" s="10"/>
      <c r="C6" s="10"/>
      <c r="D6" s="10"/>
      <c r="E6" s="10"/>
      <c r="F6" s="6"/>
      <c r="G6" s="7"/>
      <c r="H6" s="8"/>
    </row>
    <row r="7" spans="1:9" ht="14.25" customHeight="1">
      <c r="A7" s="1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3" t="s">
        <v>12</v>
      </c>
      <c r="I7" s="12"/>
    </row>
    <row r="8" spans="1:8" ht="13.5" customHeight="1">
      <c r="A8" s="11" t="s">
        <v>13</v>
      </c>
      <c r="B8" s="11" t="s">
        <v>14</v>
      </c>
      <c r="C8" s="11" t="s">
        <v>15</v>
      </c>
      <c r="D8" s="11">
        <v>43.89</v>
      </c>
      <c r="E8" s="11">
        <v>0.18</v>
      </c>
      <c r="F8" s="9">
        <v>321991.44</v>
      </c>
      <c r="G8" s="9">
        <v>2510075.894744963</v>
      </c>
      <c r="H8" s="13">
        <v>107.9751117475823</v>
      </c>
    </row>
    <row r="9" spans="1:8" ht="12.75" customHeight="1">
      <c r="A9" s="11" t="s">
        <v>13</v>
      </c>
      <c r="B9" s="11" t="s">
        <v>14</v>
      </c>
      <c r="C9" s="11" t="s">
        <v>16</v>
      </c>
      <c r="D9" s="11">
        <v>46.23</v>
      </c>
      <c r="E9" s="11">
        <v>0.3</v>
      </c>
      <c r="F9" s="9">
        <v>32896.28</v>
      </c>
      <c r="G9" s="9">
        <v>259868.6954409966</v>
      </c>
      <c r="H9" s="14">
        <v>107.67608588835685</v>
      </c>
    </row>
    <row r="10" spans="1:8" ht="12.75" customHeight="1">
      <c r="A10" s="11" t="s">
        <v>13</v>
      </c>
      <c r="B10" s="11" t="s">
        <v>17</v>
      </c>
      <c r="C10" s="11" t="s">
        <v>18</v>
      </c>
      <c r="D10" s="11">
        <v>23.21</v>
      </c>
      <c r="E10" s="11">
        <v>0.52</v>
      </c>
      <c r="F10" s="9">
        <v>275498.9</v>
      </c>
      <c r="G10" s="9">
        <v>1894395.5670094073</v>
      </c>
      <c r="H10" s="14">
        <v>105.04832633986616</v>
      </c>
    </row>
    <row r="11" spans="1:8" ht="12.75" customHeight="1">
      <c r="A11" s="11" t="s">
        <v>13</v>
      </c>
      <c r="B11" s="11" t="s">
        <v>19</v>
      </c>
      <c r="C11" s="11" t="s">
        <v>20</v>
      </c>
      <c r="D11" s="11">
        <v>32.49</v>
      </c>
      <c r="E11" s="11">
        <v>0.06</v>
      </c>
      <c r="F11" s="9">
        <v>285900.61</v>
      </c>
      <c r="G11" s="9">
        <v>2083938.8896738533</v>
      </c>
      <c r="H11" s="14">
        <v>110.00571838184545</v>
      </c>
    </row>
    <row r="12" spans="1:8" ht="12.75" customHeight="1">
      <c r="A12" s="11" t="s">
        <v>13</v>
      </c>
      <c r="B12" s="11" t="s">
        <v>58</v>
      </c>
      <c r="C12" s="11" t="s">
        <v>59</v>
      </c>
      <c r="D12" s="11">
        <v>30.85</v>
      </c>
      <c r="E12" s="11">
        <v>0.15</v>
      </c>
      <c r="F12" s="9">
        <v>251482.04</v>
      </c>
      <c r="G12" s="9">
        <v>1814719.8361759407</v>
      </c>
      <c r="H12" s="14">
        <v>98.6484783112514</v>
      </c>
    </row>
    <row r="13" spans="1:8" ht="12.75" customHeight="1">
      <c r="A13" s="11" t="s">
        <v>13</v>
      </c>
      <c r="B13" s="11" t="s">
        <v>60</v>
      </c>
      <c r="C13" s="11" t="s">
        <v>61</v>
      </c>
      <c r="D13" s="11">
        <v>30.96</v>
      </c>
      <c r="E13" s="11">
        <v>0.24</v>
      </c>
      <c r="F13" s="9">
        <v>89692.35</v>
      </c>
      <c r="G13" s="9">
        <v>647661.8077204778</v>
      </c>
      <c r="H13" s="14">
        <v>127.60828795955395</v>
      </c>
    </row>
    <row r="14" spans="1:8" ht="12.75" customHeight="1">
      <c r="A14" s="11" t="s">
        <v>13</v>
      </c>
      <c r="B14" s="11" t="s">
        <v>21</v>
      </c>
      <c r="C14" s="11" t="s">
        <v>22</v>
      </c>
      <c r="D14" s="11">
        <v>37.16</v>
      </c>
      <c r="E14" s="11">
        <v>0.1</v>
      </c>
      <c r="F14" s="9">
        <v>329172.85</v>
      </c>
      <c r="G14" s="9">
        <v>2467709.2174182027</v>
      </c>
      <c r="H14" s="14">
        <v>110.1963934812809</v>
      </c>
    </row>
    <row r="15" spans="1:8" ht="12.75" customHeight="1">
      <c r="A15" s="11" t="s">
        <v>13</v>
      </c>
      <c r="B15" s="11" t="s">
        <v>21</v>
      </c>
      <c r="C15" s="11" t="s">
        <v>62</v>
      </c>
      <c r="D15" s="11">
        <v>28.13</v>
      </c>
      <c r="E15" s="11">
        <v>1.71</v>
      </c>
      <c r="F15" s="9">
        <v>261475.63</v>
      </c>
      <c r="G15" s="9">
        <v>1855198.4176024622</v>
      </c>
      <c r="H15" s="14">
        <v>96.89569917395204</v>
      </c>
    </row>
    <row r="16" spans="1:8" ht="12.75" customHeight="1">
      <c r="A16" s="11" t="s">
        <v>13</v>
      </c>
      <c r="B16" s="11" t="s">
        <v>21</v>
      </c>
      <c r="C16" s="11" t="s">
        <v>23</v>
      </c>
      <c r="D16" s="11">
        <v>42.1</v>
      </c>
      <c r="E16" s="11">
        <v>0.22</v>
      </c>
      <c r="F16" s="9">
        <v>77215.99</v>
      </c>
      <c r="G16" s="9">
        <v>595803.9808861036</v>
      </c>
      <c r="H16" s="14">
        <v>106.59429657644519</v>
      </c>
    </row>
    <row r="17" spans="1:8" ht="12.75" customHeight="1">
      <c r="A17" s="11" t="s">
        <v>13</v>
      </c>
      <c r="B17" s="11" t="s">
        <v>21</v>
      </c>
      <c r="C17" s="11" t="s">
        <v>24</v>
      </c>
      <c r="D17" s="11">
        <v>43.69</v>
      </c>
      <c r="E17" s="11">
        <v>0.06</v>
      </c>
      <c r="F17" s="9">
        <v>145515.48</v>
      </c>
      <c r="G17" s="9">
        <v>1133073.3506839788</v>
      </c>
      <c r="H17" s="14">
        <v>99.16260247597818</v>
      </c>
    </row>
    <row r="18" spans="1:8" ht="12.75" customHeight="1">
      <c r="A18" s="11" t="s">
        <v>13</v>
      </c>
      <c r="B18" s="11" t="s">
        <v>21</v>
      </c>
      <c r="C18" s="11" t="s">
        <v>63</v>
      </c>
      <c r="D18" s="11">
        <v>42.3</v>
      </c>
      <c r="E18" s="11">
        <v>0.07</v>
      </c>
      <c r="F18" s="9">
        <v>162356.7</v>
      </c>
      <c r="G18" s="9">
        <v>1254200.239750846</v>
      </c>
      <c r="H18" s="14">
        <v>97.04111319909983</v>
      </c>
    </row>
    <row r="19" spans="1:8" ht="12.75" customHeight="1">
      <c r="A19" s="11" t="s">
        <v>13</v>
      </c>
      <c r="B19" s="11" t="s">
        <v>21</v>
      </c>
      <c r="C19" s="11" t="s">
        <v>25</v>
      </c>
      <c r="D19" s="11">
        <v>36.92</v>
      </c>
      <c r="E19" s="11">
        <v>0.55</v>
      </c>
      <c r="F19" s="9">
        <v>1231265.04</v>
      </c>
      <c r="G19" s="9">
        <v>9216822.88816386</v>
      </c>
      <c r="H19" s="14">
        <v>106.39498968666369</v>
      </c>
    </row>
    <row r="20" spans="1:8" ht="12.75" customHeight="1">
      <c r="A20" s="11" t="s">
        <v>13</v>
      </c>
      <c r="B20" s="11" t="s">
        <v>21</v>
      </c>
      <c r="C20" s="11" t="s">
        <v>26</v>
      </c>
      <c r="D20" s="11">
        <v>38.05</v>
      </c>
      <c r="E20" s="11">
        <v>0.16</v>
      </c>
      <c r="F20" s="9">
        <v>136170.72</v>
      </c>
      <c r="G20" s="9">
        <v>1026210.0420069783</v>
      </c>
      <c r="H20" s="14">
        <v>115.12060751126099</v>
      </c>
    </row>
    <row r="21" spans="1:8" ht="12.75" customHeight="1">
      <c r="A21" s="11" t="s">
        <v>13</v>
      </c>
      <c r="B21" s="11" t="s">
        <v>21</v>
      </c>
      <c r="C21" s="11" t="s">
        <v>27</v>
      </c>
      <c r="D21" s="11">
        <v>37.3</v>
      </c>
      <c r="E21" s="11">
        <v>0.15</v>
      </c>
      <c r="F21" s="9">
        <v>440839.01</v>
      </c>
      <c r="G21" s="9">
        <v>3307463.2326301537</v>
      </c>
      <c r="H21" s="14">
        <v>97.98040269136915</v>
      </c>
    </row>
    <row r="22" spans="1:8" ht="12.75" customHeight="1">
      <c r="A22" s="11" t="s">
        <v>13</v>
      </c>
      <c r="B22" s="11" t="s">
        <v>21</v>
      </c>
      <c r="C22" s="11" t="s">
        <v>28</v>
      </c>
      <c r="D22" s="11">
        <v>39.18</v>
      </c>
      <c r="E22" s="11">
        <v>0.46</v>
      </c>
      <c r="F22" s="9">
        <v>60341.8</v>
      </c>
      <c r="G22" s="9">
        <v>457762.1607267204</v>
      </c>
      <c r="H22" s="14">
        <v>83.329506177275</v>
      </c>
    </row>
    <row r="23" spans="1:8" ht="12.75" customHeight="1">
      <c r="A23" s="11" t="s">
        <v>13</v>
      </c>
      <c r="B23" s="11" t="s">
        <v>21</v>
      </c>
      <c r="C23" s="11" t="s">
        <v>29</v>
      </c>
      <c r="D23" s="11">
        <v>40.07</v>
      </c>
      <c r="E23" s="11">
        <v>0.28</v>
      </c>
      <c r="F23" s="9">
        <v>247094.75</v>
      </c>
      <c r="G23" s="9">
        <v>1884286.280190833</v>
      </c>
      <c r="H23" s="14">
        <v>108.59661182125478</v>
      </c>
    </row>
    <row r="24" spans="1:8" ht="12.75" customHeight="1">
      <c r="A24" s="11" t="s">
        <v>13</v>
      </c>
      <c r="B24" s="11" t="s">
        <v>30</v>
      </c>
      <c r="C24" s="11" t="s">
        <v>64</v>
      </c>
      <c r="D24" s="11">
        <v>18.6</v>
      </c>
      <c r="E24" s="11">
        <v>0.53</v>
      </c>
      <c r="F24" s="9">
        <v>73911.27</v>
      </c>
      <c r="G24" s="9">
        <v>493103.1680776345</v>
      </c>
      <c r="H24" s="14">
        <v>83.25245834465363</v>
      </c>
    </row>
    <row r="25" spans="1:8" ht="12.75" customHeight="1">
      <c r="A25" s="11" t="s">
        <v>13</v>
      </c>
      <c r="B25" s="11" t="s">
        <v>30</v>
      </c>
      <c r="C25" s="11" t="s">
        <v>65</v>
      </c>
      <c r="D25" s="11">
        <v>31.8</v>
      </c>
      <c r="E25" s="11">
        <v>0.17</v>
      </c>
      <c r="F25" s="9">
        <v>130266.5</v>
      </c>
      <c r="G25" s="9">
        <v>945508.3427798965</v>
      </c>
      <c r="H25" s="14">
        <v>92.01916566298743</v>
      </c>
    </row>
    <row r="26" spans="1:8" ht="12.75" customHeight="1">
      <c r="A26" s="11" t="s">
        <v>13</v>
      </c>
      <c r="B26" s="11" t="s">
        <v>30</v>
      </c>
      <c r="C26" s="11" t="s">
        <v>66</v>
      </c>
      <c r="D26" s="11">
        <v>30</v>
      </c>
      <c r="E26" s="11">
        <v>0.19</v>
      </c>
      <c r="F26" s="9">
        <v>258433.17</v>
      </c>
      <c r="G26" s="9">
        <v>1855099.5379692863</v>
      </c>
      <c r="H26" s="14">
        <v>115.48363795859397</v>
      </c>
    </row>
    <row r="27" spans="1:8" ht="12.75" customHeight="1">
      <c r="A27" s="11" t="s">
        <v>13</v>
      </c>
      <c r="B27" s="11" t="s">
        <v>30</v>
      </c>
      <c r="C27" s="11" t="s">
        <v>31</v>
      </c>
      <c r="D27" s="11">
        <v>39.87</v>
      </c>
      <c r="E27" s="11">
        <v>0.11</v>
      </c>
      <c r="F27" s="9">
        <v>255702.58</v>
      </c>
      <c r="G27" s="9">
        <v>1947695.778618566</v>
      </c>
      <c r="H27" s="14">
        <v>108.81822840439956</v>
      </c>
    </row>
    <row r="28" spans="1:8" ht="12.75" customHeight="1">
      <c r="A28" s="11" t="s">
        <v>13</v>
      </c>
      <c r="B28" s="11" t="s">
        <v>30</v>
      </c>
      <c r="C28" s="11" t="s">
        <v>67</v>
      </c>
      <c r="D28" s="11">
        <v>34</v>
      </c>
      <c r="E28" s="11">
        <v>0.2</v>
      </c>
      <c r="F28" s="9">
        <v>91042.21</v>
      </c>
      <c r="G28" s="9">
        <v>669710.6809325125</v>
      </c>
      <c r="H28" s="14">
        <v>130.94868288182101</v>
      </c>
    </row>
    <row r="29" spans="1:8" ht="12.75" customHeight="1">
      <c r="A29" s="11" t="s">
        <v>13</v>
      </c>
      <c r="B29" s="11" t="s">
        <v>30</v>
      </c>
      <c r="C29" s="11" t="s">
        <v>68</v>
      </c>
      <c r="D29" s="11">
        <v>35.68</v>
      </c>
      <c r="E29" s="11">
        <v>0.15</v>
      </c>
      <c r="F29" s="9">
        <v>26828.34</v>
      </c>
      <c r="G29" s="9">
        <v>199353.8183080004</v>
      </c>
      <c r="H29" s="14">
        <v>75.65523228001662</v>
      </c>
    </row>
    <row r="30" spans="1:8" ht="12.75" customHeight="1">
      <c r="A30" s="11" t="s">
        <v>13</v>
      </c>
      <c r="B30" s="11" t="s">
        <v>69</v>
      </c>
      <c r="C30" s="11" t="s">
        <v>70</v>
      </c>
      <c r="D30" s="11">
        <v>32.49</v>
      </c>
      <c r="E30" s="11">
        <v>0.68</v>
      </c>
      <c r="F30" s="9">
        <v>22328.12</v>
      </c>
      <c r="G30" s="9">
        <v>162748.1120422216</v>
      </c>
      <c r="H30" s="14">
        <v>115.7778691473341</v>
      </c>
    </row>
    <row r="31" spans="1:8" ht="12.75" customHeight="1">
      <c r="A31" s="11" t="s">
        <v>71</v>
      </c>
      <c r="B31" s="11" t="s">
        <v>72</v>
      </c>
      <c r="C31" s="11" t="s">
        <v>73</v>
      </c>
      <c r="D31" s="11">
        <v>14.13</v>
      </c>
      <c r="E31" s="11">
        <v>3.51</v>
      </c>
      <c r="F31" s="9">
        <v>10971.62</v>
      </c>
      <c r="G31" s="9">
        <v>71017.9354444856</v>
      </c>
      <c r="H31" s="14">
        <v>88.70460905215339</v>
      </c>
    </row>
    <row r="32" spans="1:8" ht="12.75" customHeight="1">
      <c r="A32" s="11" t="s">
        <v>32</v>
      </c>
      <c r="B32" s="11" t="s">
        <v>33</v>
      </c>
      <c r="C32" s="11" t="s">
        <v>34</v>
      </c>
      <c r="D32" s="11">
        <v>39</v>
      </c>
      <c r="E32" s="11">
        <v>0.18</v>
      </c>
      <c r="F32" s="9">
        <v>761148.85</v>
      </c>
      <c r="G32" s="9">
        <v>5768268.620129868</v>
      </c>
      <c r="H32" s="14">
        <v>105.78531516728529</v>
      </c>
    </row>
    <row r="33" spans="1:8" ht="12.75" customHeight="1">
      <c r="A33" s="11" t="s">
        <v>32</v>
      </c>
      <c r="B33" s="11" t="s">
        <v>33</v>
      </c>
      <c r="C33" s="11" t="s">
        <v>35</v>
      </c>
      <c r="D33" s="11">
        <v>36.26</v>
      </c>
      <c r="E33" s="11">
        <v>0.17</v>
      </c>
      <c r="F33" s="9">
        <v>2715653.69</v>
      </c>
      <c r="G33" s="9">
        <v>20249497.717302654</v>
      </c>
      <c r="H33" s="14">
        <v>106.6904237587075</v>
      </c>
    </row>
    <row r="34" spans="1:8" ht="12.75" customHeight="1">
      <c r="A34" s="11" t="s">
        <v>32</v>
      </c>
      <c r="B34" s="11" t="s">
        <v>36</v>
      </c>
      <c r="C34" s="11" t="s">
        <v>37</v>
      </c>
      <c r="D34" s="11">
        <v>46.35</v>
      </c>
      <c r="E34" s="11">
        <v>0.54</v>
      </c>
      <c r="F34" s="9">
        <v>1591570.54</v>
      </c>
      <c r="G34" s="9">
        <v>12581151.096521167</v>
      </c>
      <c r="H34" s="14">
        <v>101.49385152309951</v>
      </c>
    </row>
    <row r="35" spans="1:8" ht="12.75" customHeight="1">
      <c r="A35" s="11" t="s">
        <v>38</v>
      </c>
      <c r="B35" s="11" t="s">
        <v>74</v>
      </c>
      <c r="C35" s="11" t="s">
        <v>75</v>
      </c>
      <c r="D35" s="11">
        <v>27.5</v>
      </c>
      <c r="E35" s="11">
        <v>0.2</v>
      </c>
      <c r="F35" s="9">
        <v>80866</v>
      </c>
      <c r="G35" s="9">
        <v>571491.1660787672</v>
      </c>
      <c r="H35" s="14">
        <v>96.00414458976611</v>
      </c>
    </row>
    <row r="36" spans="1:8" ht="12.75" customHeight="1">
      <c r="A36" s="11" t="s">
        <v>38</v>
      </c>
      <c r="B36" s="11" t="s">
        <v>39</v>
      </c>
      <c r="C36" s="11" t="s">
        <v>40</v>
      </c>
      <c r="D36" s="11">
        <v>37.7</v>
      </c>
      <c r="E36" s="11">
        <v>0.44</v>
      </c>
      <c r="F36" s="9">
        <v>80269.64</v>
      </c>
      <c r="G36" s="9">
        <v>603667.937332544</v>
      </c>
      <c r="H36" s="14">
        <v>108.50031530483433</v>
      </c>
    </row>
    <row r="37" spans="1:8" ht="12.75" customHeight="1">
      <c r="A37" s="11" t="s">
        <v>38</v>
      </c>
      <c r="B37" s="11" t="s">
        <v>39</v>
      </c>
      <c r="C37" s="11" t="s">
        <v>41</v>
      </c>
      <c r="D37" s="11">
        <v>23.54</v>
      </c>
      <c r="E37" s="11">
        <v>0.44</v>
      </c>
      <c r="F37" s="9">
        <v>107541.04</v>
      </c>
      <c r="G37" s="9">
        <v>741090.6488394248</v>
      </c>
      <c r="H37" s="14">
        <v>119.34589325679643</v>
      </c>
    </row>
    <row r="38" spans="1:8" ht="12.75" customHeight="1">
      <c r="A38" s="11" t="s">
        <v>38</v>
      </c>
      <c r="B38" s="11" t="s">
        <v>42</v>
      </c>
      <c r="C38" s="11" t="s">
        <v>76</v>
      </c>
      <c r="D38" s="11">
        <v>23.7</v>
      </c>
      <c r="E38" s="11">
        <v>2.3</v>
      </c>
      <c r="F38" s="9">
        <v>99782.75</v>
      </c>
      <c r="G38" s="9">
        <v>688325.1238982998</v>
      </c>
      <c r="H38" s="14">
        <v>91.36750290883192</v>
      </c>
    </row>
    <row r="39" spans="1:8" ht="12.75" customHeight="1">
      <c r="A39" s="11" t="s">
        <v>38</v>
      </c>
      <c r="B39" s="11" t="s">
        <v>42</v>
      </c>
      <c r="C39" s="11" t="s">
        <v>77</v>
      </c>
      <c r="D39" s="11">
        <v>34.55</v>
      </c>
      <c r="E39" s="11">
        <v>0.65</v>
      </c>
      <c r="F39" s="9">
        <v>79410.36</v>
      </c>
      <c r="G39" s="9">
        <v>586087.5293017798</v>
      </c>
      <c r="H39" s="14">
        <v>128.36277813251797</v>
      </c>
    </row>
    <row r="40" spans="1:8" ht="12.75" customHeight="1">
      <c r="A40" s="11" t="s">
        <v>38</v>
      </c>
      <c r="B40" s="11" t="s">
        <v>42</v>
      </c>
      <c r="C40" s="11" t="s">
        <v>43</v>
      </c>
      <c r="D40" s="11">
        <v>30.15</v>
      </c>
      <c r="E40" s="11">
        <v>1.67</v>
      </c>
      <c r="F40" s="9">
        <v>2190357.38</v>
      </c>
      <c r="G40" s="9">
        <v>15737475.120214384</v>
      </c>
      <c r="H40" s="14">
        <v>91.11635008643408</v>
      </c>
    </row>
    <row r="41" spans="1:8" ht="12.75" customHeight="1">
      <c r="A41" s="11" t="s">
        <v>38</v>
      </c>
      <c r="B41" s="11" t="s">
        <v>42</v>
      </c>
      <c r="C41" s="11" t="s">
        <v>44</v>
      </c>
      <c r="D41" s="11">
        <v>38</v>
      </c>
      <c r="E41" s="11">
        <v>0.35</v>
      </c>
      <c r="F41" s="9">
        <v>401739.75</v>
      </c>
      <c r="G41" s="9">
        <v>3026611.241153144</v>
      </c>
      <c r="H41" s="14">
        <v>97.74955706477873</v>
      </c>
    </row>
    <row r="42" spans="1:8" ht="12.75" customHeight="1">
      <c r="A42" s="11" t="s">
        <v>45</v>
      </c>
      <c r="B42" s="11" t="s">
        <v>46</v>
      </c>
      <c r="C42" s="11" t="s">
        <v>47</v>
      </c>
      <c r="D42" s="11">
        <v>32.56</v>
      </c>
      <c r="E42" s="11">
        <v>1.84</v>
      </c>
      <c r="F42" s="9">
        <v>892880.96</v>
      </c>
      <c r="G42" s="9">
        <v>6510857.7488235235</v>
      </c>
      <c r="H42" s="14">
        <v>94.04461433374755</v>
      </c>
    </row>
    <row r="43" spans="1:8" ht="12.75" customHeight="1">
      <c r="A43" s="11" t="s">
        <v>45</v>
      </c>
      <c r="B43" s="11" t="s">
        <v>48</v>
      </c>
      <c r="C43" s="11" t="s">
        <v>78</v>
      </c>
      <c r="D43" s="11">
        <v>28.88</v>
      </c>
      <c r="E43" s="11">
        <v>3.21</v>
      </c>
      <c r="F43" s="9">
        <v>139299.56</v>
      </c>
      <c r="G43" s="9">
        <v>992993.4632467082</v>
      </c>
      <c r="H43" s="14">
        <v>101.35671494847945</v>
      </c>
    </row>
    <row r="44" spans="1:8" ht="12.75" customHeight="1">
      <c r="A44" s="11" t="s">
        <v>45</v>
      </c>
      <c r="B44" s="11" t="s">
        <v>48</v>
      </c>
      <c r="C44" s="11" t="s">
        <v>49</v>
      </c>
      <c r="D44" s="11">
        <v>28.13</v>
      </c>
      <c r="E44" s="11">
        <v>3.07</v>
      </c>
      <c r="F44" s="9">
        <v>650901.41</v>
      </c>
      <c r="G44" s="9">
        <v>4618315.236388286</v>
      </c>
      <c r="H44" s="14">
        <v>100.36782329577397</v>
      </c>
    </row>
    <row r="45" spans="1:8" ht="12.75" customHeight="1">
      <c r="A45" s="11" t="s">
        <v>45</v>
      </c>
      <c r="B45" s="11" t="s">
        <v>48</v>
      </c>
      <c r="C45" s="11" t="s">
        <v>50</v>
      </c>
      <c r="D45" s="11">
        <v>29.45</v>
      </c>
      <c r="E45" s="11">
        <v>3.01</v>
      </c>
      <c r="F45" s="9">
        <v>676667.91</v>
      </c>
      <c r="G45" s="9">
        <v>4840742.102463115</v>
      </c>
      <c r="H45" s="14">
        <v>92.76893457544442</v>
      </c>
    </row>
    <row r="46" spans="1:8" ht="12.75" customHeight="1">
      <c r="A46" s="11" t="s">
        <v>45</v>
      </c>
      <c r="B46" s="11" t="s">
        <v>48</v>
      </c>
      <c r="C46" s="11" t="s">
        <v>51</v>
      </c>
      <c r="D46" s="11">
        <v>29.41</v>
      </c>
      <c r="E46" s="11">
        <v>2.96</v>
      </c>
      <c r="F46" s="9">
        <v>11191.02</v>
      </c>
      <c r="G46" s="9">
        <v>80038.5371556679</v>
      </c>
      <c r="H46" s="14">
        <v>103.1930454193104</v>
      </c>
    </row>
    <row r="47" spans="1:8" ht="12.75" customHeight="1">
      <c r="A47" s="11" t="s">
        <v>45</v>
      </c>
      <c r="B47" s="11" t="s">
        <v>48</v>
      </c>
      <c r="C47" s="11" t="s">
        <v>52</v>
      </c>
      <c r="D47" s="11">
        <v>29.35</v>
      </c>
      <c r="E47" s="11">
        <v>2.75</v>
      </c>
      <c r="F47" s="9">
        <v>1236909.19</v>
      </c>
      <c r="G47" s="9">
        <v>8843359.244762648</v>
      </c>
      <c r="H47" s="14">
        <v>102.02151575424493</v>
      </c>
    </row>
    <row r="48" spans="1:8" ht="12.75" customHeight="1">
      <c r="A48" s="11" t="s">
        <v>53</v>
      </c>
      <c r="B48" s="11" t="s">
        <v>79</v>
      </c>
      <c r="C48" s="11" t="s">
        <v>80</v>
      </c>
      <c r="D48" s="11">
        <v>33.2</v>
      </c>
      <c r="E48" s="11">
        <v>0.67</v>
      </c>
      <c r="F48" s="9">
        <v>96092.73</v>
      </c>
      <c r="G48" s="9">
        <v>703445.6799752536</v>
      </c>
      <c r="H48" s="14">
        <v>100.02288239580233</v>
      </c>
    </row>
    <row r="49" spans="1:8" ht="12.75" customHeight="1">
      <c r="A49" s="11" t="s">
        <v>53</v>
      </c>
      <c r="B49" s="11" t="s">
        <v>54</v>
      </c>
      <c r="C49" s="11" t="s">
        <v>81</v>
      </c>
      <c r="D49" s="11">
        <v>43.42</v>
      </c>
      <c r="E49" s="11">
        <v>0.13</v>
      </c>
      <c r="F49" s="9">
        <v>358158.41</v>
      </c>
      <c r="G49" s="9">
        <v>2784595.889851791</v>
      </c>
      <c r="H49" s="14">
        <v>96.73223180126745</v>
      </c>
    </row>
    <row r="50" spans="1:8" ht="12.75" customHeight="1">
      <c r="A50" s="11" t="s">
        <v>53</v>
      </c>
      <c r="B50" s="11" t="s">
        <v>54</v>
      </c>
      <c r="C50" s="11" t="s">
        <v>55</v>
      </c>
      <c r="D50" s="11">
        <v>40.3</v>
      </c>
      <c r="E50" s="11">
        <v>0.14</v>
      </c>
      <c r="F50" s="9">
        <v>1047258.05</v>
      </c>
      <c r="G50" s="9">
        <v>7996858.2086586645</v>
      </c>
      <c r="H50" s="14">
        <v>105.00888400031444</v>
      </c>
    </row>
    <row r="51" spans="1:8" ht="12.75" customHeight="1">
      <c r="A51" s="11" t="s">
        <v>53</v>
      </c>
      <c r="B51" s="11" t="s">
        <v>54</v>
      </c>
      <c r="C51" s="11" t="s">
        <v>82</v>
      </c>
      <c r="D51" s="11">
        <v>47.1</v>
      </c>
      <c r="E51" s="11">
        <v>0.03</v>
      </c>
      <c r="F51" s="9">
        <v>94067.76</v>
      </c>
      <c r="G51" s="9">
        <v>746738.757512998</v>
      </c>
      <c r="H51" s="14">
        <v>88.81391525850404</v>
      </c>
    </row>
    <row r="53" spans="1:8" ht="12.75" customHeight="1">
      <c r="A53" s="14" t="s">
        <v>56</v>
      </c>
      <c r="B53" s="17"/>
      <c r="C53" s="17"/>
      <c r="D53" s="14">
        <f>655142142.9066/SUM(F8:F51)</f>
        <v>35.35544910375411</v>
      </c>
      <c r="E53" s="14">
        <f>17337785.6403/SUM(F8:F51)</f>
        <v>0.9356522159570727</v>
      </c>
      <c r="F53" s="18">
        <f>SUM(F8:F51)</f>
        <v>18530160.400000002</v>
      </c>
      <c r="G53" s="18">
        <f>SUM(G8:G51)</f>
        <v>137425038.94460905</v>
      </c>
      <c r="H53" s="14">
        <f>13992022204.582/SUM(G8:G51)</f>
        <v>101.81566846942403</v>
      </c>
    </row>
  </sheetData>
  <sheetProtection/>
  <mergeCells count="8">
    <mergeCell ref="A5:C5"/>
    <mergeCell ref="G5:H5"/>
    <mergeCell ref="A1:C1"/>
    <mergeCell ref="A2:C2"/>
    <mergeCell ref="A3:C3"/>
    <mergeCell ref="G4:H4"/>
    <mergeCell ref="D1:G1"/>
    <mergeCell ref="D2:G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alessio</dc:creator>
  <cp:keywords/>
  <dc:description/>
  <cp:lastModifiedBy>Marco Mastroddi</cp:lastModifiedBy>
  <dcterms:created xsi:type="dcterms:W3CDTF">2014-07-04T11:15:22Z</dcterms:created>
  <dcterms:modified xsi:type="dcterms:W3CDTF">2022-06-08T10:54:34Z</dcterms:modified>
  <cp:category/>
  <cp:version/>
  <cp:contentType/>
  <cp:contentStatus/>
</cp:coreProperties>
</file>