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<sst xmlns="http://schemas.openxmlformats.org/spreadsheetml/2006/main" count="548" uniqueCount="272">
  <si>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BOLLETTINO PETROLIFERO</t>
  </si>
  <si>
    <t>VENDITE  PROVINCIALI</t>
  </si>
  <si>
    <t>BENZINA, GASOLIO, OLIO COMBUSTIBILE</t>
  </si>
  <si>
    <t>la materia è espressa in TONNELLATE intere</t>
  </si>
  <si>
    <t>Report costruito su dati definitivi</t>
  </si>
  <si>
    <t>Periodo: dicembre 2021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</si>
  <si>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</si>
  <si>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</si>
  <si>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</si>
  <si>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</si>
  <si>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</si>
  <si>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</si>
  <si>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</si>
  <si>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</si>
  <si>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</si>
  <si>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</si>
  <si>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</si>
  <si>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</si>
  <si>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</si>
  <si>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</si>
  <si>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</si>
  <si>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</si>
  <si>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</si>
  <si>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</si>
  <si>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</si>
  <si>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</si>
  <si>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</si>
  <si>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</si>
  <si>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</si>
  <si>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</si>
  <si>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</si>
  <si>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</si>
  <si>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</si>
  <si>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</si>
  <si>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</si>
  <si>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</si>
  <si>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</si>
  <si>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</si>
  <si>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</si>
  <si>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</si>
  <si>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</si>
  <si>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</si>
  <si>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</si>
  <si>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</si>
  <si>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</si>
  <si>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</si>
  <si>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</si>
  <si>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</si>
  <si>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</si>
  <si>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</si>
  <si>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</si>
  <si>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</si>
  <si>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</si>
  <si>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</si>
  <si>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</si>
  <si>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</si>
  <si>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</si>
  <si>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</si>
  <si>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</si>
  <si>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</si>
  <si>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</si>
  <si>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</si>
  <si>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</si>
  <si>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</si>
  <si>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</si>
  <si>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</si>
  <si>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</si>
  <si>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</si>
  <si>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</si>
  <si>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</si>
  <si>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</si>
  <si>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</si>
  <si>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</si>
  <si>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</si>
  <si>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</si>
  <si>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</si>
  <si>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</si>
  <si>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</si>
  <si>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</si>
  <si>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</si>
  <si>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</si>
  <si>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</si>
  <si>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</si>
  <si>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</si>
  <si>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</si>
  <si>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</si>
  <si>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</si>
  <si>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</si>
  <si>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</si>
  <si>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</si>
  <si>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</si>
  <si>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</si>
  <si>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</si>
  <si>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</si>
  <si>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</si>
  <si>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</si>
  <si>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</si>
  <si>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</si>
  <si>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</si>
  <si>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</si>
  <si>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</si>
  <si>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</si>
  <si>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</si>
  <si>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</si>
  <si>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</si>
  <si>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</si>
  <si>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</si>
  <si>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</si>
  <si>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</si>
  <si>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</si>
  <si>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</si>
  <si>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</si>
  <si>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</si>
  <si>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</si>
  <si>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</si>
  <si>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</si>
  <si>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</si>
  <si>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</si>
  <si>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</si>
  <si>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</si>
  <si>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</si>
  <si>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</si>
  <si>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</si>
  <si>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</si>
  <si>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</si>
  <si>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</si>
  <si>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</si>
  <si>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</si>
  <si>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</si>
  <si>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</si>
  <si>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</si>
  <si>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</si>
  <si>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</si>
  <si>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</si>
  <si>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</si>
  <si>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</si>
  <si>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</si>
  <si>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</si>
  <si>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</si>
  <si>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</si>
  <si>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</si>
  <si>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</si>
  <si>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</si>
  <si>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</si>
  <si>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</si>
  <si>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</si>
  <si>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</si>
  <si>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</si>
  <si>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</si>
  <si>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</si>
  <si>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</si>
  <si>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</si>
  <si>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</si>
  <si>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</si>
  <si>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</si>
  <si>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</si>
  <si>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</si>
  <si>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</si>
  <si>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</si>
  <si>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</si>
  <si>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</si>
  <si>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</si>
  <si>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</si>
  <si>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</si>
  <si>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</si>
  <si>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</si>
  <si>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</si>
  <si>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</si>
  <si>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</si>
  <si>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</si>
  <si>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</si>
  <si>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</si>
  <si>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</si>
  <si>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</si>
  <si>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</si>
  <si>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</si>
  <si>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</si>
  <si>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</si>
  <si>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</si>
  <si>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</si>
  <si>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</si>
  <si>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</si>
  <si>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</si>
  <si>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</si>
  <si>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</si>
  <si>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</si>
  <si>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</si>
  <si>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</si>
  <si>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</si>
  <si>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</si>
  <si>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</si>
  <si>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</si>
  <si>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</si>
  <si>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</si>
  <si>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</si>
  <si>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</si>
  <si>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</si>
  <si>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</si>
  <si>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</si>
  <si>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</si>
  <si>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</si>
  <si>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</si>
  <si>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</si>
  <si>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</si>
  <si>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</si>
  <si>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</si>
  <si>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</si>
  <si>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</si>
  <si>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</si>
  <si>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</si>
  <si>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</si>
  <si>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</si>
  <si>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</si>
  <si>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</si>
  <si>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</si>
  <si>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</si>
  <si>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</si>
  <si>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</si>
  <si>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</si>
  <si>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</si>
  <si>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</si>
  <si>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</si>
  <si>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</si>
  <si>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</si>
  <si>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</si>
  <si>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</si>
  <si>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</si>
  <si>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</si>
  <si>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</si>
  <si>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</si>
  <si>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</si>
  <si>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</si>
  <si>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</si>
  <si>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</si>
  <si>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</si>
  <si>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</si>
  <si>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</si>
  <si>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</si>
  <si>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</si>
  <si>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</si>
  <si>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</si>
  <si>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</si>
  <si>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</si>
  <si>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</si>
  <si>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</si>
  <si>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</si>
  <si>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</si>
  <si>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</si>
  <si>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</si>
  <si>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</si>
  <si>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</si>
  <si>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</si>
  <si>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</si>
  <si>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</si>
  <si>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</si>
  <si>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</si>
  <si>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</si>
  <si>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</si>
  <si>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</si>
  <si>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</si>
  <si>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</si>
  <si>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</si>
  <si>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</si>
  <si>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</si>
  <si>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</si>
  <si>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</si>
  <si>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</si>
  <si>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</si>
  <si>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</si>
  <si>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gennaio-dicembre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</si>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</sst>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8.83203125" style="1" customWidth="1"/>
    <col min="2" max="2" width="29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38" t="s">
        <v>270</v>
      </c>
      <c r="B1" s="38"/>
      <c r="C1" s="38"/>
      <c r="D1" s="38"/>
      <c r="E1" s="39" t="s">
        <v>0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1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3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5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6</v>
      </c>
      <c r="B11" s="42"/>
      <c r="C11" s="43" t="s">
        <v>7</v>
      </c>
      <c r="D11" s="43"/>
      <c r="E11" s="43"/>
      <c r="F11" s="43"/>
      <c r="G11" s="43" t="s">
        <v>8</v>
      </c>
      <c r="H11" s="43"/>
      <c r="I11" s="43"/>
      <c r="J11" s="43"/>
      <c r="K11" s="44" t="s">
        <v>9</v>
      </c>
      <c r="L11" s="44"/>
      <c r="M11" s="44"/>
      <c r="N11" s="43" t="s">
        <v>10</v>
      </c>
      <c r="O11" s="43"/>
    </row>
    <row r="12" spans="1:15" ht="12.75" customHeight="1">
      <c r="A12" s="45" t="s">
        <v>11</v>
      </c>
      <c r="B12" s="46" t="s">
        <v>12</v>
      </c>
      <c r="C12" s="47" t="s">
        <v>13</v>
      </c>
      <c r="D12" s="48" t="s">
        <v>14</v>
      </c>
      <c r="E12" s="48"/>
      <c r="F12" s="47" t="s">
        <v>15</v>
      </c>
      <c r="G12" s="43" t="s">
        <v>13</v>
      </c>
      <c r="H12" s="49" t="s">
        <v>16</v>
      </c>
      <c r="I12" s="43" t="s">
        <v>17</v>
      </c>
      <c r="J12" s="43" t="s">
        <v>18</v>
      </c>
      <c r="K12" s="49" t="s">
        <v>19</v>
      </c>
      <c r="L12" s="49" t="s">
        <v>20</v>
      </c>
      <c r="M12" s="49" t="s">
        <v>21</v>
      </c>
      <c r="N12" s="50" t="s">
        <v>13</v>
      </c>
      <c r="O12" s="11" t="s">
        <v>22</v>
      </c>
    </row>
    <row r="13" spans="1:15" ht="12.75" customHeight="1">
      <c r="A13" s="45"/>
      <c r="B13" s="46"/>
      <c r="C13" s="47"/>
      <c r="D13" s="12" t="s">
        <v>23</v>
      </c>
      <c r="E13" s="13" t="s">
        <v>17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24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25</v>
      </c>
      <c r="B15" s="21" t="s">
        <v>26</v>
      </c>
      <c r="C15" s="22">
        <v>5212</v>
      </c>
      <c r="D15" s="22">
        <v>3322</v>
      </c>
      <c r="E15" s="22">
        <v>355</v>
      </c>
      <c r="F15" s="22">
        <f aca="true" t="shared" si="0" ref="F15:F22">SUM(C15-D15-E15)</f>
        <v>1535</v>
      </c>
      <c r="G15" s="22">
        <v>25395</v>
      </c>
      <c r="H15" s="22">
        <v>9446</v>
      </c>
      <c r="I15" s="22">
        <v>1269</v>
      </c>
      <c r="J15" s="22">
        <f aca="true" t="shared" si="1" ref="J15:J22">SUM(G15-H15-I15)</f>
        <v>14680</v>
      </c>
      <c r="K15" s="22">
        <v>1830</v>
      </c>
      <c r="L15" s="22">
        <v>0</v>
      </c>
      <c r="M15" s="22">
        <v>999</v>
      </c>
      <c r="N15" s="22">
        <v>590</v>
      </c>
      <c r="O15" s="22">
        <v>455</v>
      </c>
    </row>
    <row r="16" spans="1:15" ht="12.75" customHeight="1">
      <c r="A16" s="20" t="s">
        <v>27</v>
      </c>
      <c r="B16" s="21" t="s">
        <v>28</v>
      </c>
      <c r="C16" s="22">
        <v>1695</v>
      </c>
      <c r="D16" s="22">
        <v>1443</v>
      </c>
      <c r="E16" s="22">
        <v>86</v>
      </c>
      <c r="F16" s="22">
        <f t="shared" si="0"/>
        <v>166</v>
      </c>
      <c r="G16" s="22">
        <v>5469</v>
      </c>
      <c r="H16" s="22">
        <v>3706</v>
      </c>
      <c r="I16" s="22">
        <v>374</v>
      </c>
      <c r="J16" s="22">
        <f t="shared" si="1"/>
        <v>1389</v>
      </c>
      <c r="K16" s="22">
        <v>247</v>
      </c>
      <c r="L16" s="22">
        <v>0</v>
      </c>
      <c r="M16" s="22">
        <v>139</v>
      </c>
      <c r="N16" s="22">
        <v>13</v>
      </c>
      <c r="O16" s="22">
        <v>13</v>
      </c>
    </row>
    <row r="17" spans="1:15" ht="12.75" customHeight="1">
      <c r="A17" s="20" t="s">
        <v>29</v>
      </c>
      <c r="B17" s="21" t="s">
        <v>30</v>
      </c>
      <c r="C17" s="22">
        <v>2148</v>
      </c>
      <c r="D17" s="22">
        <v>1622</v>
      </c>
      <c r="E17" s="22">
        <v>0</v>
      </c>
      <c r="F17" s="22">
        <f t="shared" si="0"/>
        <v>526</v>
      </c>
      <c r="G17" s="22">
        <v>4816</v>
      </c>
      <c r="H17" s="22">
        <v>2953</v>
      </c>
      <c r="I17" s="22">
        <v>0</v>
      </c>
      <c r="J17" s="22">
        <f t="shared" si="1"/>
        <v>1863</v>
      </c>
      <c r="K17" s="22">
        <v>777</v>
      </c>
      <c r="L17" s="22">
        <v>0</v>
      </c>
      <c r="M17" s="22">
        <v>16</v>
      </c>
      <c r="N17" s="22">
        <v>0</v>
      </c>
      <c r="O17" s="22">
        <v>0</v>
      </c>
    </row>
    <row r="18" spans="1:15" ht="12.75" customHeight="1">
      <c r="A18" s="20" t="s">
        <v>31</v>
      </c>
      <c r="B18" s="21" t="s">
        <v>32</v>
      </c>
      <c r="C18" s="22">
        <v>5303</v>
      </c>
      <c r="D18" s="22">
        <v>4538</v>
      </c>
      <c r="E18" s="22">
        <v>38</v>
      </c>
      <c r="F18" s="22">
        <f t="shared" si="0"/>
        <v>727</v>
      </c>
      <c r="G18" s="22">
        <v>18284</v>
      </c>
      <c r="H18" s="22">
        <v>11759</v>
      </c>
      <c r="I18" s="22">
        <v>123</v>
      </c>
      <c r="J18" s="22">
        <f t="shared" si="1"/>
        <v>6402</v>
      </c>
      <c r="K18" s="22">
        <v>1918</v>
      </c>
      <c r="L18" s="22">
        <v>0</v>
      </c>
      <c r="M18" s="22">
        <v>416</v>
      </c>
      <c r="N18" s="22">
        <v>0</v>
      </c>
      <c r="O18" s="22">
        <v>0</v>
      </c>
    </row>
    <row r="19" spans="1:15" ht="12.75" customHeight="1">
      <c r="A19" s="20" t="s">
        <v>33</v>
      </c>
      <c r="B19" s="21" t="s">
        <v>34</v>
      </c>
      <c r="C19" s="22">
        <v>4788</v>
      </c>
      <c r="D19" s="22">
        <v>4411</v>
      </c>
      <c r="E19" s="22">
        <v>161</v>
      </c>
      <c r="F19" s="22">
        <f t="shared" si="0"/>
        <v>216</v>
      </c>
      <c r="G19" s="22">
        <v>10945</v>
      </c>
      <c r="H19" s="22">
        <v>9150</v>
      </c>
      <c r="I19" s="22">
        <v>407</v>
      </c>
      <c r="J19" s="22">
        <f t="shared" si="1"/>
        <v>1388</v>
      </c>
      <c r="K19" s="22">
        <v>205</v>
      </c>
      <c r="L19" s="22">
        <v>0</v>
      </c>
      <c r="M19" s="22">
        <v>34</v>
      </c>
      <c r="N19" s="22">
        <v>2131</v>
      </c>
      <c r="O19" s="22">
        <v>149</v>
      </c>
    </row>
    <row r="20" spans="1:15" ht="12.75" customHeight="1">
      <c r="A20" s="20" t="s">
        <v>35</v>
      </c>
      <c r="B20" s="21" t="s">
        <v>36</v>
      </c>
      <c r="C20" s="22">
        <v>26658</v>
      </c>
      <c r="D20" s="22">
        <v>22288</v>
      </c>
      <c r="E20" s="22">
        <v>505</v>
      </c>
      <c r="F20" s="22">
        <f t="shared" si="0"/>
        <v>3865</v>
      </c>
      <c r="G20" s="22">
        <v>52454</v>
      </c>
      <c r="H20" s="22">
        <v>37698</v>
      </c>
      <c r="I20" s="22">
        <v>1550</v>
      </c>
      <c r="J20" s="22">
        <f t="shared" si="1"/>
        <v>13206</v>
      </c>
      <c r="K20" s="22">
        <v>3546</v>
      </c>
      <c r="L20" s="22">
        <v>0</v>
      </c>
      <c r="M20" s="22">
        <v>952</v>
      </c>
      <c r="N20" s="22">
        <v>741</v>
      </c>
      <c r="O20" s="22">
        <v>741</v>
      </c>
    </row>
    <row r="21" spans="1:15" ht="12.75" customHeight="1">
      <c r="A21" s="20" t="s">
        <v>37</v>
      </c>
      <c r="B21" s="21" t="s">
        <v>38</v>
      </c>
      <c r="C21" s="22">
        <v>1637</v>
      </c>
      <c r="D21" s="22">
        <v>1523</v>
      </c>
      <c r="E21" s="22">
        <v>0</v>
      </c>
      <c r="F21" s="22">
        <f t="shared" si="0"/>
        <v>114</v>
      </c>
      <c r="G21" s="22">
        <v>3128</v>
      </c>
      <c r="H21" s="22">
        <v>2630</v>
      </c>
      <c r="I21" s="22">
        <v>0</v>
      </c>
      <c r="J21" s="22">
        <f t="shared" si="1"/>
        <v>498</v>
      </c>
      <c r="K21" s="22">
        <v>3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39</v>
      </c>
      <c r="B22" s="21" t="s">
        <v>40</v>
      </c>
      <c r="C22" s="22">
        <v>1934</v>
      </c>
      <c r="D22" s="22">
        <v>1510</v>
      </c>
      <c r="E22" s="22">
        <v>124</v>
      </c>
      <c r="F22" s="22">
        <f t="shared" si="0"/>
        <v>300</v>
      </c>
      <c r="G22" s="22">
        <v>4676</v>
      </c>
      <c r="H22" s="22">
        <v>2952</v>
      </c>
      <c r="I22" s="22">
        <v>392</v>
      </c>
      <c r="J22" s="22">
        <f t="shared" si="1"/>
        <v>1332</v>
      </c>
      <c r="K22" s="22">
        <v>499</v>
      </c>
      <c r="L22" s="22">
        <v>0</v>
      </c>
      <c r="M22" s="22">
        <v>334</v>
      </c>
      <c r="N22" s="22">
        <v>79</v>
      </c>
      <c r="O22" s="22">
        <v>79</v>
      </c>
    </row>
    <row r="23" spans="1:15" ht="12.75" customHeight="1">
      <c r="A23" s="23"/>
      <c r="B23" s="24" t="s">
        <v>41</v>
      </c>
      <c r="C23" s="25">
        <f aca="true" t="shared" si="2" ref="C23:O23">SUM(C15:C22)</f>
        <v>49375</v>
      </c>
      <c r="D23" s="25">
        <f t="shared" si="2"/>
        <v>40657</v>
      </c>
      <c r="E23" s="25">
        <f t="shared" si="2"/>
        <v>1269</v>
      </c>
      <c r="F23" s="25">
        <f t="shared" si="2"/>
        <v>7449</v>
      </c>
      <c r="G23" s="25">
        <f t="shared" si="2"/>
        <v>125167</v>
      </c>
      <c r="H23" s="25">
        <f t="shared" si="2"/>
        <v>80294</v>
      </c>
      <c r="I23" s="25">
        <f t="shared" si="2"/>
        <v>4115</v>
      </c>
      <c r="J23" s="25">
        <f t="shared" si="2"/>
        <v>40758</v>
      </c>
      <c r="K23" s="25">
        <f t="shared" si="2"/>
        <v>9025</v>
      </c>
      <c r="L23" s="25">
        <f t="shared" si="2"/>
        <v>0</v>
      </c>
      <c r="M23" s="25">
        <f t="shared" si="2"/>
        <v>2890</v>
      </c>
      <c r="N23" s="25">
        <f t="shared" si="2"/>
        <v>3562</v>
      </c>
      <c r="O23" s="25">
        <f t="shared" si="2"/>
        <v>1445</v>
      </c>
    </row>
    <row r="24" spans="1:15" ht="14.25" customHeight="1">
      <c r="A24" s="20" t="s">
        <v>42</v>
      </c>
      <c r="B24" s="21" t="s">
        <v>43</v>
      </c>
      <c r="C24" s="22">
        <v>1914</v>
      </c>
      <c r="D24" s="22">
        <v>1469</v>
      </c>
      <c r="E24" s="22">
        <v>117</v>
      </c>
      <c r="F24" s="22">
        <f>SUM(C24-D24-E24)</f>
        <v>328</v>
      </c>
      <c r="G24" s="22">
        <v>5723</v>
      </c>
      <c r="H24" s="22">
        <v>2977</v>
      </c>
      <c r="I24" s="22">
        <v>362</v>
      </c>
      <c r="J24" s="22">
        <f>SUM(G24-H24-I24)</f>
        <v>2384</v>
      </c>
      <c r="K24" s="22">
        <v>4120</v>
      </c>
      <c r="L24" s="22">
        <v>0</v>
      </c>
      <c r="M24" s="22">
        <v>543</v>
      </c>
      <c r="N24" s="22">
        <v>0</v>
      </c>
      <c r="O24" s="22">
        <v>0</v>
      </c>
    </row>
    <row r="25" spans="1:15" ht="14.25" customHeight="1">
      <c r="A25" s="26"/>
      <c r="B25" s="24" t="s">
        <v>44</v>
      </c>
      <c r="C25" s="25">
        <f aca="true" t="shared" si="3" ref="C25:O25">SUM(C24)</f>
        <v>1914</v>
      </c>
      <c r="D25" s="25">
        <f t="shared" si="3"/>
        <v>1469</v>
      </c>
      <c r="E25" s="25">
        <f t="shared" si="3"/>
        <v>117</v>
      </c>
      <c r="F25" s="25">
        <f t="shared" si="3"/>
        <v>328</v>
      </c>
      <c r="G25" s="25">
        <f t="shared" si="3"/>
        <v>5723</v>
      </c>
      <c r="H25" s="25">
        <f t="shared" si="3"/>
        <v>2977</v>
      </c>
      <c r="I25" s="25">
        <f t="shared" si="3"/>
        <v>362</v>
      </c>
      <c r="J25" s="25">
        <f t="shared" si="3"/>
        <v>2384</v>
      </c>
      <c r="K25" s="25">
        <f t="shared" si="3"/>
        <v>4120</v>
      </c>
      <c r="L25" s="25">
        <f t="shared" si="3"/>
        <v>0</v>
      </c>
      <c r="M25" s="25">
        <f t="shared" si="3"/>
        <v>543</v>
      </c>
      <c r="N25" s="25">
        <f t="shared" si="3"/>
        <v>0</v>
      </c>
      <c r="O25" s="25">
        <f t="shared" si="3"/>
        <v>0</v>
      </c>
    </row>
    <row r="26" spans="1:15" ht="12.75" customHeight="1">
      <c r="A26" s="20" t="s">
        <v>45</v>
      </c>
      <c r="B26" s="21" t="s">
        <v>46</v>
      </c>
      <c r="C26" s="22">
        <v>10802</v>
      </c>
      <c r="D26" s="22">
        <v>7445</v>
      </c>
      <c r="E26" s="22">
        <v>304</v>
      </c>
      <c r="F26" s="22">
        <f>SUM(C26-D26-E26)</f>
        <v>3053</v>
      </c>
      <c r="G26" s="22">
        <v>62092</v>
      </c>
      <c r="H26" s="22">
        <v>12552</v>
      </c>
      <c r="I26" s="22">
        <v>1121</v>
      </c>
      <c r="J26" s="22">
        <f>SUM(G26-H26-I26)</f>
        <v>48419</v>
      </c>
      <c r="K26" s="22">
        <v>3158</v>
      </c>
      <c r="L26" s="22">
        <v>0</v>
      </c>
      <c r="M26" s="22">
        <v>1282</v>
      </c>
      <c r="N26" s="22">
        <v>3278</v>
      </c>
      <c r="O26" s="22">
        <v>3278</v>
      </c>
    </row>
    <row r="27" spans="1:15" ht="12.75" customHeight="1">
      <c r="A27" s="20" t="s">
        <v>47</v>
      </c>
      <c r="B27" s="21" t="s">
        <v>48</v>
      </c>
      <c r="C27" s="22">
        <v>2722</v>
      </c>
      <c r="D27" s="22">
        <v>2315</v>
      </c>
      <c r="E27" s="22">
        <v>228</v>
      </c>
      <c r="F27" s="22">
        <f>SUM(C27-D27-E27)</f>
        <v>179</v>
      </c>
      <c r="G27" s="22">
        <v>5435</v>
      </c>
      <c r="H27" s="22">
        <v>3958</v>
      </c>
      <c r="I27" s="22">
        <v>683</v>
      </c>
      <c r="J27" s="22">
        <f>SUM(G27-H27-I27)</f>
        <v>794</v>
      </c>
      <c r="K27" s="22">
        <v>127</v>
      </c>
      <c r="L27" s="22">
        <v>0</v>
      </c>
      <c r="M27" s="22">
        <v>39</v>
      </c>
      <c r="N27" s="22">
        <v>0</v>
      </c>
      <c r="O27" s="22">
        <v>0</v>
      </c>
    </row>
    <row r="28" spans="1:15" ht="12.75" customHeight="1">
      <c r="A28" s="20" t="s">
        <v>49</v>
      </c>
      <c r="B28" s="21" t="s">
        <v>50</v>
      </c>
      <c r="C28" s="22">
        <v>2521</v>
      </c>
      <c r="D28" s="22">
        <v>1681</v>
      </c>
      <c r="E28" s="22">
        <v>130</v>
      </c>
      <c r="F28" s="22">
        <f>SUM(C28-D28-E28)</f>
        <v>710</v>
      </c>
      <c r="G28" s="22">
        <v>7493</v>
      </c>
      <c r="H28" s="22">
        <v>3794</v>
      </c>
      <c r="I28" s="22">
        <v>576</v>
      </c>
      <c r="J28" s="22">
        <f>SUM(G28-H28-I28)</f>
        <v>3123</v>
      </c>
      <c r="K28" s="22">
        <v>62</v>
      </c>
      <c r="L28" s="22">
        <v>0</v>
      </c>
      <c r="M28" s="22">
        <v>1</v>
      </c>
      <c r="N28" s="22">
        <v>12</v>
      </c>
      <c r="O28" s="22">
        <v>12</v>
      </c>
    </row>
    <row r="29" spans="1:15" ht="12.75" customHeight="1">
      <c r="A29" s="20" t="s">
        <v>51</v>
      </c>
      <c r="B29" s="21" t="s">
        <v>52</v>
      </c>
      <c r="C29" s="22">
        <v>3235</v>
      </c>
      <c r="D29" s="22">
        <v>2595</v>
      </c>
      <c r="E29" s="22">
        <v>234</v>
      </c>
      <c r="F29" s="22">
        <f>SUM(C29-D29-E29)</f>
        <v>406</v>
      </c>
      <c r="G29" s="22">
        <v>8908</v>
      </c>
      <c r="H29" s="22">
        <v>5505</v>
      </c>
      <c r="I29" s="22">
        <v>1036</v>
      </c>
      <c r="J29" s="22">
        <f>SUM(G29-H29-I29)</f>
        <v>2367</v>
      </c>
      <c r="K29" s="22">
        <v>876</v>
      </c>
      <c r="L29" s="22">
        <v>0</v>
      </c>
      <c r="M29" s="22">
        <v>578</v>
      </c>
      <c r="N29" s="22">
        <v>289</v>
      </c>
      <c r="O29" s="22">
        <v>289</v>
      </c>
    </row>
    <row r="30" spans="1:15" ht="12.75" customHeight="1">
      <c r="A30" s="23"/>
      <c r="B30" s="24" t="s">
        <v>53</v>
      </c>
      <c r="C30" s="25">
        <f aca="true" t="shared" si="4" ref="C30:O30">SUM(C26:C29)</f>
        <v>19280</v>
      </c>
      <c r="D30" s="25">
        <f t="shared" si="4"/>
        <v>14036</v>
      </c>
      <c r="E30" s="25">
        <f t="shared" si="4"/>
        <v>896</v>
      </c>
      <c r="F30" s="25">
        <f t="shared" si="4"/>
        <v>4348</v>
      </c>
      <c r="G30" s="25">
        <f t="shared" si="4"/>
        <v>83928</v>
      </c>
      <c r="H30" s="25">
        <f t="shared" si="4"/>
        <v>25809</v>
      </c>
      <c r="I30" s="25">
        <f t="shared" si="4"/>
        <v>3416</v>
      </c>
      <c r="J30" s="25">
        <f t="shared" si="4"/>
        <v>54703</v>
      </c>
      <c r="K30" s="25">
        <f t="shared" si="4"/>
        <v>4223</v>
      </c>
      <c r="L30" s="25">
        <f t="shared" si="4"/>
        <v>0</v>
      </c>
      <c r="M30" s="25">
        <f t="shared" si="4"/>
        <v>1900</v>
      </c>
      <c r="N30" s="25">
        <f t="shared" si="4"/>
        <v>3579</v>
      </c>
      <c r="O30" s="25">
        <f t="shared" si="4"/>
        <v>3579</v>
      </c>
    </row>
    <row r="31" spans="1:15" ht="12.75" customHeight="1">
      <c r="A31" s="20" t="s">
        <v>54</v>
      </c>
      <c r="B31" s="21" t="s">
        <v>55</v>
      </c>
      <c r="C31" s="22">
        <v>11539</v>
      </c>
      <c r="D31" s="22">
        <v>8508</v>
      </c>
      <c r="E31" s="22">
        <v>220</v>
      </c>
      <c r="F31" s="22">
        <f aca="true" t="shared" si="5" ref="F31:F42">SUM(C31-D31-E31)</f>
        <v>2811</v>
      </c>
      <c r="G31" s="22">
        <v>29531</v>
      </c>
      <c r="H31" s="22">
        <v>16254</v>
      </c>
      <c r="I31" s="22">
        <v>817</v>
      </c>
      <c r="J31" s="22">
        <f aca="true" t="shared" si="6" ref="J31:J42">SUM(G31-H31-I31)</f>
        <v>12460</v>
      </c>
      <c r="K31" s="22">
        <v>1590</v>
      </c>
      <c r="L31" s="22">
        <v>0</v>
      </c>
      <c r="M31" s="22">
        <v>701</v>
      </c>
      <c r="N31" s="22">
        <v>79</v>
      </c>
      <c r="O31" s="22">
        <v>79</v>
      </c>
    </row>
    <row r="32" spans="1:15" ht="12.75" customHeight="1">
      <c r="A32" s="20" t="s">
        <v>56</v>
      </c>
      <c r="B32" s="21" t="s">
        <v>57</v>
      </c>
      <c r="C32" s="22">
        <v>14811</v>
      </c>
      <c r="D32" s="22">
        <v>11573</v>
      </c>
      <c r="E32" s="22">
        <v>418</v>
      </c>
      <c r="F32" s="22">
        <f t="shared" si="5"/>
        <v>2820</v>
      </c>
      <c r="G32" s="22">
        <v>55468</v>
      </c>
      <c r="H32" s="22">
        <v>28130</v>
      </c>
      <c r="I32" s="22">
        <v>1487</v>
      </c>
      <c r="J32" s="22">
        <f t="shared" si="6"/>
        <v>25851</v>
      </c>
      <c r="K32" s="22">
        <v>2825</v>
      </c>
      <c r="L32" s="22">
        <v>0</v>
      </c>
      <c r="M32" s="22">
        <v>6597</v>
      </c>
      <c r="N32" s="22">
        <v>184</v>
      </c>
      <c r="O32" s="22">
        <v>184</v>
      </c>
    </row>
    <row r="33" spans="1:15" ht="12.75" customHeight="1">
      <c r="A33" s="20" t="s">
        <v>58</v>
      </c>
      <c r="B33" s="21" t="s">
        <v>59</v>
      </c>
      <c r="C33" s="22">
        <v>7516</v>
      </c>
      <c r="D33" s="22">
        <v>6279</v>
      </c>
      <c r="E33" s="22">
        <v>130</v>
      </c>
      <c r="F33" s="22">
        <f t="shared" si="5"/>
        <v>1107</v>
      </c>
      <c r="G33" s="22">
        <v>20125</v>
      </c>
      <c r="H33" s="22">
        <v>7675</v>
      </c>
      <c r="I33" s="22">
        <v>301</v>
      </c>
      <c r="J33" s="22">
        <f t="shared" si="6"/>
        <v>12149</v>
      </c>
      <c r="K33" s="22">
        <v>2721</v>
      </c>
      <c r="L33" s="22">
        <v>0</v>
      </c>
      <c r="M33" s="22">
        <v>1151</v>
      </c>
      <c r="N33" s="22">
        <v>329</v>
      </c>
      <c r="O33" s="22">
        <v>329</v>
      </c>
    </row>
    <row r="34" spans="1:15" ht="12.75" customHeight="1">
      <c r="A34" s="20" t="s">
        <v>60</v>
      </c>
      <c r="B34" s="21" t="s">
        <v>61</v>
      </c>
      <c r="C34" s="22">
        <v>5358</v>
      </c>
      <c r="D34" s="22">
        <v>2681</v>
      </c>
      <c r="E34" s="22">
        <v>29</v>
      </c>
      <c r="F34" s="22">
        <f t="shared" si="5"/>
        <v>2648</v>
      </c>
      <c r="G34" s="22">
        <v>15487</v>
      </c>
      <c r="H34" s="22">
        <v>6274</v>
      </c>
      <c r="I34" s="22">
        <v>107</v>
      </c>
      <c r="J34" s="22">
        <f t="shared" si="6"/>
        <v>9106</v>
      </c>
      <c r="K34" s="22">
        <v>383</v>
      </c>
      <c r="L34" s="22">
        <v>0</v>
      </c>
      <c r="M34" s="22">
        <v>1785</v>
      </c>
      <c r="N34" s="22">
        <v>21</v>
      </c>
      <c r="O34" s="22">
        <v>21</v>
      </c>
    </row>
    <row r="35" spans="1:15" ht="12.75" customHeight="1">
      <c r="A35" s="20" t="s">
        <v>62</v>
      </c>
      <c r="B35" s="21" t="s">
        <v>63</v>
      </c>
      <c r="C35" s="22">
        <v>4094</v>
      </c>
      <c r="D35" s="22">
        <v>3565</v>
      </c>
      <c r="E35" s="22">
        <v>0</v>
      </c>
      <c r="F35" s="22">
        <f t="shared" si="5"/>
        <v>529</v>
      </c>
      <c r="G35" s="22">
        <v>7024</v>
      </c>
      <c r="H35" s="22">
        <v>5177</v>
      </c>
      <c r="I35" s="22">
        <v>0</v>
      </c>
      <c r="J35" s="22">
        <f t="shared" si="6"/>
        <v>1847</v>
      </c>
      <c r="K35" s="22">
        <v>458</v>
      </c>
      <c r="L35" s="22">
        <v>0</v>
      </c>
      <c r="M35" s="22">
        <v>23</v>
      </c>
      <c r="N35" s="22">
        <v>143</v>
      </c>
      <c r="O35" s="22">
        <v>143</v>
      </c>
    </row>
    <row r="36" spans="1:15" ht="12.75" customHeight="1">
      <c r="A36" s="20" t="s">
        <v>64</v>
      </c>
      <c r="B36" s="21" t="s">
        <v>65</v>
      </c>
      <c r="C36" s="22">
        <v>2469</v>
      </c>
      <c r="D36" s="22">
        <v>1943</v>
      </c>
      <c r="E36" s="22">
        <v>141</v>
      </c>
      <c r="F36" s="22">
        <f t="shared" si="5"/>
        <v>385</v>
      </c>
      <c r="G36" s="22">
        <v>6551</v>
      </c>
      <c r="H36" s="22">
        <v>4319</v>
      </c>
      <c r="I36" s="22">
        <v>522</v>
      </c>
      <c r="J36" s="22">
        <f t="shared" si="6"/>
        <v>1710</v>
      </c>
      <c r="K36" s="22">
        <v>60</v>
      </c>
      <c r="L36" s="22">
        <v>0</v>
      </c>
      <c r="M36" s="22">
        <v>168</v>
      </c>
      <c r="N36" s="22">
        <v>0</v>
      </c>
      <c r="O36" s="22">
        <v>0</v>
      </c>
    </row>
    <row r="37" spans="1:15" ht="12.75" customHeight="1">
      <c r="A37" s="20" t="s">
        <v>66</v>
      </c>
      <c r="B37" s="21" t="s">
        <v>67</v>
      </c>
      <c r="C37" s="22">
        <v>3734</v>
      </c>
      <c r="D37" s="22">
        <v>3277</v>
      </c>
      <c r="E37" s="22">
        <v>0</v>
      </c>
      <c r="F37" s="22">
        <f t="shared" si="5"/>
        <v>457</v>
      </c>
      <c r="G37" s="22">
        <v>11714</v>
      </c>
      <c r="H37" s="22">
        <v>7835</v>
      </c>
      <c r="I37" s="22">
        <v>0</v>
      </c>
      <c r="J37" s="22">
        <f t="shared" si="6"/>
        <v>3879</v>
      </c>
      <c r="K37" s="22">
        <v>105</v>
      </c>
      <c r="L37" s="22">
        <v>0</v>
      </c>
      <c r="M37" s="22">
        <v>532</v>
      </c>
      <c r="N37" s="22">
        <v>0</v>
      </c>
      <c r="O37" s="22">
        <v>0</v>
      </c>
    </row>
    <row r="38" spans="1:15" ht="12.75" customHeight="1">
      <c r="A38" s="20" t="s">
        <v>68</v>
      </c>
      <c r="B38" s="21" t="s">
        <v>69</v>
      </c>
      <c r="C38" s="22">
        <v>46931</v>
      </c>
      <c r="D38" s="22">
        <v>36849</v>
      </c>
      <c r="E38" s="22">
        <v>1297</v>
      </c>
      <c r="F38" s="22">
        <f t="shared" si="5"/>
        <v>8785</v>
      </c>
      <c r="G38" s="22">
        <v>88465</v>
      </c>
      <c r="H38" s="22">
        <v>50051</v>
      </c>
      <c r="I38" s="22">
        <v>3864</v>
      </c>
      <c r="J38" s="22">
        <f t="shared" si="6"/>
        <v>34550</v>
      </c>
      <c r="K38" s="22">
        <v>7420</v>
      </c>
      <c r="L38" s="22">
        <v>0</v>
      </c>
      <c r="M38" s="22">
        <v>2563</v>
      </c>
      <c r="N38" s="22">
        <v>18361</v>
      </c>
      <c r="O38" s="22">
        <v>18361</v>
      </c>
    </row>
    <row r="39" spans="1:15" ht="12.75" customHeight="1">
      <c r="A39" s="20" t="s">
        <v>70</v>
      </c>
      <c r="B39" s="21" t="s">
        <v>71</v>
      </c>
      <c r="C39" s="22">
        <v>11367</v>
      </c>
      <c r="D39" s="22">
        <v>9149</v>
      </c>
      <c r="E39" s="22">
        <v>198</v>
      </c>
      <c r="F39" s="22">
        <f t="shared" si="5"/>
        <v>2020</v>
      </c>
      <c r="G39" s="22">
        <v>17230</v>
      </c>
      <c r="H39" s="22">
        <v>11910</v>
      </c>
      <c r="I39" s="22">
        <v>654</v>
      </c>
      <c r="J39" s="22">
        <f t="shared" si="6"/>
        <v>4666</v>
      </c>
      <c r="K39" s="22">
        <v>1542</v>
      </c>
      <c r="L39" s="22">
        <v>0</v>
      </c>
      <c r="M39" s="22">
        <v>48</v>
      </c>
      <c r="N39" s="22">
        <v>4</v>
      </c>
      <c r="O39" s="22">
        <v>4</v>
      </c>
    </row>
    <row r="40" spans="1:15" ht="12.75" customHeight="1">
      <c r="A40" s="20" t="s">
        <v>72</v>
      </c>
      <c r="B40" s="21" t="s">
        <v>73</v>
      </c>
      <c r="C40" s="22">
        <v>5931</v>
      </c>
      <c r="D40" s="22">
        <v>4889</v>
      </c>
      <c r="E40" s="22">
        <v>150</v>
      </c>
      <c r="F40" s="22">
        <f t="shared" si="5"/>
        <v>892</v>
      </c>
      <c r="G40" s="22">
        <v>15987</v>
      </c>
      <c r="H40" s="22">
        <v>9647</v>
      </c>
      <c r="I40" s="22">
        <v>510</v>
      </c>
      <c r="J40" s="22">
        <f t="shared" si="6"/>
        <v>5830</v>
      </c>
      <c r="K40" s="22">
        <v>694</v>
      </c>
      <c r="L40" s="22">
        <v>0</v>
      </c>
      <c r="M40" s="22">
        <v>2720</v>
      </c>
      <c r="N40" s="22">
        <v>0</v>
      </c>
      <c r="O40" s="22">
        <v>0</v>
      </c>
    </row>
    <row r="41" spans="1:15" ht="12.75" customHeight="1">
      <c r="A41" s="20" t="s">
        <v>74</v>
      </c>
      <c r="B41" s="21" t="s">
        <v>75</v>
      </c>
      <c r="C41" s="22">
        <v>2874</v>
      </c>
      <c r="D41" s="22">
        <v>1639</v>
      </c>
      <c r="E41" s="22">
        <v>0</v>
      </c>
      <c r="F41" s="22">
        <f t="shared" si="5"/>
        <v>1235</v>
      </c>
      <c r="G41" s="22">
        <v>6694</v>
      </c>
      <c r="H41" s="22">
        <v>4396</v>
      </c>
      <c r="I41" s="22">
        <v>0</v>
      </c>
      <c r="J41" s="22">
        <f t="shared" si="6"/>
        <v>2298</v>
      </c>
      <c r="K41" s="22">
        <v>1640</v>
      </c>
      <c r="L41" s="22">
        <v>0</v>
      </c>
      <c r="M41" s="22">
        <v>44</v>
      </c>
      <c r="N41" s="22">
        <v>113</v>
      </c>
      <c r="O41" s="22">
        <v>113</v>
      </c>
    </row>
    <row r="42" spans="1:15" ht="12.75" customHeight="1">
      <c r="A42" s="20" t="s">
        <v>76</v>
      </c>
      <c r="B42" s="21" t="s">
        <v>77</v>
      </c>
      <c r="C42" s="22">
        <v>9446</v>
      </c>
      <c r="D42" s="22">
        <v>7859</v>
      </c>
      <c r="E42" s="22">
        <v>204</v>
      </c>
      <c r="F42" s="22">
        <f t="shared" si="5"/>
        <v>1383</v>
      </c>
      <c r="G42" s="22">
        <v>14559</v>
      </c>
      <c r="H42" s="22">
        <v>10813</v>
      </c>
      <c r="I42" s="22">
        <v>353</v>
      </c>
      <c r="J42" s="22">
        <f t="shared" si="6"/>
        <v>3393</v>
      </c>
      <c r="K42" s="22">
        <v>977</v>
      </c>
      <c r="L42" s="22">
        <v>0</v>
      </c>
      <c r="M42" s="22">
        <v>183</v>
      </c>
      <c r="N42" s="22">
        <v>30</v>
      </c>
      <c r="O42" s="22">
        <v>30</v>
      </c>
    </row>
    <row r="43" spans="1:15" ht="12.75" customHeight="1">
      <c r="A43" s="23"/>
      <c r="B43" s="24" t="s">
        <v>78</v>
      </c>
      <c r="C43" s="25">
        <f aca="true" t="shared" si="7" ref="C43:O43">SUM(C31:C42)</f>
        <v>126070</v>
      </c>
      <c r="D43" s="25">
        <f t="shared" si="7"/>
        <v>98211</v>
      </c>
      <c r="E43" s="25">
        <f t="shared" si="7"/>
        <v>2787</v>
      </c>
      <c r="F43" s="25">
        <f t="shared" si="7"/>
        <v>25072</v>
      </c>
      <c r="G43" s="25">
        <f t="shared" si="7"/>
        <v>288835</v>
      </c>
      <c r="H43" s="25">
        <f t="shared" si="7"/>
        <v>162481</v>
      </c>
      <c r="I43" s="25">
        <f t="shared" si="7"/>
        <v>8615</v>
      </c>
      <c r="J43" s="25">
        <f t="shared" si="7"/>
        <v>117739</v>
      </c>
      <c r="K43" s="25">
        <f t="shared" si="7"/>
        <v>20415</v>
      </c>
      <c r="L43" s="25">
        <f t="shared" si="7"/>
        <v>0</v>
      </c>
      <c r="M43" s="25">
        <f t="shared" si="7"/>
        <v>16515</v>
      </c>
      <c r="N43" s="25">
        <f t="shared" si="7"/>
        <v>19264</v>
      </c>
      <c r="O43" s="25">
        <f t="shared" si="7"/>
        <v>19264</v>
      </c>
    </row>
    <row r="44" spans="1:15" ht="12.75" customHeight="1">
      <c r="A44" s="20" t="s">
        <v>79</v>
      </c>
      <c r="B44" s="21" t="s">
        <v>80</v>
      </c>
      <c r="C44" s="22">
        <v>5294</v>
      </c>
      <c r="D44" s="22">
        <v>4050</v>
      </c>
      <c r="E44" s="22">
        <v>237</v>
      </c>
      <c r="F44" s="22">
        <f>SUM(C44-D44-E44)</f>
        <v>1007</v>
      </c>
      <c r="G44" s="22">
        <v>24363</v>
      </c>
      <c r="H44" s="22">
        <v>12224</v>
      </c>
      <c r="I44" s="22">
        <v>570</v>
      </c>
      <c r="J44" s="22">
        <f>SUM(G44-H44-I44)</f>
        <v>11569</v>
      </c>
      <c r="K44" s="22">
        <v>2196</v>
      </c>
      <c r="L44" s="22">
        <v>0</v>
      </c>
      <c r="M44" s="22">
        <v>359</v>
      </c>
      <c r="N44" s="22">
        <v>117</v>
      </c>
      <c r="O44" s="22">
        <v>117</v>
      </c>
    </row>
    <row r="45" spans="1:256" ht="12.75" customHeight="1">
      <c r="A45" s="20" t="s">
        <v>81</v>
      </c>
      <c r="B45" s="21" t="s">
        <v>82</v>
      </c>
      <c r="C45" s="22">
        <v>6324</v>
      </c>
      <c r="D45" s="22">
        <v>4497</v>
      </c>
      <c r="E45" s="22">
        <v>197</v>
      </c>
      <c r="F45" s="22">
        <f>SUM(C45-D45-E45)</f>
        <v>1630</v>
      </c>
      <c r="G45" s="22">
        <v>28815</v>
      </c>
      <c r="H45" s="22">
        <v>11937</v>
      </c>
      <c r="I45" s="22">
        <v>589</v>
      </c>
      <c r="J45" s="22">
        <f>SUM(G45-H45-I45)</f>
        <v>16289</v>
      </c>
      <c r="K45" s="22">
        <v>7981</v>
      </c>
      <c r="L45" s="22">
        <v>0</v>
      </c>
      <c r="M45" s="22">
        <v>1151</v>
      </c>
      <c r="N45" s="22">
        <v>0</v>
      </c>
      <c r="O45" s="22">
        <v>0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83</v>
      </c>
      <c r="C46" s="25">
        <f aca="true" t="shared" si="8" ref="C46:O46">SUM(C44:C45)</f>
        <v>11618</v>
      </c>
      <c r="D46" s="25">
        <f t="shared" si="8"/>
        <v>8547</v>
      </c>
      <c r="E46" s="25">
        <f t="shared" si="8"/>
        <v>434</v>
      </c>
      <c r="F46" s="25">
        <f t="shared" si="8"/>
        <v>2637</v>
      </c>
      <c r="G46" s="25">
        <f t="shared" si="8"/>
        <v>53178</v>
      </c>
      <c r="H46" s="25">
        <f t="shared" si="8"/>
        <v>24161</v>
      </c>
      <c r="I46" s="25">
        <f t="shared" si="8"/>
        <v>1159</v>
      </c>
      <c r="J46" s="25">
        <f t="shared" si="8"/>
        <v>27858</v>
      </c>
      <c r="K46" s="25">
        <f t="shared" si="8"/>
        <v>10177</v>
      </c>
      <c r="L46" s="25">
        <f t="shared" si="8"/>
        <v>0</v>
      </c>
      <c r="M46" s="25">
        <f t="shared" si="8"/>
        <v>1510</v>
      </c>
      <c r="N46" s="25">
        <f t="shared" si="8"/>
        <v>117</v>
      </c>
      <c r="O46" s="25">
        <f t="shared" si="8"/>
        <v>117</v>
      </c>
    </row>
    <row r="47" spans="1:15" ht="12.75" customHeight="1">
      <c r="A47" s="20" t="s">
        <v>84</v>
      </c>
      <c r="B47" s="21" t="s">
        <v>85</v>
      </c>
      <c r="C47" s="22">
        <v>1683</v>
      </c>
      <c r="D47" s="22">
        <v>1243</v>
      </c>
      <c r="E47" s="22">
        <v>0</v>
      </c>
      <c r="F47" s="22">
        <f>SUM(C47-D47-E47)</f>
        <v>440</v>
      </c>
      <c r="G47" s="22">
        <v>3092</v>
      </c>
      <c r="H47" s="22">
        <v>1828</v>
      </c>
      <c r="I47" s="22">
        <v>0</v>
      </c>
      <c r="J47" s="22">
        <f>SUM(G47-H47-I47)</f>
        <v>1264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86</v>
      </c>
      <c r="B48" s="21" t="s">
        <v>87</v>
      </c>
      <c r="C48" s="22">
        <v>3485</v>
      </c>
      <c r="D48" s="22">
        <v>2639</v>
      </c>
      <c r="E48" s="22">
        <v>0</v>
      </c>
      <c r="F48" s="22">
        <f>SUM(C48-D48-E48)</f>
        <v>846</v>
      </c>
      <c r="G48" s="22">
        <v>7958</v>
      </c>
      <c r="H48" s="22">
        <v>5672</v>
      </c>
      <c r="I48" s="22">
        <v>0</v>
      </c>
      <c r="J48" s="22">
        <f>SUM(G48-H48-I48)</f>
        <v>2286</v>
      </c>
      <c r="K48" s="22">
        <v>690</v>
      </c>
      <c r="L48" s="22">
        <v>0</v>
      </c>
      <c r="M48" s="22">
        <v>487</v>
      </c>
      <c r="N48" s="22">
        <v>816</v>
      </c>
      <c r="O48" s="22">
        <v>816</v>
      </c>
    </row>
    <row r="49" spans="1:15" ht="12.75" customHeight="1">
      <c r="A49" s="20" t="s">
        <v>88</v>
      </c>
      <c r="B49" s="21" t="s">
        <v>89</v>
      </c>
      <c r="C49" s="22">
        <v>1919</v>
      </c>
      <c r="D49" s="22">
        <v>1406</v>
      </c>
      <c r="E49" s="22">
        <v>0</v>
      </c>
      <c r="F49" s="22">
        <f>SUM(C49-D49-E49)</f>
        <v>513</v>
      </c>
      <c r="G49" s="22">
        <v>3206</v>
      </c>
      <c r="H49" s="22">
        <v>2113</v>
      </c>
      <c r="I49" s="22">
        <v>0</v>
      </c>
      <c r="J49" s="22">
        <f>SUM(G49-H49-I49)</f>
        <v>1093</v>
      </c>
      <c r="K49" s="22">
        <v>593</v>
      </c>
      <c r="L49" s="22">
        <v>0</v>
      </c>
      <c r="M49" s="22">
        <v>0</v>
      </c>
      <c r="N49" s="22">
        <v>71</v>
      </c>
      <c r="O49" s="22">
        <v>71</v>
      </c>
    </row>
    <row r="50" spans="1:15" ht="12.75" customHeight="1">
      <c r="A50" s="20" t="s">
        <v>90</v>
      </c>
      <c r="B50" s="21" t="s">
        <v>91</v>
      </c>
      <c r="C50" s="22">
        <v>7914</v>
      </c>
      <c r="D50" s="22">
        <v>6265</v>
      </c>
      <c r="E50" s="22">
        <v>181</v>
      </c>
      <c r="F50" s="22">
        <f>SUM(C50-D50-E50)</f>
        <v>1468</v>
      </c>
      <c r="G50" s="22">
        <v>22074</v>
      </c>
      <c r="H50" s="22">
        <v>12218</v>
      </c>
      <c r="I50" s="22">
        <v>581</v>
      </c>
      <c r="J50" s="22">
        <f>SUM(G50-H50-I50)</f>
        <v>9275</v>
      </c>
      <c r="K50" s="22">
        <v>2562</v>
      </c>
      <c r="L50" s="22">
        <v>0</v>
      </c>
      <c r="M50" s="22">
        <v>908</v>
      </c>
      <c r="N50" s="22">
        <v>55</v>
      </c>
      <c r="O50" s="22">
        <v>55</v>
      </c>
    </row>
    <row r="51" spans="1:15" ht="12.75" customHeight="1">
      <c r="A51" s="23"/>
      <c r="B51" s="24" t="s">
        <v>92</v>
      </c>
      <c r="C51" s="25">
        <f aca="true" t="shared" si="9" ref="C51:O51">SUM(C47:C50)</f>
        <v>15001</v>
      </c>
      <c r="D51" s="25">
        <f t="shared" si="9"/>
        <v>11553</v>
      </c>
      <c r="E51" s="25">
        <f t="shared" si="9"/>
        <v>181</v>
      </c>
      <c r="F51" s="25">
        <f t="shared" si="9"/>
        <v>3267</v>
      </c>
      <c r="G51" s="25">
        <f t="shared" si="9"/>
        <v>36330</v>
      </c>
      <c r="H51" s="25">
        <f t="shared" si="9"/>
        <v>21831</v>
      </c>
      <c r="I51" s="25">
        <f t="shared" si="9"/>
        <v>581</v>
      </c>
      <c r="J51" s="25">
        <f t="shared" si="9"/>
        <v>13918</v>
      </c>
      <c r="K51" s="25">
        <f t="shared" si="9"/>
        <v>3845</v>
      </c>
      <c r="L51" s="25">
        <f t="shared" si="9"/>
        <v>0</v>
      </c>
      <c r="M51" s="25">
        <f t="shared" si="9"/>
        <v>1395</v>
      </c>
      <c r="N51" s="25">
        <f t="shared" si="9"/>
        <v>942</v>
      </c>
      <c r="O51" s="25">
        <f t="shared" si="9"/>
        <v>942</v>
      </c>
    </row>
    <row r="52" spans="1:15" ht="12.75" customHeight="1">
      <c r="A52" s="20" t="s">
        <v>93</v>
      </c>
      <c r="B52" s="21" t="s">
        <v>94</v>
      </c>
      <c r="C52" s="22">
        <v>2373</v>
      </c>
      <c r="D52" s="22">
        <v>1503</v>
      </c>
      <c r="E52" s="22">
        <v>14</v>
      </c>
      <c r="F52" s="22">
        <f aca="true" t="shared" si="10" ref="F52:F58">SUM(C52-D52-E52)</f>
        <v>856</v>
      </c>
      <c r="G52" s="22">
        <v>7648</v>
      </c>
      <c r="H52" s="22">
        <v>4143</v>
      </c>
      <c r="I52" s="22">
        <v>38</v>
      </c>
      <c r="J52" s="22">
        <f aca="true" t="shared" si="11" ref="J52:J58">SUM(G52-H52-I52)</f>
        <v>3467</v>
      </c>
      <c r="K52" s="22">
        <v>1494</v>
      </c>
      <c r="L52" s="22">
        <v>0</v>
      </c>
      <c r="M52" s="22">
        <v>15</v>
      </c>
      <c r="N52" s="22">
        <v>0</v>
      </c>
      <c r="O52" s="22">
        <v>0</v>
      </c>
    </row>
    <row r="53" spans="1:15" ht="12.75" customHeight="1">
      <c r="A53" s="20" t="s">
        <v>95</v>
      </c>
      <c r="B53" s="21" t="s">
        <v>96</v>
      </c>
      <c r="C53" s="22">
        <v>12283</v>
      </c>
      <c r="D53" s="22">
        <v>7526</v>
      </c>
      <c r="E53" s="22">
        <v>133</v>
      </c>
      <c r="F53" s="22">
        <f t="shared" si="10"/>
        <v>4624</v>
      </c>
      <c r="G53" s="22">
        <v>40855</v>
      </c>
      <c r="H53" s="22">
        <v>19023</v>
      </c>
      <c r="I53" s="22">
        <v>708</v>
      </c>
      <c r="J53" s="22">
        <f t="shared" si="11"/>
        <v>21124</v>
      </c>
      <c r="K53" s="22">
        <v>3759</v>
      </c>
      <c r="L53" s="22">
        <v>0</v>
      </c>
      <c r="M53" s="22">
        <v>4932</v>
      </c>
      <c r="N53" s="22">
        <v>56</v>
      </c>
      <c r="O53" s="22">
        <v>56</v>
      </c>
    </row>
    <row r="54" spans="1:15" ht="12.75" customHeight="1">
      <c r="A54" s="20" t="s">
        <v>97</v>
      </c>
      <c r="B54" s="21" t="s">
        <v>98</v>
      </c>
      <c r="C54" s="22">
        <v>1515</v>
      </c>
      <c r="D54" s="22">
        <v>855</v>
      </c>
      <c r="E54" s="22">
        <v>32</v>
      </c>
      <c r="F54" s="22">
        <f t="shared" si="10"/>
        <v>628</v>
      </c>
      <c r="G54" s="22">
        <v>6790</v>
      </c>
      <c r="H54" s="22">
        <v>2793</v>
      </c>
      <c r="I54" s="22">
        <v>214</v>
      </c>
      <c r="J54" s="22">
        <f t="shared" si="11"/>
        <v>3783</v>
      </c>
      <c r="K54" s="22">
        <v>169</v>
      </c>
      <c r="L54" s="22">
        <v>0</v>
      </c>
      <c r="M54" s="22">
        <v>1229</v>
      </c>
      <c r="N54" s="22">
        <v>146</v>
      </c>
      <c r="O54" s="22">
        <v>146</v>
      </c>
    </row>
    <row r="55" spans="1:15" ht="12.75" customHeight="1">
      <c r="A55" s="20" t="s">
        <v>99</v>
      </c>
      <c r="B55" s="21" t="s">
        <v>100</v>
      </c>
      <c r="C55" s="22">
        <v>9326</v>
      </c>
      <c r="D55" s="22">
        <v>6142</v>
      </c>
      <c r="E55" s="22">
        <v>133</v>
      </c>
      <c r="F55" s="22">
        <f t="shared" si="10"/>
        <v>3051</v>
      </c>
      <c r="G55" s="22">
        <v>32996</v>
      </c>
      <c r="H55" s="22">
        <v>16256</v>
      </c>
      <c r="I55" s="22">
        <v>531</v>
      </c>
      <c r="J55" s="22">
        <f t="shared" si="11"/>
        <v>16209</v>
      </c>
      <c r="K55" s="22">
        <v>2686</v>
      </c>
      <c r="L55" s="22">
        <v>0</v>
      </c>
      <c r="M55" s="22">
        <v>1750</v>
      </c>
      <c r="N55" s="22">
        <v>564</v>
      </c>
      <c r="O55" s="22">
        <v>564</v>
      </c>
    </row>
    <row r="56" spans="1:15" ht="12.75" customHeight="1">
      <c r="A56" s="20" t="s">
        <v>101</v>
      </c>
      <c r="B56" s="21" t="s">
        <v>102</v>
      </c>
      <c r="C56" s="22">
        <v>10246</v>
      </c>
      <c r="D56" s="22">
        <v>6171</v>
      </c>
      <c r="E56" s="22">
        <v>311</v>
      </c>
      <c r="F56" s="22">
        <f t="shared" si="10"/>
        <v>3764</v>
      </c>
      <c r="G56" s="22">
        <v>28669</v>
      </c>
      <c r="H56" s="22">
        <v>13616</v>
      </c>
      <c r="I56" s="22">
        <v>1174</v>
      </c>
      <c r="J56" s="22">
        <f t="shared" si="11"/>
        <v>13879</v>
      </c>
      <c r="K56" s="22">
        <v>3137</v>
      </c>
      <c r="L56" s="22">
        <v>0</v>
      </c>
      <c r="M56" s="22">
        <v>2478</v>
      </c>
      <c r="N56" s="22">
        <v>2273</v>
      </c>
      <c r="O56" s="22">
        <v>2273</v>
      </c>
    </row>
    <row r="57" spans="1:15" ht="12.75" customHeight="1">
      <c r="A57" s="20" t="s">
        <v>103</v>
      </c>
      <c r="B57" s="21" t="s">
        <v>104</v>
      </c>
      <c r="C57" s="22">
        <v>10586</v>
      </c>
      <c r="D57" s="22">
        <v>6076</v>
      </c>
      <c r="E57" s="22">
        <v>495</v>
      </c>
      <c r="F57" s="22">
        <f t="shared" si="10"/>
        <v>4015</v>
      </c>
      <c r="G57" s="22">
        <v>39356</v>
      </c>
      <c r="H57" s="22">
        <v>17371</v>
      </c>
      <c r="I57" s="22">
        <v>1658</v>
      </c>
      <c r="J57" s="22">
        <f t="shared" si="11"/>
        <v>20327</v>
      </c>
      <c r="K57" s="22">
        <v>780</v>
      </c>
      <c r="L57" s="22">
        <v>0</v>
      </c>
      <c r="M57" s="22">
        <v>1418</v>
      </c>
      <c r="N57" s="22">
        <v>0</v>
      </c>
      <c r="O57" s="22">
        <v>0</v>
      </c>
    </row>
    <row r="58" spans="1:15" ht="12.75" customHeight="1">
      <c r="A58" s="20" t="s">
        <v>105</v>
      </c>
      <c r="B58" s="21" t="s">
        <v>106</v>
      </c>
      <c r="C58" s="22">
        <v>11419</v>
      </c>
      <c r="D58" s="22">
        <v>6765</v>
      </c>
      <c r="E58" s="22">
        <v>103</v>
      </c>
      <c r="F58" s="22">
        <f t="shared" si="10"/>
        <v>4551</v>
      </c>
      <c r="G58" s="22">
        <v>36638</v>
      </c>
      <c r="H58" s="22">
        <v>15749</v>
      </c>
      <c r="I58" s="22">
        <v>354</v>
      </c>
      <c r="J58" s="22">
        <f t="shared" si="11"/>
        <v>20535</v>
      </c>
      <c r="K58" s="22">
        <v>1050</v>
      </c>
      <c r="L58" s="22">
        <v>0</v>
      </c>
      <c r="M58" s="22">
        <v>1516</v>
      </c>
      <c r="N58" s="22">
        <v>2430</v>
      </c>
      <c r="O58" s="22">
        <v>2430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57748</v>
      </c>
      <c r="D59" s="25">
        <f t="shared" si="12"/>
        <v>35038</v>
      </c>
      <c r="E59" s="25">
        <f t="shared" si="12"/>
        <v>1221</v>
      </c>
      <c r="F59" s="25">
        <f t="shared" si="12"/>
        <v>21489</v>
      </c>
      <c r="G59" s="25">
        <f t="shared" si="12"/>
        <v>192952</v>
      </c>
      <c r="H59" s="25">
        <f t="shared" si="12"/>
        <v>88951</v>
      </c>
      <c r="I59" s="25">
        <f t="shared" si="12"/>
        <v>4677</v>
      </c>
      <c r="J59" s="25">
        <f t="shared" si="12"/>
        <v>99324</v>
      </c>
      <c r="K59" s="25">
        <f t="shared" si="12"/>
        <v>13075</v>
      </c>
      <c r="L59" s="25">
        <f t="shared" si="12"/>
        <v>0</v>
      </c>
      <c r="M59" s="25">
        <f t="shared" si="12"/>
        <v>13338</v>
      </c>
      <c r="N59" s="25">
        <f t="shared" si="12"/>
        <v>5469</v>
      </c>
      <c r="O59" s="25">
        <f t="shared" si="12"/>
        <v>5469</v>
      </c>
    </row>
    <row r="60" spans="1:15" ht="12.75" customHeight="1">
      <c r="A60" s="20" t="s">
        <v>108</v>
      </c>
      <c r="B60" s="21" t="s">
        <v>109</v>
      </c>
      <c r="C60" s="22">
        <v>9798</v>
      </c>
      <c r="D60" s="22">
        <v>6839</v>
      </c>
      <c r="E60" s="22">
        <v>575</v>
      </c>
      <c r="F60" s="22">
        <f aca="true" t="shared" si="13" ref="F60:F68">SUM(C60-D60-E60)</f>
        <v>2384</v>
      </c>
      <c r="G60" s="22">
        <v>30808</v>
      </c>
      <c r="H60" s="22">
        <v>16995</v>
      </c>
      <c r="I60" s="22">
        <v>2598</v>
      </c>
      <c r="J60" s="22">
        <f aca="true" t="shared" si="14" ref="J60:J68">SUM(G60-H60-I60)</f>
        <v>11215</v>
      </c>
      <c r="K60" s="22">
        <v>643</v>
      </c>
      <c r="L60" s="22">
        <v>0</v>
      </c>
      <c r="M60" s="22">
        <v>616</v>
      </c>
      <c r="N60" s="22">
        <v>127</v>
      </c>
      <c r="O60" s="22">
        <v>127</v>
      </c>
    </row>
    <row r="61" spans="1:15" ht="12.75" customHeight="1">
      <c r="A61" s="20" t="s">
        <v>110</v>
      </c>
      <c r="B61" s="21" t="s">
        <v>111</v>
      </c>
      <c r="C61" s="22">
        <v>4616</v>
      </c>
      <c r="D61" s="22">
        <v>2380</v>
      </c>
      <c r="E61" s="22">
        <v>59</v>
      </c>
      <c r="F61" s="22">
        <f t="shared" si="13"/>
        <v>2177</v>
      </c>
      <c r="G61" s="22">
        <v>13326</v>
      </c>
      <c r="H61" s="22">
        <v>6099</v>
      </c>
      <c r="I61" s="22">
        <v>236</v>
      </c>
      <c r="J61" s="22">
        <f t="shared" si="14"/>
        <v>6991</v>
      </c>
      <c r="K61" s="22">
        <v>464</v>
      </c>
      <c r="L61" s="22">
        <v>0</v>
      </c>
      <c r="M61" s="22">
        <v>1066</v>
      </c>
      <c r="N61" s="22">
        <v>0</v>
      </c>
      <c r="O61" s="22">
        <v>0</v>
      </c>
    </row>
    <row r="62" spans="1:15" ht="12.75" customHeight="1">
      <c r="A62" s="20" t="s">
        <v>112</v>
      </c>
      <c r="B62" s="21" t="s">
        <v>113</v>
      </c>
      <c r="C62" s="22">
        <v>3838</v>
      </c>
      <c r="D62" s="22">
        <v>2387</v>
      </c>
      <c r="E62" s="22">
        <v>122</v>
      </c>
      <c r="F62" s="22">
        <f t="shared" si="13"/>
        <v>1329</v>
      </c>
      <c r="G62" s="22">
        <v>15462</v>
      </c>
      <c r="H62" s="22">
        <v>6904</v>
      </c>
      <c r="I62" s="22">
        <v>583</v>
      </c>
      <c r="J62" s="22">
        <f t="shared" si="14"/>
        <v>7975</v>
      </c>
      <c r="K62" s="22">
        <v>661</v>
      </c>
      <c r="L62" s="22">
        <v>0</v>
      </c>
      <c r="M62" s="22">
        <v>1200</v>
      </c>
      <c r="N62" s="22">
        <v>11</v>
      </c>
      <c r="O62" s="22">
        <v>11</v>
      </c>
    </row>
    <row r="63" spans="1:15" ht="12.75" customHeight="1">
      <c r="A63" s="20" t="s">
        <v>114</v>
      </c>
      <c r="B63" s="21" t="s">
        <v>115</v>
      </c>
      <c r="C63" s="22">
        <v>8376</v>
      </c>
      <c r="D63" s="22">
        <v>5650</v>
      </c>
      <c r="E63" s="22">
        <v>358</v>
      </c>
      <c r="F63" s="22">
        <f t="shared" si="13"/>
        <v>2368</v>
      </c>
      <c r="G63" s="22">
        <v>30028</v>
      </c>
      <c r="H63" s="22">
        <v>14561</v>
      </c>
      <c r="I63" s="22">
        <v>1629</v>
      </c>
      <c r="J63" s="22">
        <f t="shared" si="14"/>
        <v>13838</v>
      </c>
      <c r="K63" s="22">
        <v>796</v>
      </c>
      <c r="L63" s="22">
        <v>0</v>
      </c>
      <c r="M63" s="22">
        <v>3240</v>
      </c>
      <c r="N63" s="22">
        <v>45</v>
      </c>
      <c r="O63" s="22">
        <v>45</v>
      </c>
    </row>
    <row r="64" spans="1:15" ht="12.75" customHeight="1">
      <c r="A64" s="20" t="s">
        <v>116</v>
      </c>
      <c r="B64" s="21" t="s">
        <v>117</v>
      </c>
      <c r="C64" s="22">
        <v>4822</v>
      </c>
      <c r="D64" s="22">
        <v>3072</v>
      </c>
      <c r="E64" s="22">
        <v>315</v>
      </c>
      <c r="F64" s="22">
        <f t="shared" si="13"/>
        <v>1435</v>
      </c>
      <c r="G64" s="22">
        <v>17338</v>
      </c>
      <c r="H64" s="22">
        <v>8759</v>
      </c>
      <c r="I64" s="22">
        <v>1058</v>
      </c>
      <c r="J64" s="22">
        <f t="shared" si="14"/>
        <v>7521</v>
      </c>
      <c r="K64" s="22">
        <v>91</v>
      </c>
      <c r="L64" s="22">
        <v>0</v>
      </c>
      <c r="M64" s="22">
        <v>439</v>
      </c>
      <c r="N64" s="22">
        <v>29</v>
      </c>
      <c r="O64" s="22">
        <v>29</v>
      </c>
    </row>
    <row r="65" spans="1:15" ht="12.75" customHeight="1">
      <c r="A65" s="20" t="s">
        <v>118</v>
      </c>
      <c r="B65" s="21" t="s">
        <v>119</v>
      </c>
      <c r="C65" s="22">
        <v>4353</v>
      </c>
      <c r="D65" s="22">
        <v>2201</v>
      </c>
      <c r="E65" s="22">
        <v>276</v>
      </c>
      <c r="F65" s="22">
        <f t="shared" si="13"/>
        <v>1876</v>
      </c>
      <c r="G65" s="22">
        <v>23823</v>
      </c>
      <c r="H65" s="22">
        <v>6087</v>
      </c>
      <c r="I65" s="22">
        <v>1040</v>
      </c>
      <c r="J65" s="22">
        <f t="shared" si="14"/>
        <v>16696</v>
      </c>
      <c r="K65" s="22">
        <v>520</v>
      </c>
      <c r="L65" s="22">
        <v>0</v>
      </c>
      <c r="M65" s="22">
        <v>2848</v>
      </c>
      <c r="N65" s="22">
        <v>27</v>
      </c>
      <c r="O65" s="22">
        <v>27</v>
      </c>
    </row>
    <row r="66" spans="1:15" ht="12.75" customHeight="1">
      <c r="A66" s="20" t="s">
        <v>120</v>
      </c>
      <c r="B66" s="21" t="s">
        <v>121</v>
      </c>
      <c r="C66" s="22">
        <v>4598</v>
      </c>
      <c r="D66" s="22">
        <v>2503</v>
      </c>
      <c r="E66" s="22">
        <v>79</v>
      </c>
      <c r="F66" s="22">
        <f t="shared" si="13"/>
        <v>2016</v>
      </c>
      <c r="G66" s="22">
        <v>21059</v>
      </c>
      <c r="H66" s="22">
        <v>7670</v>
      </c>
      <c r="I66" s="22">
        <v>323</v>
      </c>
      <c r="J66" s="22">
        <f t="shared" si="14"/>
        <v>13066</v>
      </c>
      <c r="K66" s="22">
        <v>3726</v>
      </c>
      <c r="L66" s="22">
        <v>0</v>
      </c>
      <c r="M66" s="22">
        <v>3717</v>
      </c>
      <c r="N66" s="22">
        <v>0</v>
      </c>
      <c r="O66" s="22">
        <v>0</v>
      </c>
    </row>
    <row r="67" spans="1:15" ht="12.75" customHeight="1">
      <c r="A67" s="20" t="s">
        <v>122</v>
      </c>
      <c r="B67" s="21" t="s">
        <v>123</v>
      </c>
      <c r="C67" s="22">
        <v>7816</v>
      </c>
      <c r="D67" s="22">
        <v>3011</v>
      </c>
      <c r="E67" s="22">
        <v>0</v>
      </c>
      <c r="F67" s="22">
        <f t="shared" si="13"/>
        <v>4805</v>
      </c>
      <c r="G67" s="22">
        <v>30000</v>
      </c>
      <c r="H67" s="22">
        <v>8110</v>
      </c>
      <c r="I67" s="22">
        <v>0</v>
      </c>
      <c r="J67" s="22">
        <f t="shared" si="14"/>
        <v>21890</v>
      </c>
      <c r="K67" s="22">
        <v>3254</v>
      </c>
      <c r="L67" s="22">
        <v>0</v>
      </c>
      <c r="M67" s="22">
        <v>5242</v>
      </c>
      <c r="N67" s="22">
        <v>71</v>
      </c>
      <c r="O67" s="22">
        <v>71</v>
      </c>
    </row>
    <row r="68" spans="1:15" ht="12.75" customHeight="1">
      <c r="A68" s="20" t="s">
        <v>124</v>
      </c>
      <c r="B68" s="21" t="s">
        <v>125</v>
      </c>
      <c r="C68" s="22">
        <v>3944</v>
      </c>
      <c r="D68" s="22">
        <v>2745</v>
      </c>
      <c r="E68" s="22">
        <v>92</v>
      </c>
      <c r="F68" s="22">
        <f t="shared" si="13"/>
        <v>1107</v>
      </c>
      <c r="G68" s="22">
        <v>15190</v>
      </c>
      <c r="H68" s="22">
        <v>7016</v>
      </c>
      <c r="I68" s="22">
        <v>523</v>
      </c>
      <c r="J68" s="22">
        <f t="shared" si="14"/>
        <v>7651</v>
      </c>
      <c r="K68" s="22">
        <v>189</v>
      </c>
      <c r="L68" s="22">
        <v>0</v>
      </c>
      <c r="M68" s="22">
        <v>429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52161</v>
      </c>
      <c r="D69" s="25">
        <f t="shared" si="15"/>
        <v>30788</v>
      </c>
      <c r="E69" s="25">
        <f t="shared" si="15"/>
        <v>1876</v>
      </c>
      <c r="F69" s="25">
        <f t="shared" si="15"/>
        <v>19497</v>
      </c>
      <c r="G69" s="25">
        <f t="shared" si="15"/>
        <v>197034</v>
      </c>
      <c r="H69" s="25">
        <f t="shared" si="15"/>
        <v>82201</v>
      </c>
      <c r="I69" s="25">
        <f t="shared" si="15"/>
        <v>7990</v>
      </c>
      <c r="J69" s="25">
        <f t="shared" si="15"/>
        <v>106843</v>
      </c>
      <c r="K69" s="25">
        <f t="shared" si="15"/>
        <v>10344</v>
      </c>
      <c r="L69" s="25">
        <f t="shared" si="15"/>
        <v>0</v>
      </c>
      <c r="M69" s="25">
        <f t="shared" si="15"/>
        <v>18797</v>
      </c>
      <c r="N69" s="25">
        <f t="shared" si="15"/>
        <v>310</v>
      </c>
      <c r="O69" s="25">
        <f t="shared" si="15"/>
        <v>310</v>
      </c>
    </row>
    <row r="70" spans="1:15" ht="12.75" customHeight="1">
      <c r="A70" s="20" t="s">
        <v>127</v>
      </c>
      <c r="B70" s="21" t="s">
        <v>128</v>
      </c>
      <c r="C70" s="22">
        <v>3812</v>
      </c>
      <c r="D70" s="22">
        <v>2529</v>
      </c>
      <c r="E70" s="22">
        <v>305</v>
      </c>
      <c r="F70" s="22">
        <f aca="true" t="shared" si="16" ref="F70:F79">SUM(C70-D70-E70)</f>
        <v>978</v>
      </c>
      <c r="G70" s="22">
        <v>13878</v>
      </c>
      <c r="H70" s="22">
        <v>7337</v>
      </c>
      <c r="I70" s="22">
        <v>1369</v>
      </c>
      <c r="J70" s="22">
        <f aca="true" t="shared" si="17" ref="J70:J79">SUM(G70-H70-I70)</f>
        <v>5172</v>
      </c>
      <c r="K70" s="22">
        <v>339</v>
      </c>
      <c r="L70" s="22">
        <v>0</v>
      </c>
      <c r="M70" s="22">
        <v>466</v>
      </c>
      <c r="N70" s="22">
        <v>0</v>
      </c>
      <c r="O70" s="22">
        <v>0</v>
      </c>
    </row>
    <row r="71" spans="1:15" ht="12.75" customHeight="1">
      <c r="A71" s="20" t="s">
        <v>129</v>
      </c>
      <c r="B71" s="21" t="s">
        <v>130</v>
      </c>
      <c r="C71" s="22">
        <v>16652</v>
      </c>
      <c r="D71" s="22">
        <v>9544</v>
      </c>
      <c r="E71" s="22">
        <v>494</v>
      </c>
      <c r="F71" s="22">
        <f t="shared" si="16"/>
        <v>6614</v>
      </c>
      <c r="G71" s="22">
        <v>39633</v>
      </c>
      <c r="H71" s="22">
        <v>17786</v>
      </c>
      <c r="I71" s="22">
        <v>1545</v>
      </c>
      <c r="J71" s="22">
        <f t="shared" si="17"/>
        <v>20302</v>
      </c>
      <c r="K71" s="22">
        <v>1905</v>
      </c>
      <c r="L71" s="22">
        <v>0</v>
      </c>
      <c r="M71" s="22">
        <v>1035</v>
      </c>
      <c r="N71" s="22">
        <v>783</v>
      </c>
      <c r="O71" s="22">
        <v>783</v>
      </c>
    </row>
    <row r="72" spans="1:15" ht="12.75" customHeight="1">
      <c r="A72" s="20" t="s">
        <v>131</v>
      </c>
      <c r="B72" s="21" t="s">
        <v>132</v>
      </c>
      <c r="C72" s="22">
        <v>2387</v>
      </c>
      <c r="D72" s="22">
        <v>1824</v>
      </c>
      <c r="E72" s="22">
        <v>0</v>
      </c>
      <c r="F72" s="22">
        <f t="shared" si="16"/>
        <v>563</v>
      </c>
      <c r="G72" s="22">
        <v>8579</v>
      </c>
      <c r="H72" s="22">
        <v>5295</v>
      </c>
      <c r="I72" s="22">
        <v>0</v>
      </c>
      <c r="J72" s="22">
        <f t="shared" si="17"/>
        <v>3284</v>
      </c>
      <c r="K72" s="22">
        <v>629</v>
      </c>
      <c r="L72" s="22">
        <v>0</v>
      </c>
      <c r="M72" s="22">
        <v>1763</v>
      </c>
      <c r="N72" s="22">
        <v>0</v>
      </c>
      <c r="O72" s="22">
        <v>0</v>
      </c>
    </row>
    <row r="73" spans="1:15" ht="12.75" customHeight="1">
      <c r="A73" s="20" t="s">
        <v>133</v>
      </c>
      <c r="B73" s="21" t="s">
        <v>134</v>
      </c>
      <c r="C73" s="22">
        <v>4864</v>
      </c>
      <c r="D73" s="22">
        <v>3264</v>
      </c>
      <c r="E73" s="22">
        <v>23</v>
      </c>
      <c r="F73" s="22">
        <f t="shared" si="16"/>
        <v>1577</v>
      </c>
      <c r="G73" s="22">
        <v>16097</v>
      </c>
      <c r="H73" s="22">
        <v>7972</v>
      </c>
      <c r="I73" s="22">
        <v>95</v>
      </c>
      <c r="J73" s="22">
        <f t="shared" si="17"/>
        <v>8030</v>
      </c>
      <c r="K73" s="22">
        <v>1283</v>
      </c>
      <c r="L73" s="22">
        <v>0</v>
      </c>
      <c r="M73" s="22">
        <v>1148</v>
      </c>
      <c r="N73" s="22">
        <v>4433</v>
      </c>
      <c r="O73" s="22">
        <v>4433</v>
      </c>
    </row>
    <row r="74" spans="1:15" ht="12.75" customHeight="1">
      <c r="A74" s="20" t="s">
        <v>135</v>
      </c>
      <c r="B74" s="21" t="s">
        <v>136</v>
      </c>
      <c r="C74" s="22">
        <v>4798</v>
      </c>
      <c r="D74" s="22">
        <v>3665</v>
      </c>
      <c r="E74" s="22">
        <v>102</v>
      </c>
      <c r="F74" s="22">
        <f t="shared" si="16"/>
        <v>1031</v>
      </c>
      <c r="G74" s="22">
        <v>12433</v>
      </c>
      <c r="H74" s="22">
        <v>7655</v>
      </c>
      <c r="I74" s="22">
        <v>459</v>
      </c>
      <c r="J74" s="22">
        <f t="shared" si="17"/>
        <v>4319</v>
      </c>
      <c r="K74" s="22">
        <v>332</v>
      </c>
      <c r="L74" s="22">
        <v>0</v>
      </c>
      <c r="M74" s="22">
        <v>422</v>
      </c>
      <c r="N74" s="22">
        <v>149</v>
      </c>
      <c r="O74" s="22">
        <v>149</v>
      </c>
    </row>
    <row r="75" spans="1:15" ht="12.75" customHeight="1">
      <c r="A75" s="20" t="s">
        <v>137</v>
      </c>
      <c r="B75" s="21" t="s">
        <v>138</v>
      </c>
      <c r="C75" s="22">
        <v>2253</v>
      </c>
      <c r="D75" s="22">
        <v>1801</v>
      </c>
      <c r="E75" s="22">
        <v>24</v>
      </c>
      <c r="F75" s="22">
        <f t="shared" si="16"/>
        <v>428</v>
      </c>
      <c r="G75" s="22">
        <v>5685</v>
      </c>
      <c r="H75" s="22">
        <v>3536</v>
      </c>
      <c r="I75" s="22">
        <v>102</v>
      </c>
      <c r="J75" s="22">
        <f t="shared" si="17"/>
        <v>2047</v>
      </c>
      <c r="K75" s="22">
        <v>6</v>
      </c>
      <c r="L75" s="22">
        <v>0</v>
      </c>
      <c r="M75" s="22">
        <v>171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4546</v>
      </c>
      <c r="D76" s="22">
        <v>3406</v>
      </c>
      <c r="E76" s="22">
        <v>37</v>
      </c>
      <c r="F76" s="22">
        <f t="shared" si="16"/>
        <v>1103</v>
      </c>
      <c r="G76" s="22">
        <v>13696</v>
      </c>
      <c r="H76" s="22">
        <v>7932</v>
      </c>
      <c r="I76" s="22">
        <v>161</v>
      </c>
      <c r="J76" s="22">
        <f t="shared" si="17"/>
        <v>5603</v>
      </c>
      <c r="K76" s="22">
        <v>123</v>
      </c>
      <c r="L76" s="22">
        <v>0</v>
      </c>
      <c r="M76" s="22">
        <v>754</v>
      </c>
      <c r="N76" s="22">
        <v>28</v>
      </c>
      <c r="O76" s="22">
        <v>28</v>
      </c>
    </row>
    <row r="77" spans="1:15" ht="12.75" customHeight="1">
      <c r="A77" s="20" t="s">
        <v>141</v>
      </c>
      <c r="B77" s="21" t="s">
        <v>142</v>
      </c>
      <c r="C77" s="22">
        <v>3957</v>
      </c>
      <c r="D77" s="22">
        <v>2605</v>
      </c>
      <c r="E77" s="22">
        <v>43</v>
      </c>
      <c r="F77" s="22">
        <f t="shared" si="16"/>
        <v>1309</v>
      </c>
      <c r="G77" s="22">
        <v>10233</v>
      </c>
      <c r="H77" s="22">
        <v>5472</v>
      </c>
      <c r="I77" s="22">
        <v>161</v>
      </c>
      <c r="J77" s="22">
        <f t="shared" si="17"/>
        <v>4600</v>
      </c>
      <c r="K77" s="22">
        <v>683</v>
      </c>
      <c r="L77" s="22">
        <v>0</v>
      </c>
      <c r="M77" s="22">
        <v>592</v>
      </c>
      <c r="N77" s="22">
        <v>191</v>
      </c>
      <c r="O77" s="22">
        <v>191</v>
      </c>
    </row>
    <row r="78" spans="1:15" ht="12.75" customHeight="1">
      <c r="A78" s="20" t="s">
        <v>143</v>
      </c>
      <c r="B78" s="21" t="s">
        <v>144</v>
      </c>
      <c r="C78" s="22">
        <v>3569</v>
      </c>
      <c r="D78" s="22">
        <v>2668</v>
      </c>
      <c r="E78" s="22">
        <v>0</v>
      </c>
      <c r="F78" s="22">
        <f t="shared" si="16"/>
        <v>901</v>
      </c>
      <c r="G78" s="22">
        <v>9133</v>
      </c>
      <c r="H78" s="22">
        <v>5723</v>
      </c>
      <c r="I78" s="22">
        <v>0</v>
      </c>
      <c r="J78" s="22">
        <f t="shared" si="17"/>
        <v>3410</v>
      </c>
      <c r="K78" s="22">
        <v>580</v>
      </c>
      <c r="L78" s="22">
        <v>0</v>
      </c>
      <c r="M78" s="22">
        <v>277</v>
      </c>
      <c r="N78" s="22">
        <v>26</v>
      </c>
      <c r="O78" s="22">
        <v>26</v>
      </c>
    </row>
    <row r="79" spans="1:15" ht="12.75" customHeight="1">
      <c r="A79" s="20" t="s">
        <v>145</v>
      </c>
      <c r="B79" s="21" t="s">
        <v>146</v>
      </c>
      <c r="C79" s="22">
        <v>2837</v>
      </c>
      <c r="D79" s="22">
        <v>2122</v>
      </c>
      <c r="E79" s="22">
        <v>96</v>
      </c>
      <c r="F79" s="22">
        <f t="shared" si="16"/>
        <v>619</v>
      </c>
      <c r="G79" s="22">
        <v>10053</v>
      </c>
      <c r="H79" s="22">
        <v>5431</v>
      </c>
      <c r="I79" s="22">
        <v>373</v>
      </c>
      <c r="J79" s="22">
        <f t="shared" si="17"/>
        <v>4249</v>
      </c>
      <c r="K79" s="22">
        <v>1014</v>
      </c>
      <c r="L79" s="22">
        <v>0</v>
      </c>
      <c r="M79" s="22">
        <v>1703</v>
      </c>
      <c r="N79" s="22">
        <v>13</v>
      </c>
      <c r="O79" s="22">
        <v>13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49675</v>
      </c>
      <c r="D80" s="25">
        <f t="shared" si="18"/>
        <v>33428</v>
      </c>
      <c r="E80" s="25">
        <f t="shared" si="18"/>
        <v>1124</v>
      </c>
      <c r="F80" s="25">
        <f t="shared" si="18"/>
        <v>15123</v>
      </c>
      <c r="G80" s="25">
        <f t="shared" si="18"/>
        <v>139420</v>
      </c>
      <c r="H80" s="25">
        <f t="shared" si="18"/>
        <v>74139</v>
      </c>
      <c r="I80" s="25">
        <f t="shared" si="18"/>
        <v>4265</v>
      </c>
      <c r="J80" s="25">
        <f t="shared" si="18"/>
        <v>61016</v>
      </c>
      <c r="K80" s="25">
        <f t="shared" si="18"/>
        <v>6894</v>
      </c>
      <c r="L80" s="25">
        <f t="shared" si="18"/>
        <v>0</v>
      </c>
      <c r="M80" s="25">
        <f t="shared" si="18"/>
        <v>8331</v>
      </c>
      <c r="N80" s="25">
        <f t="shared" si="18"/>
        <v>5623</v>
      </c>
      <c r="O80" s="25">
        <f t="shared" si="18"/>
        <v>5623</v>
      </c>
    </row>
    <row r="81" spans="1:15" ht="12.75" customHeight="1">
      <c r="A81" s="20" t="s">
        <v>148</v>
      </c>
      <c r="B81" s="21" t="s">
        <v>149</v>
      </c>
      <c r="C81" s="22">
        <v>5537</v>
      </c>
      <c r="D81" s="22">
        <v>3161</v>
      </c>
      <c r="E81" s="22">
        <v>114</v>
      </c>
      <c r="F81" s="22">
        <f>SUM(C81-D81-E81)</f>
        <v>2262</v>
      </c>
      <c r="G81" s="22">
        <v>21455</v>
      </c>
      <c r="H81" s="22">
        <v>11402</v>
      </c>
      <c r="I81" s="22">
        <v>785</v>
      </c>
      <c r="J81" s="22">
        <f>SUM(G81-H81-I81)</f>
        <v>9268</v>
      </c>
      <c r="K81" s="22">
        <v>309</v>
      </c>
      <c r="L81" s="22">
        <v>0</v>
      </c>
      <c r="M81" s="22">
        <v>1531</v>
      </c>
      <c r="N81" s="22">
        <v>519</v>
      </c>
      <c r="O81" s="22">
        <v>519</v>
      </c>
    </row>
    <row r="82" spans="1:15" ht="12.75" customHeight="1">
      <c r="A82" s="20" t="s">
        <v>150</v>
      </c>
      <c r="B82" s="21" t="s">
        <v>151</v>
      </c>
      <c r="C82" s="22">
        <v>3007</v>
      </c>
      <c r="D82" s="22">
        <v>1668</v>
      </c>
      <c r="E82" s="22">
        <v>0</v>
      </c>
      <c r="F82" s="22">
        <f>SUM(C82-D82-E82)</f>
        <v>1339</v>
      </c>
      <c r="G82" s="22">
        <v>10404</v>
      </c>
      <c r="H82" s="22">
        <v>5986</v>
      </c>
      <c r="I82" s="22">
        <v>0</v>
      </c>
      <c r="J82" s="22">
        <f>SUM(G82-H82-I82)</f>
        <v>4418</v>
      </c>
      <c r="K82" s="22">
        <v>77</v>
      </c>
      <c r="L82" s="22">
        <v>0</v>
      </c>
      <c r="M82" s="22">
        <v>587</v>
      </c>
      <c r="N82" s="22">
        <v>43</v>
      </c>
      <c r="O82" s="22">
        <v>43</v>
      </c>
    </row>
    <row r="83" spans="1:15" ht="12.75" customHeight="1">
      <c r="A83" s="20" t="s">
        <v>152</v>
      </c>
      <c r="B83" s="21" t="s">
        <v>153</v>
      </c>
      <c r="C83" s="22">
        <v>862</v>
      </c>
      <c r="D83" s="22">
        <v>653</v>
      </c>
      <c r="E83" s="22">
        <v>119</v>
      </c>
      <c r="F83" s="22">
        <f>SUM(C83-D83-E83)</f>
        <v>90</v>
      </c>
      <c r="G83" s="22">
        <v>6368</v>
      </c>
      <c r="H83" s="22">
        <v>2790</v>
      </c>
      <c r="I83" s="22">
        <v>559</v>
      </c>
      <c r="J83" s="22">
        <f>SUM(G83-H83-I83)</f>
        <v>3019</v>
      </c>
      <c r="K83" s="22">
        <v>119</v>
      </c>
      <c r="L83" s="22">
        <v>0</v>
      </c>
      <c r="M83" s="22">
        <v>1036</v>
      </c>
      <c r="N83" s="22">
        <v>0</v>
      </c>
      <c r="O83" s="22">
        <v>0</v>
      </c>
    </row>
    <row r="84" spans="1:15" ht="12.75" customHeight="1">
      <c r="A84" s="20" t="s">
        <v>154</v>
      </c>
      <c r="B84" s="21" t="s">
        <v>155</v>
      </c>
      <c r="C84" s="22">
        <v>2189</v>
      </c>
      <c r="D84" s="22">
        <v>1807</v>
      </c>
      <c r="E84" s="22">
        <v>0</v>
      </c>
      <c r="F84" s="22">
        <f>SUM(C84-D84-E84)</f>
        <v>382</v>
      </c>
      <c r="G84" s="22">
        <v>11187</v>
      </c>
      <c r="H84" s="22">
        <v>6887</v>
      </c>
      <c r="I84" s="22">
        <v>0</v>
      </c>
      <c r="J84" s="22">
        <f>SUM(G84-H84-I84)</f>
        <v>4300</v>
      </c>
      <c r="K84" s="22">
        <v>185</v>
      </c>
      <c r="L84" s="22">
        <v>0</v>
      </c>
      <c r="M84" s="22">
        <v>1286</v>
      </c>
      <c r="N84" s="22">
        <v>42</v>
      </c>
      <c r="O84" s="22">
        <v>42</v>
      </c>
    </row>
    <row r="85" spans="1:15" ht="12.75" customHeight="1">
      <c r="A85" s="20" t="s">
        <v>156</v>
      </c>
      <c r="B85" s="21" t="s">
        <v>157</v>
      </c>
      <c r="C85" s="22">
        <v>3548</v>
      </c>
      <c r="D85" s="22">
        <v>2633</v>
      </c>
      <c r="E85" s="22">
        <v>73</v>
      </c>
      <c r="F85" s="22">
        <f>SUM(C85-D85-E85)</f>
        <v>842</v>
      </c>
      <c r="G85" s="22">
        <v>13226</v>
      </c>
      <c r="H85" s="22">
        <v>8041</v>
      </c>
      <c r="I85" s="22">
        <v>337</v>
      </c>
      <c r="J85" s="22">
        <f>SUM(G85-H85-I85)</f>
        <v>4848</v>
      </c>
      <c r="K85" s="22">
        <v>359</v>
      </c>
      <c r="L85" s="22">
        <v>0</v>
      </c>
      <c r="M85" s="22">
        <v>799</v>
      </c>
      <c r="N85" s="22">
        <v>60</v>
      </c>
      <c r="O85" s="22">
        <v>60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15143</v>
      </c>
      <c r="D86" s="25">
        <f t="shared" si="19"/>
        <v>9922</v>
      </c>
      <c r="E86" s="25">
        <f t="shared" si="19"/>
        <v>306</v>
      </c>
      <c r="F86" s="25">
        <f t="shared" si="19"/>
        <v>4915</v>
      </c>
      <c r="G86" s="25">
        <f t="shared" si="19"/>
        <v>62640</v>
      </c>
      <c r="H86" s="25">
        <f t="shared" si="19"/>
        <v>35106</v>
      </c>
      <c r="I86" s="25">
        <f t="shared" si="19"/>
        <v>1681</v>
      </c>
      <c r="J86" s="25">
        <f t="shared" si="19"/>
        <v>25853</v>
      </c>
      <c r="K86" s="25">
        <f t="shared" si="19"/>
        <v>1049</v>
      </c>
      <c r="L86" s="25">
        <f t="shared" si="19"/>
        <v>0</v>
      </c>
      <c r="M86" s="25">
        <f t="shared" si="19"/>
        <v>5239</v>
      </c>
      <c r="N86" s="25">
        <f t="shared" si="19"/>
        <v>664</v>
      </c>
      <c r="O86" s="25">
        <f t="shared" si="19"/>
        <v>664</v>
      </c>
    </row>
    <row r="87" spans="1:15" ht="12.75" customHeight="1">
      <c r="A87" s="20" t="s">
        <v>159</v>
      </c>
      <c r="B87" s="21" t="s">
        <v>160</v>
      </c>
      <c r="C87" s="22">
        <v>7123</v>
      </c>
      <c r="D87" s="22">
        <v>4162</v>
      </c>
      <c r="E87" s="22">
        <v>0</v>
      </c>
      <c r="F87" s="22">
        <f>SUM(C87-D87-E87)</f>
        <v>2961</v>
      </c>
      <c r="G87" s="22">
        <v>33621</v>
      </c>
      <c r="H87" s="22">
        <v>15242</v>
      </c>
      <c r="I87" s="22">
        <v>0</v>
      </c>
      <c r="J87" s="22">
        <f>SUM(G87-H87-I87)</f>
        <v>18379</v>
      </c>
      <c r="K87" s="22">
        <v>431</v>
      </c>
      <c r="L87" s="22">
        <v>0</v>
      </c>
      <c r="M87" s="22">
        <v>2341</v>
      </c>
      <c r="N87" s="22">
        <v>172</v>
      </c>
      <c r="O87" s="22">
        <v>172</v>
      </c>
    </row>
    <row r="88" spans="1:15" ht="12.75" customHeight="1">
      <c r="A88" s="20" t="s">
        <v>161</v>
      </c>
      <c r="B88" s="21" t="s">
        <v>162</v>
      </c>
      <c r="C88" s="22">
        <v>4326</v>
      </c>
      <c r="D88" s="22">
        <v>1618</v>
      </c>
      <c r="E88" s="22">
        <v>198</v>
      </c>
      <c r="F88" s="22">
        <f>SUM(C88-D88-E88)</f>
        <v>2510</v>
      </c>
      <c r="G88" s="22">
        <v>10158</v>
      </c>
      <c r="H88" s="22">
        <v>4830</v>
      </c>
      <c r="I88" s="22">
        <v>649</v>
      </c>
      <c r="J88" s="22">
        <f>SUM(G88-H88-I88)</f>
        <v>4679</v>
      </c>
      <c r="K88" s="22">
        <v>119</v>
      </c>
      <c r="L88" s="22">
        <v>0</v>
      </c>
      <c r="M88" s="22">
        <v>526</v>
      </c>
      <c r="N88" s="22">
        <v>0</v>
      </c>
      <c r="O88" s="22">
        <v>0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11449</v>
      </c>
      <c r="D89" s="25">
        <f t="shared" si="20"/>
        <v>5780</v>
      </c>
      <c r="E89" s="25">
        <f t="shared" si="20"/>
        <v>198</v>
      </c>
      <c r="F89" s="25">
        <f t="shared" si="20"/>
        <v>5471</v>
      </c>
      <c r="G89" s="25">
        <f t="shared" si="20"/>
        <v>43779</v>
      </c>
      <c r="H89" s="25">
        <f t="shared" si="20"/>
        <v>20072</v>
      </c>
      <c r="I89" s="25">
        <f t="shared" si="20"/>
        <v>649</v>
      </c>
      <c r="J89" s="25">
        <f t="shared" si="20"/>
        <v>23058</v>
      </c>
      <c r="K89" s="25">
        <f t="shared" si="20"/>
        <v>550</v>
      </c>
      <c r="L89" s="25">
        <f t="shared" si="20"/>
        <v>0</v>
      </c>
      <c r="M89" s="25">
        <f t="shared" si="20"/>
        <v>2867</v>
      </c>
      <c r="N89" s="25">
        <f t="shared" si="20"/>
        <v>172</v>
      </c>
      <c r="O89" s="25">
        <f t="shared" si="20"/>
        <v>172</v>
      </c>
    </row>
    <row r="90" spans="1:15" ht="12.75" customHeight="1">
      <c r="A90" s="20" t="s">
        <v>164</v>
      </c>
      <c r="B90" s="21" t="s">
        <v>165</v>
      </c>
      <c r="C90" s="22">
        <v>4720</v>
      </c>
      <c r="D90" s="22">
        <v>2608</v>
      </c>
      <c r="E90" s="22">
        <v>406</v>
      </c>
      <c r="F90" s="22">
        <f>SUM(C90-D90-E90)</f>
        <v>1706</v>
      </c>
      <c r="G90" s="22">
        <v>20400</v>
      </c>
      <c r="H90" s="22">
        <v>9427</v>
      </c>
      <c r="I90" s="22">
        <v>1658</v>
      </c>
      <c r="J90" s="22">
        <f>SUM(G90-H90-I90)</f>
        <v>9315</v>
      </c>
      <c r="K90" s="22">
        <v>179</v>
      </c>
      <c r="L90" s="22">
        <v>0</v>
      </c>
      <c r="M90" s="22">
        <v>3227</v>
      </c>
      <c r="N90" s="22">
        <v>49</v>
      </c>
      <c r="O90" s="22">
        <v>49</v>
      </c>
    </row>
    <row r="91" spans="1:15" ht="12.75" customHeight="1">
      <c r="A91" s="20" t="s">
        <v>166</v>
      </c>
      <c r="B91" s="21" t="s">
        <v>167</v>
      </c>
      <c r="C91" s="22">
        <v>4727</v>
      </c>
      <c r="D91" s="22">
        <v>3908</v>
      </c>
      <c r="E91" s="22">
        <v>0</v>
      </c>
      <c r="F91" s="22">
        <f>SUM(C91-D91-E91)</f>
        <v>819</v>
      </c>
      <c r="G91" s="22">
        <v>20308</v>
      </c>
      <c r="H91" s="22">
        <v>10122</v>
      </c>
      <c r="I91" s="22">
        <v>0</v>
      </c>
      <c r="J91" s="22">
        <f>SUM(G91-H91-I91)</f>
        <v>10186</v>
      </c>
      <c r="K91" s="22">
        <v>177</v>
      </c>
      <c r="L91" s="22">
        <v>0</v>
      </c>
      <c r="M91" s="22">
        <v>6121</v>
      </c>
      <c r="N91" s="22">
        <v>50</v>
      </c>
      <c r="O91" s="22">
        <v>50</v>
      </c>
    </row>
    <row r="92" spans="1:15" ht="12.75" customHeight="1">
      <c r="A92" s="20" t="s">
        <v>168</v>
      </c>
      <c r="B92" s="21" t="s">
        <v>169</v>
      </c>
      <c r="C92" s="22">
        <v>1886</v>
      </c>
      <c r="D92" s="22">
        <v>1406</v>
      </c>
      <c r="E92" s="22">
        <v>168</v>
      </c>
      <c r="F92" s="22">
        <f>SUM(C92-D92-E92)</f>
        <v>312</v>
      </c>
      <c r="G92" s="22">
        <v>5607</v>
      </c>
      <c r="H92" s="22">
        <v>2215</v>
      </c>
      <c r="I92" s="22">
        <v>713</v>
      </c>
      <c r="J92" s="22">
        <f>SUM(G92-H92-I92)</f>
        <v>2679</v>
      </c>
      <c r="K92" s="22">
        <v>62</v>
      </c>
      <c r="L92" s="22">
        <v>0</v>
      </c>
      <c r="M92" s="22">
        <v>452</v>
      </c>
      <c r="N92" s="22">
        <v>26</v>
      </c>
      <c r="O92" s="22">
        <v>26</v>
      </c>
    </row>
    <row r="93" spans="1:15" ht="12.75" customHeight="1">
      <c r="A93" s="20" t="s">
        <v>170</v>
      </c>
      <c r="B93" s="21" t="s">
        <v>171</v>
      </c>
      <c r="C93" s="22">
        <v>59682</v>
      </c>
      <c r="D93" s="22">
        <v>41951</v>
      </c>
      <c r="E93" s="22">
        <v>1925</v>
      </c>
      <c r="F93" s="22">
        <f>SUM(C93-D93-E93)</f>
        <v>15806</v>
      </c>
      <c r="G93" s="22">
        <v>133182</v>
      </c>
      <c r="H93" s="22">
        <v>66263</v>
      </c>
      <c r="I93" s="22">
        <v>4760</v>
      </c>
      <c r="J93" s="22">
        <f>SUM(G93-H93-I93)</f>
        <v>62159</v>
      </c>
      <c r="K93" s="22">
        <v>7653</v>
      </c>
      <c r="L93" s="22">
        <v>0</v>
      </c>
      <c r="M93" s="22">
        <v>14305</v>
      </c>
      <c r="N93" s="22">
        <v>1084</v>
      </c>
      <c r="O93" s="22">
        <v>1084</v>
      </c>
    </row>
    <row r="94" spans="1:15" ht="12.75" customHeight="1">
      <c r="A94" s="20" t="s">
        <v>172</v>
      </c>
      <c r="B94" s="21" t="s">
        <v>173</v>
      </c>
      <c r="C94" s="22">
        <v>4482</v>
      </c>
      <c r="D94" s="22">
        <v>1695</v>
      </c>
      <c r="E94" s="22">
        <v>146</v>
      </c>
      <c r="F94" s="22">
        <f>SUM(C94-D94-E94)</f>
        <v>2641</v>
      </c>
      <c r="G94" s="22">
        <v>14158</v>
      </c>
      <c r="H94" s="22">
        <v>4446</v>
      </c>
      <c r="I94" s="22">
        <v>1007</v>
      </c>
      <c r="J94" s="22">
        <f>SUM(G94-H94-I94)</f>
        <v>8705</v>
      </c>
      <c r="K94" s="22">
        <v>362</v>
      </c>
      <c r="L94" s="22">
        <v>0</v>
      </c>
      <c r="M94" s="22">
        <v>2755</v>
      </c>
      <c r="N94" s="22">
        <v>142</v>
      </c>
      <c r="O94" s="22">
        <v>142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75497</v>
      </c>
      <c r="D95" s="25">
        <f t="shared" si="21"/>
        <v>51568</v>
      </c>
      <c r="E95" s="25">
        <f t="shared" si="21"/>
        <v>2645</v>
      </c>
      <c r="F95" s="25">
        <f t="shared" si="21"/>
        <v>21284</v>
      </c>
      <c r="G95" s="25">
        <f t="shared" si="21"/>
        <v>193655</v>
      </c>
      <c r="H95" s="25">
        <f t="shared" si="21"/>
        <v>92473</v>
      </c>
      <c r="I95" s="25">
        <f t="shared" si="21"/>
        <v>8138</v>
      </c>
      <c r="J95" s="25">
        <f t="shared" si="21"/>
        <v>93044</v>
      </c>
      <c r="K95" s="25">
        <f t="shared" si="21"/>
        <v>8433</v>
      </c>
      <c r="L95" s="25">
        <f t="shared" si="21"/>
        <v>0</v>
      </c>
      <c r="M95" s="25">
        <f t="shared" si="21"/>
        <v>26860</v>
      </c>
      <c r="N95" s="25">
        <f t="shared" si="21"/>
        <v>1351</v>
      </c>
      <c r="O95" s="25">
        <f t="shared" si="21"/>
        <v>1351</v>
      </c>
    </row>
    <row r="96" spans="1:15" ht="12.75" customHeight="1">
      <c r="A96" s="20" t="s">
        <v>175</v>
      </c>
      <c r="B96" s="21" t="s">
        <v>176</v>
      </c>
      <c r="C96" s="22">
        <v>1330</v>
      </c>
      <c r="D96" s="22">
        <v>925</v>
      </c>
      <c r="E96" s="22">
        <v>56</v>
      </c>
      <c r="F96" s="22">
        <f>SUM(C96-D96-E96)</f>
        <v>349</v>
      </c>
      <c r="G96" s="22">
        <v>7920</v>
      </c>
      <c r="H96" s="22">
        <v>3219</v>
      </c>
      <c r="I96" s="22">
        <v>341</v>
      </c>
      <c r="J96" s="22">
        <f>SUM(G96-H96-I96)</f>
        <v>4360</v>
      </c>
      <c r="K96" s="22">
        <v>13</v>
      </c>
      <c r="L96" s="22">
        <v>0</v>
      </c>
      <c r="M96" s="22">
        <v>1688</v>
      </c>
      <c r="N96" s="22">
        <v>24</v>
      </c>
      <c r="O96" s="22">
        <v>24</v>
      </c>
    </row>
    <row r="97" spans="1:15" ht="12.75" customHeight="1">
      <c r="A97" s="20" t="s">
        <v>177</v>
      </c>
      <c r="B97" s="21" t="s">
        <v>178</v>
      </c>
      <c r="C97" s="22">
        <v>652</v>
      </c>
      <c r="D97" s="22">
        <v>593</v>
      </c>
      <c r="E97" s="22">
        <v>0</v>
      </c>
      <c r="F97" s="22">
        <f>SUM(C97-D97-E97)</f>
        <v>59</v>
      </c>
      <c r="G97" s="22">
        <v>2196</v>
      </c>
      <c r="H97" s="22">
        <v>1530</v>
      </c>
      <c r="I97" s="22">
        <v>0</v>
      </c>
      <c r="J97" s="22">
        <f>SUM(G97-H97-I97)</f>
        <v>666</v>
      </c>
      <c r="K97" s="22">
        <v>0</v>
      </c>
      <c r="L97" s="22">
        <v>0</v>
      </c>
      <c r="M97" s="22">
        <v>13</v>
      </c>
      <c r="N97" s="22">
        <v>40</v>
      </c>
      <c r="O97" s="22">
        <v>40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1982</v>
      </c>
      <c r="D98" s="25">
        <f t="shared" si="22"/>
        <v>1518</v>
      </c>
      <c r="E98" s="25">
        <f t="shared" si="22"/>
        <v>56</v>
      </c>
      <c r="F98" s="25">
        <f t="shared" si="22"/>
        <v>408</v>
      </c>
      <c r="G98" s="25">
        <f t="shared" si="22"/>
        <v>10116</v>
      </c>
      <c r="H98" s="25">
        <f t="shared" si="22"/>
        <v>4749</v>
      </c>
      <c r="I98" s="25">
        <f t="shared" si="22"/>
        <v>341</v>
      </c>
      <c r="J98" s="25">
        <f t="shared" si="22"/>
        <v>5026</v>
      </c>
      <c r="K98" s="25">
        <f t="shared" si="22"/>
        <v>13</v>
      </c>
      <c r="L98" s="25">
        <f t="shared" si="22"/>
        <v>0</v>
      </c>
      <c r="M98" s="25">
        <f t="shared" si="22"/>
        <v>1701</v>
      </c>
      <c r="N98" s="25">
        <f t="shared" si="22"/>
        <v>64</v>
      </c>
      <c r="O98" s="25">
        <f t="shared" si="22"/>
        <v>64</v>
      </c>
    </row>
    <row r="99" spans="1:15" ht="12.75" customHeight="1">
      <c r="A99" s="20" t="s">
        <v>180</v>
      </c>
      <c r="B99" s="21" t="s">
        <v>181</v>
      </c>
      <c r="C99" s="22">
        <v>3646</v>
      </c>
      <c r="D99" s="22">
        <v>1638</v>
      </c>
      <c r="E99" s="22">
        <v>142</v>
      </c>
      <c r="F99" s="22">
        <f>SUM(C99-D99-E99)</f>
        <v>1866</v>
      </c>
      <c r="G99" s="22">
        <v>18251</v>
      </c>
      <c r="H99" s="22">
        <v>5112</v>
      </c>
      <c r="I99" s="22">
        <v>664</v>
      </c>
      <c r="J99" s="22">
        <f>SUM(G99-H99-I99)</f>
        <v>12475</v>
      </c>
      <c r="K99" s="22">
        <v>63</v>
      </c>
      <c r="L99" s="22">
        <v>0</v>
      </c>
      <c r="M99" s="22">
        <v>1510</v>
      </c>
      <c r="N99" s="22">
        <v>104</v>
      </c>
      <c r="O99" s="22">
        <v>104</v>
      </c>
    </row>
    <row r="100" spans="1:15" ht="12.75" customHeight="1">
      <c r="A100" s="20" t="s">
        <v>182</v>
      </c>
      <c r="B100" s="21" t="s">
        <v>183</v>
      </c>
      <c r="C100" s="22">
        <v>2096</v>
      </c>
      <c r="D100" s="22">
        <v>1583</v>
      </c>
      <c r="E100" s="22">
        <v>62</v>
      </c>
      <c r="F100" s="22">
        <f>SUM(C100-D100-E100)</f>
        <v>451</v>
      </c>
      <c r="G100" s="22">
        <v>9748</v>
      </c>
      <c r="H100" s="22">
        <v>5054</v>
      </c>
      <c r="I100" s="22">
        <v>183</v>
      </c>
      <c r="J100" s="22">
        <f>SUM(G100-H100-I100)</f>
        <v>4511</v>
      </c>
      <c r="K100" s="22">
        <v>247</v>
      </c>
      <c r="L100" s="22">
        <v>0</v>
      </c>
      <c r="M100" s="22">
        <v>952</v>
      </c>
      <c r="N100" s="22">
        <v>91</v>
      </c>
      <c r="O100" s="22">
        <v>91</v>
      </c>
    </row>
    <row r="101" spans="1:15" ht="12.75" customHeight="1">
      <c r="A101" s="20" t="s">
        <v>184</v>
      </c>
      <c r="B101" s="21" t="s">
        <v>185</v>
      </c>
      <c r="C101" s="22">
        <v>3018</v>
      </c>
      <c r="D101" s="22">
        <v>1672</v>
      </c>
      <c r="E101" s="22">
        <v>0</v>
      </c>
      <c r="F101" s="22">
        <f>SUM(C101-D101-E101)</f>
        <v>1346</v>
      </c>
      <c r="G101" s="22">
        <v>9291</v>
      </c>
      <c r="H101" s="22">
        <v>4770</v>
      </c>
      <c r="I101" s="22">
        <v>0</v>
      </c>
      <c r="J101" s="22">
        <f>SUM(G101-H101-I101)</f>
        <v>4521</v>
      </c>
      <c r="K101" s="22">
        <v>3</v>
      </c>
      <c r="L101" s="22">
        <v>0</v>
      </c>
      <c r="M101" s="22">
        <v>753</v>
      </c>
      <c r="N101" s="22">
        <v>78</v>
      </c>
      <c r="O101" s="22">
        <v>78</v>
      </c>
    </row>
    <row r="102" spans="1:15" ht="12.75" customHeight="1">
      <c r="A102" s="20" t="s">
        <v>186</v>
      </c>
      <c r="B102" s="21" t="s">
        <v>187</v>
      </c>
      <c r="C102" s="22">
        <v>2810</v>
      </c>
      <c r="D102" s="22">
        <v>1990</v>
      </c>
      <c r="E102" s="22">
        <v>106</v>
      </c>
      <c r="F102" s="22">
        <f>SUM(C102-D102-E102)</f>
        <v>714</v>
      </c>
      <c r="G102" s="22">
        <v>11644</v>
      </c>
      <c r="H102" s="22">
        <v>6328</v>
      </c>
      <c r="I102" s="22">
        <v>560</v>
      </c>
      <c r="J102" s="22">
        <f>SUM(G102-H102-I102)</f>
        <v>4756</v>
      </c>
      <c r="K102" s="22">
        <v>182</v>
      </c>
      <c r="L102" s="22">
        <v>0</v>
      </c>
      <c r="M102" s="22">
        <v>1004</v>
      </c>
      <c r="N102" s="22">
        <v>13</v>
      </c>
      <c r="O102" s="22">
        <v>13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11570</v>
      </c>
      <c r="D103" s="25">
        <f t="shared" si="23"/>
        <v>6883</v>
      </c>
      <c r="E103" s="25">
        <f t="shared" si="23"/>
        <v>310</v>
      </c>
      <c r="F103" s="25">
        <f t="shared" si="23"/>
        <v>4377</v>
      </c>
      <c r="G103" s="25">
        <f t="shared" si="23"/>
        <v>48934</v>
      </c>
      <c r="H103" s="25">
        <f t="shared" si="23"/>
        <v>21264</v>
      </c>
      <c r="I103" s="25">
        <f t="shared" si="23"/>
        <v>1407</v>
      </c>
      <c r="J103" s="25">
        <f t="shared" si="23"/>
        <v>26263</v>
      </c>
      <c r="K103" s="25">
        <f t="shared" si="23"/>
        <v>495</v>
      </c>
      <c r="L103" s="25">
        <f t="shared" si="23"/>
        <v>0</v>
      </c>
      <c r="M103" s="25">
        <f t="shared" si="23"/>
        <v>4219</v>
      </c>
      <c r="N103" s="25">
        <f t="shared" si="23"/>
        <v>286</v>
      </c>
      <c r="O103" s="25">
        <f t="shared" si="23"/>
        <v>286</v>
      </c>
    </row>
    <row r="104" spans="1:15" ht="12.75" customHeight="1">
      <c r="A104" s="20" t="s">
        <v>189</v>
      </c>
      <c r="B104" s="21" t="s">
        <v>190</v>
      </c>
      <c r="C104" s="22">
        <v>2186</v>
      </c>
      <c r="D104" s="22">
        <v>1373</v>
      </c>
      <c r="E104" s="22">
        <v>124</v>
      </c>
      <c r="F104" s="22">
        <f>SUM(C104-D104-E104)</f>
        <v>689</v>
      </c>
      <c r="G104" s="22">
        <v>12704</v>
      </c>
      <c r="H104" s="22">
        <v>5498</v>
      </c>
      <c r="I104" s="22">
        <v>511</v>
      </c>
      <c r="J104" s="22">
        <f>SUM(G104-H104-I104)</f>
        <v>6695</v>
      </c>
      <c r="K104" s="22">
        <v>102</v>
      </c>
      <c r="L104" s="22">
        <v>0</v>
      </c>
      <c r="M104" s="22">
        <v>443</v>
      </c>
      <c r="N104" s="22">
        <v>286</v>
      </c>
      <c r="O104" s="22">
        <v>286</v>
      </c>
    </row>
    <row r="105" spans="1:15" ht="12.75" customHeight="1">
      <c r="A105" s="20" t="s">
        <v>191</v>
      </c>
      <c r="B105" s="21" t="s">
        <v>192</v>
      </c>
      <c r="C105" s="22">
        <v>1354</v>
      </c>
      <c r="D105" s="22">
        <v>912</v>
      </c>
      <c r="E105" s="22">
        <v>0</v>
      </c>
      <c r="F105" s="22">
        <f>SUM(C105-D105-E105)</f>
        <v>442</v>
      </c>
      <c r="G105" s="22">
        <v>6856</v>
      </c>
      <c r="H105" s="22">
        <v>3972</v>
      </c>
      <c r="I105" s="22">
        <v>0</v>
      </c>
      <c r="J105" s="22">
        <f>SUM(G105-H105-I105)</f>
        <v>2884</v>
      </c>
      <c r="K105" s="22">
        <v>12</v>
      </c>
      <c r="L105" s="22">
        <v>0</v>
      </c>
      <c r="M105" s="22">
        <v>329</v>
      </c>
      <c r="N105" s="22">
        <v>28</v>
      </c>
      <c r="O105" s="22">
        <v>28</v>
      </c>
    </row>
    <row r="106" spans="1:15" ht="12.75" customHeight="1">
      <c r="A106" s="20" t="s">
        <v>193</v>
      </c>
      <c r="B106" s="21" t="s">
        <v>194</v>
      </c>
      <c r="C106" s="22">
        <v>5035</v>
      </c>
      <c r="D106" s="22">
        <v>3387</v>
      </c>
      <c r="E106" s="22">
        <v>214</v>
      </c>
      <c r="F106" s="22">
        <f>SUM(C106-D106-E106)</f>
        <v>1434</v>
      </c>
      <c r="G106" s="22">
        <v>30497</v>
      </c>
      <c r="H106" s="22">
        <v>12755</v>
      </c>
      <c r="I106" s="22">
        <v>986</v>
      </c>
      <c r="J106" s="22">
        <f>SUM(G106-H106-I106)</f>
        <v>16756</v>
      </c>
      <c r="K106" s="22">
        <v>113</v>
      </c>
      <c r="L106" s="22">
        <v>0</v>
      </c>
      <c r="M106" s="22">
        <v>5100</v>
      </c>
      <c r="N106" s="22">
        <v>174</v>
      </c>
      <c r="O106" s="22">
        <v>174</v>
      </c>
    </row>
    <row r="107" spans="1:15" ht="12.75" customHeight="1">
      <c r="A107" s="20" t="s">
        <v>195</v>
      </c>
      <c r="B107" s="21" t="s">
        <v>196</v>
      </c>
      <c r="C107" s="22">
        <v>22046</v>
      </c>
      <c r="D107" s="22">
        <v>11205</v>
      </c>
      <c r="E107" s="22">
        <v>509</v>
      </c>
      <c r="F107" s="22">
        <f>SUM(C107-D107-E107)</f>
        <v>10332</v>
      </c>
      <c r="G107" s="22">
        <v>76085</v>
      </c>
      <c r="H107" s="22">
        <v>25744</v>
      </c>
      <c r="I107" s="22">
        <v>1196</v>
      </c>
      <c r="J107" s="22">
        <f>SUM(G107-H107-I107)</f>
        <v>49145</v>
      </c>
      <c r="K107" s="22">
        <v>1307</v>
      </c>
      <c r="L107" s="22">
        <v>0</v>
      </c>
      <c r="M107" s="22">
        <v>1934</v>
      </c>
      <c r="N107" s="22">
        <v>971</v>
      </c>
      <c r="O107" s="22">
        <v>971</v>
      </c>
    </row>
    <row r="108" spans="1:15" ht="12.75" customHeight="1">
      <c r="A108" s="20" t="s">
        <v>197</v>
      </c>
      <c r="B108" s="21" t="s">
        <v>198</v>
      </c>
      <c r="C108" s="22">
        <v>6423</v>
      </c>
      <c r="D108" s="22">
        <v>3963</v>
      </c>
      <c r="E108" s="22">
        <v>227</v>
      </c>
      <c r="F108" s="22">
        <f>SUM(C108-D108-E108)</f>
        <v>2233</v>
      </c>
      <c r="G108" s="22">
        <v>40975</v>
      </c>
      <c r="H108" s="22">
        <v>15192</v>
      </c>
      <c r="I108" s="22">
        <v>1110</v>
      </c>
      <c r="J108" s="22">
        <f>SUM(G108-H108-I108)</f>
        <v>24673</v>
      </c>
      <c r="K108" s="22">
        <v>413</v>
      </c>
      <c r="L108" s="22">
        <v>0</v>
      </c>
      <c r="M108" s="22">
        <v>2820</v>
      </c>
      <c r="N108" s="22">
        <v>477</v>
      </c>
      <c r="O108" s="22">
        <v>477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37044</v>
      </c>
      <c r="D109" s="25">
        <f t="shared" si="24"/>
        <v>20840</v>
      </c>
      <c r="E109" s="25">
        <f t="shared" si="24"/>
        <v>1074</v>
      </c>
      <c r="F109" s="25">
        <f t="shared" si="24"/>
        <v>15130</v>
      </c>
      <c r="G109" s="25">
        <f t="shared" si="24"/>
        <v>167117</v>
      </c>
      <c r="H109" s="25">
        <f t="shared" si="24"/>
        <v>63161</v>
      </c>
      <c r="I109" s="25">
        <f t="shared" si="24"/>
        <v>3803</v>
      </c>
      <c r="J109" s="25">
        <f t="shared" si="24"/>
        <v>100153</v>
      </c>
      <c r="K109" s="25">
        <f t="shared" si="24"/>
        <v>1947</v>
      </c>
      <c r="L109" s="25">
        <f t="shared" si="24"/>
        <v>0</v>
      </c>
      <c r="M109" s="25">
        <f t="shared" si="24"/>
        <v>10626</v>
      </c>
      <c r="N109" s="25">
        <f t="shared" si="24"/>
        <v>1936</v>
      </c>
      <c r="O109" s="25">
        <f t="shared" si="24"/>
        <v>1936</v>
      </c>
    </row>
    <row r="110" spans="1:15" ht="12.75" customHeight="1">
      <c r="A110" s="20" t="s">
        <v>200</v>
      </c>
      <c r="B110" s="21" t="s">
        <v>201</v>
      </c>
      <c r="C110" s="22">
        <v>9936</v>
      </c>
      <c r="D110" s="22">
        <v>7041</v>
      </c>
      <c r="E110" s="22">
        <v>141</v>
      </c>
      <c r="F110" s="22">
        <f aca="true" t="shared" si="25" ref="F110:F115">SUM(C110-D110-E110)</f>
        <v>2754</v>
      </c>
      <c r="G110" s="22">
        <v>51322</v>
      </c>
      <c r="H110" s="22">
        <v>27480</v>
      </c>
      <c r="I110" s="22">
        <v>536</v>
      </c>
      <c r="J110" s="22">
        <f aca="true" t="shared" si="26" ref="J110:J115">SUM(G110-H110-I110)</f>
        <v>23306</v>
      </c>
      <c r="K110" s="22">
        <v>500</v>
      </c>
      <c r="L110" s="22">
        <v>0</v>
      </c>
      <c r="M110" s="22">
        <v>7204</v>
      </c>
      <c r="N110" s="22">
        <v>364</v>
      </c>
      <c r="O110" s="22">
        <v>364</v>
      </c>
    </row>
    <row r="111" spans="1:15" ht="12.75" customHeight="1">
      <c r="A111" s="20" t="s">
        <v>202</v>
      </c>
      <c r="B111" s="21" t="s">
        <v>203</v>
      </c>
      <c r="C111" s="22">
        <v>2253</v>
      </c>
      <c r="D111" s="22">
        <v>1507</v>
      </c>
      <c r="E111" s="22">
        <v>57</v>
      </c>
      <c r="F111" s="22">
        <f t="shared" si="25"/>
        <v>689</v>
      </c>
      <c r="G111" s="22">
        <v>11067</v>
      </c>
      <c r="H111" s="22">
        <v>5641</v>
      </c>
      <c r="I111" s="22">
        <v>308</v>
      </c>
      <c r="J111" s="22">
        <f t="shared" si="26"/>
        <v>5118</v>
      </c>
      <c r="K111" s="22">
        <v>0</v>
      </c>
      <c r="L111" s="22">
        <v>0</v>
      </c>
      <c r="M111" s="22">
        <v>801</v>
      </c>
      <c r="N111" s="22">
        <v>18</v>
      </c>
      <c r="O111" s="22">
        <v>18</v>
      </c>
    </row>
    <row r="112" spans="1:15" ht="12.75" customHeight="1">
      <c r="A112" s="20" t="s">
        <v>204</v>
      </c>
      <c r="B112" s="21" t="s">
        <v>205</v>
      </c>
      <c r="C112" s="22">
        <v>2972</v>
      </c>
      <c r="D112" s="22">
        <v>2003</v>
      </c>
      <c r="E112" s="22">
        <v>0</v>
      </c>
      <c r="F112" s="22">
        <f t="shared" si="25"/>
        <v>969</v>
      </c>
      <c r="G112" s="22">
        <v>13473</v>
      </c>
      <c r="H112" s="22">
        <v>7717</v>
      </c>
      <c r="I112" s="22">
        <v>0</v>
      </c>
      <c r="J112" s="22">
        <f t="shared" si="26"/>
        <v>5756</v>
      </c>
      <c r="K112" s="22">
        <v>651</v>
      </c>
      <c r="L112" s="22">
        <v>0</v>
      </c>
      <c r="M112" s="22">
        <v>1578</v>
      </c>
      <c r="N112" s="22">
        <v>41</v>
      </c>
      <c r="O112" s="22">
        <v>41</v>
      </c>
    </row>
    <row r="113" spans="1:15" ht="12.75" customHeight="1">
      <c r="A113" s="20" t="s">
        <v>206</v>
      </c>
      <c r="B113" s="21" t="s">
        <v>207</v>
      </c>
      <c r="C113" s="22">
        <v>3237</v>
      </c>
      <c r="D113" s="22">
        <v>2009</v>
      </c>
      <c r="E113" s="22">
        <v>56</v>
      </c>
      <c r="F113" s="22">
        <f t="shared" si="25"/>
        <v>1172</v>
      </c>
      <c r="G113" s="22">
        <v>16088</v>
      </c>
      <c r="H113" s="22">
        <v>7530</v>
      </c>
      <c r="I113" s="22">
        <v>259</v>
      </c>
      <c r="J113" s="22">
        <f t="shared" si="26"/>
        <v>8299</v>
      </c>
      <c r="K113" s="22">
        <v>406</v>
      </c>
      <c r="L113" s="22">
        <v>0</v>
      </c>
      <c r="M113" s="22">
        <v>6797</v>
      </c>
      <c r="N113" s="22">
        <v>111</v>
      </c>
      <c r="O113" s="22">
        <v>111</v>
      </c>
    </row>
    <row r="114" spans="1:15" ht="12.75" customHeight="1">
      <c r="A114" s="20" t="s">
        <v>208</v>
      </c>
      <c r="B114" s="21" t="s">
        <v>209</v>
      </c>
      <c r="C114" s="22">
        <v>6379</v>
      </c>
      <c r="D114" s="22">
        <v>3931</v>
      </c>
      <c r="E114" s="22">
        <v>0</v>
      </c>
      <c r="F114" s="22">
        <f t="shared" si="25"/>
        <v>2448</v>
      </c>
      <c r="G114" s="22">
        <v>25731</v>
      </c>
      <c r="H114" s="22">
        <v>12970</v>
      </c>
      <c r="I114" s="22">
        <v>0</v>
      </c>
      <c r="J114" s="22">
        <f t="shared" si="26"/>
        <v>12761</v>
      </c>
      <c r="K114" s="22">
        <v>1262</v>
      </c>
      <c r="L114" s="22">
        <v>0</v>
      </c>
      <c r="M114" s="22">
        <v>2577</v>
      </c>
      <c r="N114" s="22">
        <v>291</v>
      </c>
      <c r="O114" s="22">
        <v>291</v>
      </c>
    </row>
    <row r="115" spans="1:15" ht="12.75" customHeight="1">
      <c r="A115" s="20" t="s">
        <v>210</v>
      </c>
      <c r="B115" s="21" t="s">
        <v>211</v>
      </c>
      <c r="C115" s="22">
        <v>3937</v>
      </c>
      <c r="D115" s="22">
        <v>3085</v>
      </c>
      <c r="E115" s="22">
        <v>0</v>
      </c>
      <c r="F115" s="22">
        <f t="shared" si="25"/>
        <v>852</v>
      </c>
      <c r="G115" s="22">
        <v>17868</v>
      </c>
      <c r="H115" s="22">
        <v>11023</v>
      </c>
      <c r="I115" s="22">
        <v>0</v>
      </c>
      <c r="J115" s="22">
        <f t="shared" si="26"/>
        <v>6845</v>
      </c>
      <c r="K115" s="22">
        <v>972</v>
      </c>
      <c r="L115" s="22">
        <v>0</v>
      </c>
      <c r="M115" s="22">
        <v>2360</v>
      </c>
      <c r="N115" s="22">
        <v>51</v>
      </c>
      <c r="O115" s="22">
        <v>51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28714</v>
      </c>
      <c r="D116" s="25">
        <f t="shared" si="27"/>
        <v>19576</v>
      </c>
      <c r="E116" s="25">
        <f t="shared" si="27"/>
        <v>254</v>
      </c>
      <c r="F116" s="25">
        <f t="shared" si="27"/>
        <v>8884</v>
      </c>
      <c r="G116" s="25">
        <f t="shared" si="27"/>
        <v>135549</v>
      </c>
      <c r="H116" s="25">
        <f t="shared" si="27"/>
        <v>72361</v>
      </c>
      <c r="I116" s="25">
        <f t="shared" si="27"/>
        <v>1103</v>
      </c>
      <c r="J116" s="25">
        <f t="shared" si="27"/>
        <v>62085</v>
      </c>
      <c r="K116" s="25">
        <f t="shared" si="27"/>
        <v>3791</v>
      </c>
      <c r="L116" s="25">
        <f t="shared" si="27"/>
        <v>0</v>
      </c>
      <c r="M116" s="25">
        <f t="shared" si="27"/>
        <v>21317</v>
      </c>
      <c r="N116" s="25">
        <f t="shared" si="27"/>
        <v>876</v>
      </c>
      <c r="O116" s="25">
        <f t="shared" si="27"/>
        <v>876</v>
      </c>
    </row>
    <row r="117" spans="1:15" ht="12.75" customHeight="1">
      <c r="A117" s="20" t="s">
        <v>213</v>
      </c>
      <c r="B117" s="21" t="s">
        <v>214</v>
      </c>
      <c r="C117" s="22">
        <v>1151</v>
      </c>
      <c r="D117" s="22">
        <v>861</v>
      </c>
      <c r="E117" s="22">
        <v>0</v>
      </c>
      <c r="F117" s="22">
        <f>SUM(C117-D117-E117)</f>
        <v>290</v>
      </c>
      <c r="G117" s="22">
        <v>5643</v>
      </c>
      <c r="H117" s="22">
        <v>3608</v>
      </c>
      <c r="I117" s="22">
        <v>0</v>
      </c>
      <c r="J117" s="22">
        <f>SUM(G117-H117-I117)</f>
        <v>2035</v>
      </c>
      <c r="K117" s="22">
        <v>0</v>
      </c>
      <c r="L117" s="22">
        <v>0</v>
      </c>
      <c r="M117" s="22">
        <v>4142</v>
      </c>
      <c r="N117" s="22">
        <v>0</v>
      </c>
      <c r="O117" s="22">
        <v>0</v>
      </c>
    </row>
    <row r="118" spans="1:15" ht="12.75" customHeight="1">
      <c r="A118" s="20" t="s">
        <v>215</v>
      </c>
      <c r="B118" s="21" t="s">
        <v>216</v>
      </c>
      <c r="C118" s="22">
        <v>2435</v>
      </c>
      <c r="D118" s="22">
        <v>1833</v>
      </c>
      <c r="E118" s="22">
        <v>13</v>
      </c>
      <c r="F118" s="22">
        <f>SUM(C118-D118-E118)</f>
        <v>589</v>
      </c>
      <c r="G118" s="22">
        <v>12113</v>
      </c>
      <c r="H118" s="22">
        <v>6149</v>
      </c>
      <c r="I118" s="22">
        <v>58</v>
      </c>
      <c r="J118" s="22">
        <f>SUM(G118-H118-I118)</f>
        <v>5906</v>
      </c>
      <c r="K118" s="22">
        <v>17</v>
      </c>
      <c r="L118" s="22">
        <v>0</v>
      </c>
      <c r="M118" s="22">
        <v>3150</v>
      </c>
      <c r="N118" s="22">
        <v>151</v>
      </c>
      <c r="O118" s="22">
        <v>151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3586</v>
      </c>
      <c r="D119" s="25">
        <f t="shared" si="28"/>
        <v>2694</v>
      </c>
      <c r="E119" s="25">
        <f t="shared" si="28"/>
        <v>13</v>
      </c>
      <c r="F119" s="25">
        <f t="shared" si="28"/>
        <v>879</v>
      </c>
      <c r="G119" s="25">
        <f t="shared" si="28"/>
        <v>17756</v>
      </c>
      <c r="H119" s="25">
        <f t="shared" si="28"/>
        <v>9757</v>
      </c>
      <c r="I119" s="25">
        <f t="shared" si="28"/>
        <v>58</v>
      </c>
      <c r="J119" s="25">
        <f t="shared" si="28"/>
        <v>7941</v>
      </c>
      <c r="K119" s="25">
        <f t="shared" si="28"/>
        <v>17</v>
      </c>
      <c r="L119" s="25">
        <f t="shared" si="28"/>
        <v>0</v>
      </c>
      <c r="M119" s="25">
        <f t="shared" si="28"/>
        <v>7292</v>
      </c>
      <c r="N119" s="25">
        <f t="shared" si="28"/>
        <v>151</v>
      </c>
      <c r="O119" s="25">
        <f t="shared" si="28"/>
        <v>151</v>
      </c>
    </row>
    <row r="120" spans="1:15" ht="12.75" customHeight="1">
      <c r="A120" s="20" t="s">
        <v>218</v>
      </c>
      <c r="B120" s="21" t="s">
        <v>219</v>
      </c>
      <c r="C120" s="22">
        <v>3282</v>
      </c>
      <c r="D120" s="22">
        <v>2235</v>
      </c>
      <c r="E120" s="22">
        <v>68</v>
      </c>
      <c r="F120" s="22">
        <f>SUM(C120-D120-E120)</f>
        <v>979</v>
      </c>
      <c r="G120" s="22">
        <v>14221</v>
      </c>
      <c r="H120" s="22">
        <v>7451</v>
      </c>
      <c r="I120" s="22">
        <v>358</v>
      </c>
      <c r="J120" s="22">
        <f>SUM(G120-H120-I120)</f>
        <v>6412</v>
      </c>
      <c r="K120" s="22">
        <v>413</v>
      </c>
      <c r="L120" s="22">
        <v>0</v>
      </c>
      <c r="M120" s="22">
        <v>1018</v>
      </c>
      <c r="N120" s="22">
        <v>359</v>
      </c>
      <c r="O120" s="22">
        <v>359</v>
      </c>
    </row>
    <row r="121" spans="1:15" ht="12.75" customHeight="1">
      <c r="A121" s="20" t="s">
        <v>220</v>
      </c>
      <c r="B121" s="21" t="s">
        <v>221</v>
      </c>
      <c r="C121" s="22">
        <v>5351</v>
      </c>
      <c r="D121" s="22">
        <v>4089</v>
      </c>
      <c r="E121" s="22">
        <v>106</v>
      </c>
      <c r="F121" s="22">
        <f>SUM(C121-D121-E121)</f>
        <v>1156</v>
      </c>
      <c r="G121" s="22">
        <v>22955</v>
      </c>
      <c r="H121" s="22">
        <v>13932</v>
      </c>
      <c r="I121" s="22">
        <v>498</v>
      </c>
      <c r="J121" s="22">
        <f>SUM(G121-H121-I121)</f>
        <v>8525</v>
      </c>
      <c r="K121" s="22">
        <v>94</v>
      </c>
      <c r="L121" s="22">
        <v>0</v>
      </c>
      <c r="M121" s="22">
        <v>2895</v>
      </c>
      <c r="N121" s="22">
        <v>58</v>
      </c>
      <c r="O121" s="22">
        <v>58</v>
      </c>
    </row>
    <row r="122" spans="1:15" ht="12.75" customHeight="1">
      <c r="A122" s="20" t="s">
        <v>222</v>
      </c>
      <c r="B122" s="21" t="s">
        <v>223</v>
      </c>
      <c r="C122" s="22">
        <v>1223</v>
      </c>
      <c r="D122" s="22">
        <v>886</v>
      </c>
      <c r="E122" s="22">
        <v>0</v>
      </c>
      <c r="F122" s="22">
        <f>SUM(C122-D122-E122)</f>
        <v>337</v>
      </c>
      <c r="G122" s="22">
        <v>5624</v>
      </c>
      <c r="H122" s="22">
        <v>2086</v>
      </c>
      <c r="I122" s="22">
        <v>0</v>
      </c>
      <c r="J122" s="22">
        <f>SUM(G122-H122-I122)</f>
        <v>3538</v>
      </c>
      <c r="K122" s="22">
        <v>0</v>
      </c>
      <c r="L122" s="22">
        <v>0</v>
      </c>
      <c r="M122" s="22">
        <v>1410</v>
      </c>
      <c r="N122" s="22">
        <v>80</v>
      </c>
      <c r="O122" s="22">
        <v>80</v>
      </c>
    </row>
    <row r="123" spans="1:15" ht="12.75" customHeight="1">
      <c r="A123" s="20" t="s">
        <v>224</v>
      </c>
      <c r="B123" s="21" t="s">
        <v>225</v>
      </c>
      <c r="C123" s="22">
        <v>4619</v>
      </c>
      <c r="D123" s="22">
        <v>3411</v>
      </c>
      <c r="E123" s="22">
        <v>44</v>
      </c>
      <c r="F123" s="22">
        <f>SUM(C123-D123-E123)</f>
        <v>1164</v>
      </c>
      <c r="G123" s="22">
        <v>17736</v>
      </c>
      <c r="H123" s="22">
        <v>9887</v>
      </c>
      <c r="I123" s="22">
        <v>231</v>
      </c>
      <c r="J123" s="22">
        <f>SUM(G123-H123-I123)</f>
        <v>7618</v>
      </c>
      <c r="K123" s="22">
        <v>40</v>
      </c>
      <c r="L123" s="22">
        <v>0</v>
      </c>
      <c r="M123" s="22">
        <v>1263</v>
      </c>
      <c r="N123" s="22">
        <v>160</v>
      </c>
      <c r="O123" s="22">
        <v>160</v>
      </c>
    </row>
    <row r="124" spans="1:15" ht="12.75" customHeight="1">
      <c r="A124" s="20" t="s">
        <v>226</v>
      </c>
      <c r="B124" s="21" t="s">
        <v>227</v>
      </c>
      <c r="C124" s="22">
        <v>1628</v>
      </c>
      <c r="D124" s="22">
        <v>1057</v>
      </c>
      <c r="E124" s="22">
        <v>16</v>
      </c>
      <c r="F124" s="22">
        <f>SUM(C124-D124-E124)</f>
        <v>555</v>
      </c>
      <c r="G124" s="22">
        <v>10798</v>
      </c>
      <c r="H124" s="22">
        <v>2365</v>
      </c>
      <c r="I124" s="22">
        <v>125</v>
      </c>
      <c r="J124" s="22">
        <f>SUM(G124-H124-I124)</f>
        <v>8308</v>
      </c>
      <c r="K124" s="22">
        <v>34</v>
      </c>
      <c r="L124" s="22">
        <v>0</v>
      </c>
      <c r="M124" s="22">
        <v>760</v>
      </c>
      <c r="N124" s="22">
        <v>9</v>
      </c>
      <c r="O124" s="22">
        <v>9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16103</v>
      </c>
      <c r="D125" s="25">
        <f t="shared" si="29"/>
        <v>11678</v>
      </c>
      <c r="E125" s="25">
        <f t="shared" si="29"/>
        <v>234</v>
      </c>
      <c r="F125" s="25">
        <f t="shared" si="29"/>
        <v>4191</v>
      </c>
      <c r="G125" s="25">
        <f t="shared" si="29"/>
        <v>71334</v>
      </c>
      <c r="H125" s="25">
        <f t="shared" si="29"/>
        <v>35721</v>
      </c>
      <c r="I125" s="25">
        <f t="shared" si="29"/>
        <v>1212</v>
      </c>
      <c r="J125" s="25">
        <f t="shared" si="29"/>
        <v>34401</v>
      </c>
      <c r="K125" s="25">
        <f t="shared" si="29"/>
        <v>581</v>
      </c>
      <c r="L125" s="25">
        <f t="shared" si="29"/>
        <v>0</v>
      </c>
      <c r="M125" s="25">
        <f t="shared" si="29"/>
        <v>7346</v>
      </c>
      <c r="N125" s="25">
        <f t="shared" si="29"/>
        <v>666</v>
      </c>
      <c r="O125" s="25">
        <f t="shared" si="29"/>
        <v>666</v>
      </c>
    </row>
    <row r="126" spans="1:15" ht="12.75" customHeight="1">
      <c r="A126" s="20" t="s">
        <v>229</v>
      </c>
      <c r="B126" s="21" t="s">
        <v>230</v>
      </c>
      <c r="C126" s="22">
        <v>2634</v>
      </c>
      <c r="D126" s="22">
        <v>1689</v>
      </c>
      <c r="E126" s="22">
        <v>0</v>
      </c>
      <c r="F126" s="22">
        <f aca="true" t="shared" si="30" ref="F126:F134">SUM(C126-D126-E126)</f>
        <v>945</v>
      </c>
      <c r="G126" s="22">
        <v>11401</v>
      </c>
      <c r="H126" s="22">
        <v>5625</v>
      </c>
      <c r="I126" s="22">
        <v>0</v>
      </c>
      <c r="J126" s="22">
        <f aca="true" t="shared" si="31" ref="J126:J134">SUM(G126-H126-I126)</f>
        <v>5776</v>
      </c>
      <c r="K126" s="22">
        <v>117</v>
      </c>
      <c r="L126" s="22">
        <v>138</v>
      </c>
      <c r="M126" s="22">
        <v>1842</v>
      </c>
      <c r="N126" s="22">
        <v>0</v>
      </c>
      <c r="O126" s="22">
        <v>0</v>
      </c>
    </row>
    <row r="127" spans="1:15" ht="12.75" customHeight="1">
      <c r="A127" s="20" t="s">
        <v>231</v>
      </c>
      <c r="B127" s="21" t="s">
        <v>232</v>
      </c>
      <c r="C127" s="22">
        <v>1650</v>
      </c>
      <c r="D127" s="22">
        <v>945</v>
      </c>
      <c r="E127" s="22">
        <v>0</v>
      </c>
      <c r="F127" s="22">
        <f t="shared" si="30"/>
        <v>705</v>
      </c>
      <c r="G127" s="22">
        <v>6915</v>
      </c>
      <c r="H127" s="22">
        <v>3192</v>
      </c>
      <c r="I127" s="22">
        <v>0</v>
      </c>
      <c r="J127" s="22">
        <f t="shared" si="31"/>
        <v>3723</v>
      </c>
      <c r="K127" s="22">
        <v>58</v>
      </c>
      <c r="L127" s="22">
        <v>0</v>
      </c>
      <c r="M127" s="22">
        <v>1273</v>
      </c>
      <c r="N127" s="22">
        <v>16</v>
      </c>
      <c r="O127" s="22">
        <v>16</v>
      </c>
    </row>
    <row r="128" spans="1:15" ht="12.75" customHeight="1">
      <c r="A128" s="20" t="s">
        <v>233</v>
      </c>
      <c r="B128" s="21" t="s">
        <v>234</v>
      </c>
      <c r="C128" s="22">
        <v>10362</v>
      </c>
      <c r="D128" s="22">
        <v>5370</v>
      </c>
      <c r="E128" s="22">
        <v>111</v>
      </c>
      <c r="F128" s="22">
        <f t="shared" si="30"/>
        <v>4881</v>
      </c>
      <c r="G128" s="22">
        <v>32941</v>
      </c>
      <c r="H128" s="22">
        <v>14143</v>
      </c>
      <c r="I128" s="22">
        <v>466</v>
      </c>
      <c r="J128" s="22">
        <f t="shared" si="31"/>
        <v>18332</v>
      </c>
      <c r="K128" s="22">
        <v>558</v>
      </c>
      <c r="L128" s="22">
        <v>0</v>
      </c>
      <c r="M128" s="22">
        <v>2412</v>
      </c>
      <c r="N128" s="22">
        <v>220</v>
      </c>
      <c r="O128" s="22">
        <v>220</v>
      </c>
    </row>
    <row r="129" spans="1:15" ht="12.75" customHeight="1">
      <c r="A129" s="20" t="s">
        <v>235</v>
      </c>
      <c r="B129" s="21" t="s">
        <v>236</v>
      </c>
      <c r="C129" s="22">
        <v>1198</v>
      </c>
      <c r="D129" s="22">
        <v>650</v>
      </c>
      <c r="E129" s="22">
        <v>59</v>
      </c>
      <c r="F129" s="22">
        <f t="shared" si="30"/>
        <v>489</v>
      </c>
      <c r="G129" s="22">
        <v>5321</v>
      </c>
      <c r="H129" s="22">
        <v>1881</v>
      </c>
      <c r="I129" s="22">
        <v>306</v>
      </c>
      <c r="J129" s="22">
        <f t="shared" si="31"/>
        <v>3134</v>
      </c>
      <c r="K129" s="22">
        <v>62</v>
      </c>
      <c r="L129" s="22">
        <v>0</v>
      </c>
      <c r="M129" s="22">
        <v>2487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6428</v>
      </c>
      <c r="D130" s="22">
        <v>4071</v>
      </c>
      <c r="E130" s="22">
        <v>194</v>
      </c>
      <c r="F130" s="22">
        <f t="shared" si="30"/>
        <v>2163</v>
      </c>
      <c r="G130" s="22">
        <v>19970</v>
      </c>
      <c r="H130" s="22">
        <v>8310</v>
      </c>
      <c r="I130" s="22">
        <v>965</v>
      </c>
      <c r="J130" s="22">
        <f t="shared" si="31"/>
        <v>10695</v>
      </c>
      <c r="K130" s="22">
        <v>313</v>
      </c>
      <c r="L130" s="22">
        <v>0</v>
      </c>
      <c r="M130" s="22">
        <v>461</v>
      </c>
      <c r="N130" s="22">
        <v>15403</v>
      </c>
      <c r="O130" s="22">
        <v>15403</v>
      </c>
    </row>
    <row r="131" spans="1:15" ht="12.75" customHeight="1">
      <c r="A131" s="20" t="s">
        <v>239</v>
      </c>
      <c r="B131" s="21" t="s">
        <v>240</v>
      </c>
      <c r="C131" s="22">
        <v>11273</v>
      </c>
      <c r="D131" s="22">
        <v>7584</v>
      </c>
      <c r="E131" s="22">
        <v>28</v>
      </c>
      <c r="F131" s="22">
        <f t="shared" si="30"/>
        <v>3661</v>
      </c>
      <c r="G131" s="22">
        <v>28821</v>
      </c>
      <c r="H131" s="22">
        <v>14747</v>
      </c>
      <c r="I131" s="22">
        <v>139</v>
      </c>
      <c r="J131" s="22">
        <f t="shared" si="31"/>
        <v>13935</v>
      </c>
      <c r="K131" s="22">
        <v>641</v>
      </c>
      <c r="L131" s="22">
        <v>3</v>
      </c>
      <c r="M131" s="22">
        <v>1564</v>
      </c>
      <c r="N131" s="22">
        <v>125</v>
      </c>
      <c r="O131" s="22">
        <v>125</v>
      </c>
    </row>
    <row r="132" spans="1:15" ht="12.75" customHeight="1">
      <c r="A132" s="20" t="s">
        <v>241</v>
      </c>
      <c r="B132" s="21" t="s">
        <v>242</v>
      </c>
      <c r="C132" s="22">
        <v>2921</v>
      </c>
      <c r="D132" s="22">
        <v>1499</v>
      </c>
      <c r="E132" s="22">
        <v>0</v>
      </c>
      <c r="F132" s="22">
        <f t="shared" si="30"/>
        <v>1422</v>
      </c>
      <c r="G132" s="22">
        <v>11140</v>
      </c>
      <c r="H132" s="22">
        <v>4778</v>
      </c>
      <c r="I132" s="22">
        <v>0</v>
      </c>
      <c r="J132" s="22">
        <f t="shared" si="31"/>
        <v>6362</v>
      </c>
      <c r="K132" s="22">
        <v>1062</v>
      </c>
      <c r="L132" s="22">
        <v>0</v>
      </c>
      <c r="M132" s="22">
        <v>1650</v>
      </c>
      <c r="N132" s="22">
        <v>34</v>
      </c>
      <c r="O132" s="22">
        <v>34</v>
      </c>
    </row>
    <row r="133" spans="1:15" ht="12.75" customHeight="1">
      <c r="A133" s="20" t="s">
        <v>243</v>
      </c>
      <c r="B133" s="21" t="s">
        <v>244</v>
      </c>
      <c r="C133" s="22">
        <v>3307</v>
      </c>
      <c r="D133" s="22">
        <v>2158</v>
      </c>
      <c r="E133" s="22">
        <v>4</v>
      </c>
      <c r="F133" s="22">
        <f t="shared" si="30"/>
        <v>1145</v>
      </c>
      <c r="G133" s="22">
        <v>20358</v>
      </c>
      <c r="H133" s="22">
        <v>5670</v>
      </c>
      <c r="I133" s="22">
        <v>24</v>
      </c>
      <c r="J133" s="22">
        <f t="shared" si="31"/>
        <v>14664</v>
      </c>
      <c r="K133" s="22">
        <v>274</v>
      </c>
      <c r="L133" s="22">
        <v>0</v>
      </c>
      <c r="M133" s="22">
        <v>1049</v>
      </c>
      <c r="N133" s="22">
        <v>169</v>
      </c>
      <c r="O133" s="22">
        <v>169</v>
      </c>
    </row>
    <row r="134" spans="1:15" ht="12.75" customHeight="1">
      <c r="A134" s="20" t="s">
        <v>245</v>
      </c>
      <c r="B134" s="21" t="s">
        <v>246</v>
      </c>
      <c r="C134" s="22">
        <v>3465</v>
      </c>
      <c r="D134" s="22">
        <v>1811</v>
      </c>
      <c r="E134" s="22">
        <v>0</v>
      </c>
      <c r="F134" s="22">
        <f t="shared" si="30"/>
        <v>1654</v>
      </c>
      <c r="G134" s="22">
        <v>13452</v>
      </c>
      <c r="H134" s="22">
        <v>4571</v>
      </c>
      <c r="I134" s="22">
        <v>0</v>
      </c>
      <c r="J134" s="22">
        <f t="shared" si="31"/>
        <v>8881</v>
      </c>
      <c r="K134" s="22">
        <v>59</v>
      </c>
      <c r="L134" s="22">
        <v>103</v>
      </c>
      <c r="M134" s="22">
        <v>2633</v>
      </c>
      <c r="N134" s="22">
        <v>29</v>
      </c>
      <c r="O134" s="22">
        <v>29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43238</v>
      </c>
      <c r="D135" s="25">
        <f t="shared" si="32"/>
        <v>25777</v>
      </c>
      <c r="E135" s="25">
        <f t="shared" si="32"/>
        <v>396</v>
      </c>
      <c r="F135" s="25">
        <f t="shared" si="32"/>
        <v>17065</v>
      </c>
      <c r="G135" s="25">
        <f t="shared" si="32"/>
        <v>150319</v>
      </c>
      <c r="H135" s="25">
        <f t="shared" si="32"/>
        <v>62917</v>
      </c>
      <c r="I135" s="25">
        <f t="shared" si="32"/>
        <v>1900</v>
      </c>
      <c r="J135" s="25">
        <f t="shared" si="32"/>
        <v>85502</v>
      </c>
      <c r="K135" s="25">
        <f t="shared" si="32"/>
        <v>3144</v>
      </c>
      <c r="L135" s="25">
        <f t="shared" si="32"/>
        <v>244</v>
      </c>
      <c r="M135" s="25">
        <f t="shared" si="32"/>
        <v>15371</v>
      </c>
      <c r="N135" s="25">
        <f t="shared" si="32"/>
        <v>15996</v>
      </c>
      <c r="O135" s="25">
        <f t="shared" si="32"/>
        <v>15996</v>
      </c>
    </row>
    <row r="136" spans="1:15" ht="12.75" customHeight="1">
      <c r="A136" s="20" t="s">
        <v>248</v>
      </c>
      <c r="B136" s="21" t="s">
        <v>249</v>
      </c>
      <c r="C136" s="22">
        <v>6957</v>
      </c>
      <c r="D136" s="22">
        <v>5286</v>
      </c>
      <c r="E136" s="22">
        <v>0</v>
      </c>
      <c r="F136" s="22">
        <f aca="true" t="shared" si="33" ref="F136:F143">SUM(C136-D136-E136)</f>
        <v>1671</v>
      </c>
      <c r="G136" s="22">
        <v>21686</v>
      </c>
      <c r="H136" s="22">
        <v>12199</v>
      </c>
      <c r="I136" s="22">
        <v>0</v>
      </c>
      <c r="J136" s="22">
        <f aca="true" t="shared" si="34" ref="J136:J143">SUM(G136-H136-I136)</f>
        <v>9487</v>
      </c>
      <c r="K136" s="22">
        <v>3911</v>
      </c>
      <c r="L136" s="22">
        <v>0</v>
      </c>
      <c r="M136" s="22">
        <v>2858</v>
      </c>
      <c r="N136" s="22">
        <v>2905</v>
      </c>
      <c r="O136" s="22">
        <v>2243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2602</v>
      </c>
      <c r="D139" s="22">
        <v>1852</v>
      </c>
      <c r="E139" s="22">
        <v>0</v>
      </c>
      <c r="F139" s="22">
        <f t="shared" si="33"/>
        <v>750</v>
      </c>
      <c r="G139" s="22">
        <v>8646</v>
      </c>
      <c r="H139" s="22">
        <v>5430</v>
      </c>
      <c r="I139" s="22">
        <v>0</v>
      </c>
      <c r="J139" s="22">
        <f t="shared" si="34"/>
        <v>3216</v>
      </c>
      <c r="K139" s="22">
        <v>2065</v>
      </c>
      <c r="L139" s="22">
        <v>62</v>
      </c>
      <c r="M139" s="22">
        <v>1252</v>
      </c>
      <c r="N139" s="22">
        <v>128</v>
      </c>
      <c r="O139" s="22">
        <v>123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1529</v>
      </c>
      <c r="D142" s="22">
        <v>1147</v>
      </c>
      <c r="E142" s="22">
        <v>0</v>
      </c>
      <c r="F142" s="22">
        <f t="shared" si="33"/>
        <v>382</v>
      </c>
      <c r="G142" s="22">
        <v>6342</v>
      </c>
      <c r="H142" s="22">
        <v>3865</v>
      </c>
      <c r="I142" s="22">
        <v>0</v>
      </c>
      <c r="J142" s="22">
        <f t="shared" si="34"/>
        <v>2477</v>
      </c>
      <c r="K142" s="22">
        <v>1609</v>
      </c>
      <c r="L142" s="22">
        <v>0</v>
      </c>
      <c r="M142" s="22">
        <v>2077</v>
      </c>
      <c r="N142" s="22">
        <v>835</v>
      </c>
      <c r="O142" s="22">
        <v>816</v>
      </c>
    </row>
    <row r="143" spans="1:15" ht="12.75" customHeight="1">
      <c r="A143" s="20" t="s">
        <v>262</v>
      </c>
      <c r="B143" s="21" t="s">
        <v>263</v>
      </c>
      <c r="C143" s="22">
        <v>4870</v>
      </c>
      <c r="D143" s="22">
        <v>4043</v>
      </c>
      <c r="E143" s="22">
        <v>0</v>
      </c>
      <c r="F143" s="22">
        <f t="shared" si="33"/>
        <v>827</v>
      </c>
      <c r="G143" s="22">
        <v>16579</v>
      </c>
      <c r="H143" s="22">
        <v>9669</v>
      </c>
      <c r="I143" s="22">
        <v>0</v>
      </c>
      <c r="J143" s="22">
        <f t="shared" si="34"/>
        <v>6910</v>
      </c>
      <c r="K143" s="22">
        <v>7697</v>
      </c>
      <c r="L143" s="22">
        <v>0</v>
      </c>
      <c r="M143" s="22">
        <v>4428</v>
      </c>
      <c r="N143" s="22">
        <v>280</v>
      </c>
      <c r="O143" s="22">
        <v>223</v>
      </c>
    </row>
    <row r="144" spans="1:15" ht="14.25" customHeight="1">
      <c r="A144" s="20" t="s">
        <v>264</v>
      </c>
      <c r="B144" s="21" t="s">
        <v>265</v>
      </c>
      <c r="C144" s="22">
        <v>2044</v>
      </c>
      <c r="D144" s="22">
        <v>2032</v>
      </c>
      <c r="E144" s="22">
        <v>0</v>
      </c>
      <c r="F144" s="22">
        <v>0</v>
      </c>
      <c r="G144" s="22">
        <v>5958</v>
      </c>
      <c r="H144" s="22">
        <v>5779</v>
      </c>
      <c r="I144" s="22">
        <v>0</v>
      </c>
      <c r="J144" s="22">
        <v>0</v>
      </c>
      <c r="K144" s="22">
        <v>685</v>
      </c>
      <c r="L144" s="22">
        <v>0</v>
      </c>
      <c r="M144" s="22">
        <v>1058</v>
      </c>
      <c r="N144" s="22">
        <v>98</v>
      </c>
      <c r="O144" s="22">
        <v>98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18002</v>
      </c>
      <c r="D145" s="28">
        <f t="shared" si="35"/>
        <v>14360</v>
      </c>
      <c r="E145" s="28">
        <f t="shared" si="35"/>
        <v>0</v>
      </c>
      <c r="F145" s="28">
        <f t="shared" si="35"/>
        <v>3630</v>
      </c>
      <c r="G145" s="28">
        <f t="shared" si="35"/>
        <v>59211</v>
      </c>
      <c r="H145" s="28">
        <f t="shared" si="35"/>
        <v>36942</v>
      </c>
      <c r="I145" s="28">
        <f t="shared" si="35"/>
        <v>0</v>
      </c>
      <c r="J145" s="28">
        <f t="shared" si="35"/>
        <v>22090</v>
      </c>
      <c r="K145" s="28">
        <f t="shared" si="35"/>
        <v>15967</v>
      </c>
      <c r="L145" s="28">
        <f t="shared" si="35"/>
        <v>62</v>
      </c>
      <c r="M145" s="28">
        <f t="shared" si="35"/>
        <v>11673</v>
      </c>
      <c r="N145" s="28">
        <f t="shared" si="35"/>
        <v>4246</v>
      </c>
      <c r="O145" s="28">
        <f t="shared" si="35"/>
        <v>3503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645170</v>
      </c>
      <c r="D146" s="31">
        <f t="shared" si="36"/>
        <v>444323</v>
      </c>
      <c r="E146" s="31">
        <f t="shared" si="36"/>
        <v>15391</v>
      </c>
      <c r="F146" s="31">
        <f t="shared" si="36"/>
        <v>185444</v>
      </c>
      <c r="G146" s="31">
        <f t="shared" si="36"/>
        <v>2082977</v>
      </c>
      <c r="H146" s="31">
        <f t="shared" si="36"/>
        <v>1017367</v>
      </c>
      <c r="I146" s="31">
        <f t="shared" si="36"/>
        <v>55472</v>
      </c>
      <c r="J146" s="31">
        <f t="shared" si="36"/>
        <v>1009959</v>
      </c>
      <c r="K146" s="31">
        <f t="shared" si="36"/>
        <v>118105</v>
      </c>
      <c r="L146" s="31">
        <f t="shared" si="36"/>
        <v>306</v>
      </c>
      <c r="M146" s="31">
        <f t="shared" si="36"/>
        <v>179730</v>
      </c>
      <c r="N146" s="31">
        <f t="shared" si="36"/>
        <v>65274</v>
      </c>
      <c r="O146" s="31">
        <f t="shared" si="36"/>
        <v>62414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8.83203125" style="1" customWidth="1"/>
    <col min="2" max="2" width="29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38" t="s">
        <v>270</v>
      </c>
      <c r="B1" s="38"/>
      <c r="C1" s="38"/>
      <c r="D1" s="38"/>
      <c r="E1" s="39" t="s">
        <v>0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1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3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269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6</v>
      </c>
      <c r="B11" s="51"/>
      <c r="C11" s="52" t="s">
        <v>7</v>
      </c>
      <c r="D11" s="52"/>
      <c r="E11" s="52"/>
      <c r="F11" s="52"/>
      <c r="G11" s="52" t="s">
        <v>8</v>
      </c>
      <c r="H11" s="52"/>
      <c r="I11" s="52"/>
      <c r="J11" s="52"/>
      <c r="K11" s="53" t="s">
        <v>9</v>
      </c>
      <c r="L11" s="53"/>
      <c r="M11" s="53"/>
      <c r="N11" s="52" t="s">
        <v>10</v>
      </c>
      <c r="O11" s="52"/>
    </row>
    <row r="12" spans="1:15" ht="12.75" customHeight="1">
      <c r="A12" s="45" t="s">
        <v>11</v>
      </c>
      <c r="B12" s="54" t="s">
        <v>12</v>
      </c>
      <c r="C12" s="55" t="s">
        <v>13</v>
      </c>
      <c r="D12" s="56" t="s">
        <v>14</v>
      </c>
      <c r="E12" s="56"/>
      <c r="F12" s="55" t="s">
        <v>15</v>
      </c>
      <c r="G12" s="52" t="s">
        <v>13</v>
      </c>
      <c r="H12" s="57" t="s">
        <v>16</v>
      </c>
      <c r="I12" s="52" t="s">
        <v>17</v>
      </c>
      <c r="J12" s="52" t="s">
        <v>18</v>
      </c>
      <c r="K12" s="57" t="s">
        <v>19</v>
      </c>
      <c r="L12" s="57" t="s">
        <v>20</v>
      </c>
      <c r="M12" s="57" t="s">
        <v>21</v>
      </c>
      <c r="N12" s="58" t="s">
        <v>13</v>
      </c>
      <c r="O12" s="32" t="s">
        <v>22</v>
      </c>
    </row>
    <row r="13" spans="1:15" ht="12.75" customHeight="1">
      <c r="A13" s="45"/>
      <c r="B13" s="54"/>
      <c r="C13" s="55"/>
      <c r="D13" s="33" t="s">
        <v>23</v>
      </c>
      <c r="E13" s="14" t="s">
        <v>17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24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25</v>
      </c>
      <c r="B15" s="21" t="s">
        <v>26</v>
      </c>
      <c r="C15" s="22">
        <v>56432</v>
      </c>
      <c r="D15" s="22">
        <v>35847</v>
      </c>
      <c r="E15" s="22">
        <v>4692</v>
      </c>
      <c r="F15" s="22">
        <f aca="true" t="shared" si="0" ref="F15:F22">SUM(C15-D15-E15)</f>
        <v>15893</v>
      </c>
      <c r="G15" s="22">
        <v>286737</v>
      </c>
      <c r="H15" s="22">
        <v>104200</v>
      </c>
      <c r="I15" s="22">
        <v>15466</v>
      </c>
      <c r="J15" s="22">
        <f aca="true" t="shared" si="1" ref="J15:J22">SUM(G15-H15-I15)</f>
        <v>167071</v>
      </c>
      <c r="K15" s="22">
        <v>11587</v>
      </c>
      <c r="L15" s="22">
        <v>0</v>
      </c>
      <c r="M15" s="22">
        <v>26353</v>
      </c>
      <c r="N15" s="22">
        <v>8486</v>
      </c>
      <c r="O15" s="22">
        <v>7305</v>
      </c>
    </row>
    <row r="16" spans="1:15" ht="12.75" customHeight="1">
      <c r="A16" s="20" t="s">
        <v>27</v>
      </c>
      <c r="B16" s="21" t="s">
        <v>28</v>
      </c>
      <c r="C16" s="22">
        <v>19939</v>
      </c>
      <c r="D16" s="22">
        <v>16572</v>
      </c>
      <c r="E16" s="22">
        <v>911</v>
      </c>
      <c r="F16" s="22">
        <f t="shared" si="0"/>
        <v>2456</v>
      </c>
      <c r="G16" s="22">
        <v>68542</v>
      </c>
      <c r="H16" s="22">
        <v>41780</v>
      </c>
      <c r="I16" s="22">
        <v>4085</v>
      </c>
      <c r="J16" s="22">
        <f t="shared" si="1"/>
        <v>22677</v>
      </c>
      <c r="K16" s="22">
        <v>2024</v>
      </c>
      <c r="L16" s="22">
        <v>0</v>
      </c>
      <c r="M16" s="22">
        <v>6716</v>
      </c>
      <c r="N16" s="22">
        <v>377</v>
      </c>
      <c r="O16" s="22">
        <v>377</v>
      </c>
    </row>
    <row r="17" spans="1:15" ht="12.75" customHeight="1">
      <c r="A17" s="20" t="s">
        <v>29</v>
      </c>
      <c r="B17" s="21" t="s">
        <v>30</v>
      </c>
      <c r="C17" s="22">
        <v>21883</v>
      </c>
      <c r="D17" s="22">
        <v>16746</v>
      </c>
      <c r="E17" s="22">
        <v>0</v>
      </c>
      <c r="F17" s="22">
        <f t="shared" si="0"/>
        <v>5137</v>
      </c>
      <c r="G17" s="22">
        <v>50073</v>
      </c>
      <c r="H17" s="22">
        <v>30418</v>
      </c>
      <c r="I17" s="22">
        <v>0</v>
      </c>
      <c r="J17" s="22">
        <f t="shared" si="1"/>
        <v>19655</v>
      </c>
      <c r="K17" s="22">
        <v>4151</v>
      </c>
      <c r="L17" s="22">
        <v>0</v>
      </c>
      <c r="M17" s="22">
        <v>1200</v>
      </c>
      <c r="N17" s="22">
        <v>193</v>
      </c>
      <c r="O17" s="22">
        <v>193</v>
      </c>
    </row>
    <row r="18" spans="1:15" ht="12.75" customHeight="1">
      <c r="A18" s="20" t="s">
        <v>31</v>
      </c>
      <c r="B18" s="21" t="s">
        <v>32</v>
      </c>
      <c r="C18" s="22">
        <v>57180</v>
      </c>
      <c r="D18" s="22">
        <v>49893</v>
      </c>
      <c r="E18" s="22">
        <v>542</v>
      </c>
      <c r="F18" s="22">
        <f t="shared" si="0"/>
        <v>6745</v>
      </c>
      <c r="G18" s="22">
        <v>210127</v>
      </c>
      <c r="H18" s="22">
        <v>125728</v>
      </c>
      <c r="I18" s="22">
        <v>1474</v>
      </c>
      <c r="J18" s="22">
        <f t="shared" si="1"/>
        <v>82925</v>
      </c>
      <c r="K18" s="22">
        <v>14969</v>
      </c>
      <c r="L18" s="22">
        <v>0</v>
      </c>
      <c r="M18" s="22">
        <v>15152</v>
      </c>
      <c r="N18" s="22">
        <v>441</v>
      </c>
      <c r="O18" s="22">
        <v>441</v>
      </c>
    </row>
    <row r="19" spans="1:15" ht="12.75" customHeight="1">
      <c r="A19" s="20" t="s">
        <v>33</v>
      </c>
      <c r="B19" s="21" t="s">
        <v>34</v>
      </c>
      <c r="C19" s="22">
        <v>49571</v>
      </c>
      <c r="D19" s="22">
        <v>45973</v>
      </c>
      <c r="E19" s="22">
        <v>1623</v>
      </c>
      <c r="F19" s="22">
        <f t="shared" si="0"/>
        <v>1975</v>
      </c>
      <c r="G19" s="22">
        <v>120501</v>
      </c>
      <c r="H19" s="22">
        <v>100777</v>
      </c>
      <c r="I19" s="22">
        <v>4118</v>
      </c>
      <c r="J19" s="22">
        <f t="shared" si="1"/>
        <v>15606</v>
      </c>
      <c r="K19" s="22">
        <v>1234</v>
      </c>
      <c r="L19" s="22">
        <v>0</v>
      </c>
      <c r="M19" s="22">
        <v>579</v>
      </c>
      <c r="N19" s="22">
        <v>54731</v>
      </c>
      <c r="O19" s="22">
        <v>2532</v>
      </c>
    </row>
    <row r="20" spans="1:15" ht="12.75" customHeight="1">
      <c r="A20" s="20" t="s">
        <v>35</v>
      </c>
      <c r="B20" s="21" t="s">
        <v>36</v>
      </c>
      <c r="C20" s="22">
        <v>265376</v>
      </c>
      <c r="D20" s="22">
        <v>220499</v>
      </c>
      <c r="E20" s="22">
        <v>4725</v>
      </c>
      <c r="F20" s="22">
        <f t="shared" si="0"/>
        <v>40152</v>
      </c>
      <c r="G20" s="22">
        <v>579391</v>
      </c>
      <c r="H20" s="22">
        <v>395044</v>
      </c>
      <c r="I20" s="22">
        <v>16733</v>
      </c>
      <c r="J20" s="22">
        <f t="shared" si="1"/>
        <v>167614</v>
      </c>
      <c r="K20" s="22">
        <v>22796</v>
      </c>
      <c r="L20" s="22">
        <v>0</v>
      </c>
      <c r="M20" s="22">
        <v>31658</v>
      </c>
      <c r="N20" s="22">
        <v>5758</v>
      </c>
      <c r="O20" s="22">
        <v>5758</v>
      </c>
    </row>
    <row r="21" spans="1:15" ht="12.75" customHeight="1">
      <c r="A21" s="20" t="s">
        <v>37</v>
      </c>
      <c r="B21" s="21" t="s">
        <v>38</v>
      </c>
      <c r="C21" s="22">
        <v>19447</v>
      </c>
      <c r="D21" s="22">
        <v>17836</v>
      </c>
      <c r="E21" s="22">
        <v>0</v>
      </c>
      <c r="F21" s="22">
        <f t="shared" si="0"/>
        <v>1611</v>
      </c>
      <c r="G21" s="22">
        <v>37745</v>
      </c>
      <c r="H21" s="22">
        <v>29670</v>
      </c>
      <c r="I21" s="22">
        <v>0</v>
      </c>
      <c r="J21" s="22">
        <f t="shared" si="1"/>
        <v>8075</v>
      </c>
      <c r="K21" s="22">
        <v>265</v>
      </c>
      <c r="L21" s="22">
        <v>0</v>
      </c>
      <c r="M21" s="22">
        <v>71</v>
      </c>
      <c r="N21" s="22">
        <v>96</v>
      </c>
      <c r="O21" s="22">
        <v>96</v>
      </c>
    </row>
    <row r="22" spans="1:15" ht="12.75" customHeight="1">
      <c r="A22" s="20" t="s">
        <v>39</v>
      </c>
      <c r="B22" s="21" t="s">
        <v>40</v>
      </c>
      <c r="C22" s="22">
        <v>19594</v>
      </c>
      <c r="D22" s="22">
        <v>15178</v>
      </c>
      <c r="E22" s="22">
        <v>1253</v>
      </c>
      <c r="F22" s="22">
        <f t="shared" si="0"/>
        <v>3163</v>
      </c>
      <c r="G22" s="22">
        <v>53695</v>
      </c>
      <c r="H22" s="22">
        <v>31626</v>
      </c>
      <c r="I22" s="22">
        <v>4047</v>
      </c>
      <c r="J22" s="22">
        <f t="shared" si="1"/>
        <v>18022</v>
      </c>
      <c r="K22" s="22">
        <v>3024</v>
      </c>
      <c r="L22" s="22">
        <v>0</v>
      </c>
      <c r="M22" s="22">
        <v>12288</v>
      </c>
      <c r="N22" s="22">
        <v>270</v>
      </c>
      <c r="O22" s="22">
        <v>270</v>
      </c>
    </row>
    <row r="23" spans="1:15" ht="12.75" customHeight="1">
      <c r="A23" s="23"/>
      <c r="B23" s="24" t="s">
        <v>41</v>
      </c>
      <c r="C23" s="25">
        <f aca="true" t="shared" si="2" ref="C23:O23">SUM(C15:C22)</f>
        <v>509422</v>
      </c>
      <c r="D23" s="25">
        <f t="shared" si="2"/>
        <v>418544</v>
      </c>
      <c r="E23" s="25">
        <f t="shared" si="2"/>
        <v>13746</v>
      </c>
      <c r="F23" s="25">
        <f t="shared" si="2"/>
        <v>77132</v>
      </c>
      <c r="G23" s="25">
        <f t="shared" si="2"/>
        <v>1406811</v>
      </c>
      <c r="H23" s="25">
        <f t="shared" si="2"/>
        <v>859243</v>
      </c>
      <c r="I23" s="25">
        <f t="shared" si="2"/>
        <v>45923</v>
      </c>
      <c r="J23" s="25">
        <f t="shared" si="2"/>
        <v>501645</v>
      </c>
      <c r="K23" s="25">
        <f t="shared" si="2"/>
        <v>60050</v>
      </c>
      <c r="L23" s="25">
        <f t="shared" si="2"/>
        <v>0</v>
      </c>
      <c r="M23" s="25">
        <f t="shared" si="2"/>
        <v>94017</v>
      </c>
      <c r="N23" s="25">
        <f t="shared" si="2"/>
        <v>70352</v>
      </c>
      <c r="O23" s="25">
        <f t="shared" si="2"/>
        <v>16972</v>
      </c>
    </row>
    <row r="24" spans="1:15" ht="14.25" customHeight="1">
      <c r="A24" s="20" t="s">
        <v>42</v>
      </c>
      <c r="B24" s="21" t="s">
        <v>43</v>
      </c>
      <c r="C24" s="22">
        <v>19979</v>
      </c>
      <c r="D24" s="22">
        <v>14388</v>
      </c>
      <c r="E24" s="22">
        <v>1256</v>
      </c>
      <c r="F24" s="22">
        <f>SUM(C24-D24-E24)</f>
        <v>4335</v>
      </c>
      <c r="G24" s="22">
        <v>57572</v>
      </c>
      <c r="H24" s="22">
        <v>27680</v>
      </c>
      <c r="I24" s="22">
        <v>2698</v>
      </c>
      <c r="J24" s="22">
        <f>SUM(G24-H24-I24)</f>
        <v>27194</v>
      </c>
      <c r="K24" s="22">
        <v>26736</v>
      </c>
      <c r="L24" s="22">
        <v>0</v>
      </c>
      <c r="M24" s="22">
        <v>6069</v>
      </c>
      <c r="N24" s="22">
        <v>115</v>
      </c>
      <c r="O24" s="22">
        <v>115</v>
      </c>
    </row>
    <row r="25" spans="1:15" ht="14.25" customHeight="1">
      <c r="A25" s="26"/>
      <c r="B25" s="24" t="s">
        <v>44</v>
      </c>
      <c r="C25" s="25">
        <f aca="true" t="shared" si="3" ref="C25:O25">SUM(C24)</f>
        <v>19979</v>
      </c>
      <c r="D25" s="25">
        <f t="shared" si="3"/>
        <v>14388</v>
      </c>
      <c r="E25" s="25">
        <f t="shared" si="3"/>
        <v>1256</v>
      </c>
      <c r="F25" s="25">
        <f t="shared" si="3"/>
        <v>4335</v>
      </c>
      <c r="G25" s="25">
        <f t="shared" si="3"/>
        <v>57572</v>
      </c>
      <c r="H25" s="25">
        <f t="shared" si="3"/>
        <v>27680</v>
      </c>
      <c r="I25" s="25">
        <f t="shared" si="3"/>
        <v>2698</v>
      </c>
      <c r="J25" s="25">
        <f t="shared" si="3"/>
        <v>27194</v>
      </c>
      <c r="K25" s="25">
        <f t="shared" si="3"/>
        <v>26736</v>
      </c>
      <c r="L25" s="25">
        <f t="shared" si="3"/>
        <v>0</v>
      </c>
      <c r="M25" s="25">
        <f t="shared" si="3"/>
        <v>6069</v>
      </c>
      <c r="N25" s="25">
        <f t="shared" si="3"/>
        <v>115</v>
      </c>
      <c r="O25" s="25">
        <f t="shared" si="3"/>
        <v>115</v>
      </c>
    </row>
    <row r="26" spans="1:15" ht="12.75" customHeight="1">
      <c r="A26" s="20" t="s">
        <v>45</v>
      </c>
      <c r="B26" s="21" t="s">
        <v>46</v>
      </c>
      <c r="C26" s="22">
        <v>123142</v>
      </c>
      <c r="D26" s="22">
        <v>82600</v>
      </c>
      <c r="E26" s="22">
        <v>4443</v>
      </c>
      <c r="F26" s="22">
        <f>SUM(C26-D26-E26)</f>
        <v>36099</v>
      </c>
      <c r="G26" s="22">
        <v>474846</v>
      </c>
      <c r="H26" s="22">
        <v>132932</v>
      </c>
      <c r="I26" s="22">
        <v>12443</v>
      </c>
      <c r="J26" s="22">
        <f>SUM(G26-H26-I26)</f>
        <v>329471</v>
      </c>
      <c r="K26" s="22">
        <v>23611</v>
      </c>
      <c r="L26" s="22">
        <v>0</v>
      </c>
      <c r="M26" s="22">
        <v>21856</v>
      </c>
      <c r="N26" s="22">
        <v>21011</v>
      </c>
      <c r="O26" s="22">
        <v>21011</v>
      </c>
    </row>
    <row r="27" spans="1:15" ht="12.75" customHeight="1">
      <c r="A27" s="20" t="s">
        <v>47</v>
      </c>
      <c r="B27" s="21" t="s">
        <v>48</v>
      </c>
      <c r="C27" s="22">
        <v>32077</v>
      </c>
      <c r="D27" s="22">
        <v>28379</v>
      </c>
      <c r="E27" s="22">
        <v>1592</v>
      </c>
      <c r="F27" s="22">
        <f>SUM(C27-D27-E27)</f>
        <v>2106</v>
      </c>
      <c r="G27" s="22">
        <v>59427</v>
      </c>
      <c r="H27" s="22">
        <v>44465</v>
      </c>
      <c r="I27" s="22">
        <v>4431</v>
      </c>
      <c r="J27" s="22">
        <f>SUM(G27-H27-I27)</f>
        <v>10531</v>
      </c>
      <c r="K27" s="22">
        <v>838</v>
      </c>
      <c r="L27" s="22">
        <v>0</v>
      </c>
      <c r="M27" s="22">
        <v>221</v>
      </c>
      <c r="N27" s="22">
        <v>81</v>
      </c>
      <c r="O27" s="22">
        <v>81</v>
      </c>
    </row>
    <row r="28" spans="1:15" ht="12.75" customHeight="1">
      <c r="A28" s="20" t="s">
        <v>49</v>
      </c>
      <c r="B28" s="21" t="s">
        <v>50</v>
      </c>
      <c r="C28" s="22">
        <v>32249</v>
      </c>
      <c r="D28" s="22">
        <v>21372</v>
      </c>
      <c r="E28" s="22">
        <v>2148</v>
      </c>
      <c r="F28" s="22">
        <f>SUM(C28-D28-E28)</f>
        <v>8729</v>
      </c>
      <c r="G28" s="22">
        <v>92484</v>
      </c>
      <c r="H28" s="22">
        <v>44031</v>
      </c>
      <c r="I28" s="22">
        <v>8033</v>
      </c>
      <c r="J28" s="22">
        <f>SUM(G28-H28-I28)</f>
        <v>40420</v>
      </c>
      <c r="K28" s="22">
        <v>595</v>
      </c>
      <c r="L28" s="22">
        <v>0</v>
      </c>
      <c r="M28" s="22">
        <v>230</v>
      </c>
      <c r="N28" s="22">
        <v>361</v>
      </c>
      <c r="O28" s="22">
        <v>361</v>
      </c>
    </row>
    <row r="29" spans="1:15" ht="12.75" customHeight="1">
      <c r="A29" s="20" t="s">
        <v>51</v>
      </c>
      <c r="B29" s="21" t="s">
        <v>52</v>
      </c>
      <c r="C29" s="22">
        <v>39786</v>
      </c>
      <c r="D29" s="22">
        <v>31942</v>
      </c>
      <c r="E29" s="22">
        <v>3410</v>
      </c>
      <c r="F29" s="22">
        <f>SUM(C29-D29-E29)</f>
        <v>4434</v>
      </c>
      <c r="G29" s="22">
        <v>102854</v>
      </c>
      <c r="H29" s="22">
        <v>62177</v>
      </c>
      <c r="I29" s="22">
        <v>12233</v>
      </c>
      <c r="J29" s="22">
        <f>SUM(G29-H29-I29)</f>
        <v>28444</v>
      </c>
      <c r="K29" s="22">
        <v>4415</v>
      </c>
      <c r="L29" s="22">
        <v>0</v>
      </c>
      <c r="M29" s="22">
        <v>3004</v>
      </c>
      <c r="N29" s="22">
        <v>2165</v>
      </c>
      <c r="O29" s="22">
        <v>2165</v>
      </c>
    </row>
    <row r="30" spans="1:15" ht="12.75" customHeight="1">
      <c r="A30" s="23"/>
      <c r="B30" s="24" t="s">
        <v>53</v>
      </c>
      <c r="C30" s="25">
        <f aca="true" t="shared" si="4" ref="C30:O30">SUM(C26:C29)</f>
        <v>227254</v>
      </c>
      <c r="D30" s="25">
        <f t="shared" si="4"/>
        <v>164293</v>
      </c>
      <c r="E30" s="25">
        <f t="shared" si="4"/>
        <v>11593</v>
      </c>
      <c r="F30" s="25">
        <f t="shared" si="4"/>
        <v>51368</v>
      </c>
      <c r="G30" s="25">
        <f t="shared" si="4"/>
        <v>729611</v>
      </c>
      <c r="H30" s="25">
        <f t="shared" si="4"/>
        <v>283605</v>
      </c>
      <c r="I30" s="25">
        <f t="shared" si="4"/>
        <v>37140</v>
      </c>
      <c r="J30" s="25">
        <f t="shared" si="4"/>
        <v>408866</v>
      </c>
      <c r="K30" s="25">
        <f t="shared" si="4"/>
        <v>29459</v>
      </c>
      <c r="L30" s="25">
        <f t="shared" si="4"/>
        <v>0</v>
      </c>
      <c r="M30" s="25">
        <f t="shared" si="4"/>
        <v>25311</v>
      </c>
      <c r="N30" s="25">
        <f t="shared" si="4"/>
        <v>23618</v>
      </c>
      <c r="O30" s="25">
        <f t="shared" si="4"/>
        <v>23618</v>
      </c>
    </row>
    <row r="31" spans="1:15" ht="12.75" customHeight="1">
      <c r="A31" s="20" t="s">
        <v>54</v>
      </c>
      <c r="B31" s="21" t="s">
        <v>55</v>
      </c>
      <c r="C31" s="22">
        <v>120911</v>
      </c>
      <c r="D31" s="22">
        <v>92544</v>
      </c>
      <c r="E31" s="22">
        <v>2530</v>
      </c>
      <c r="F31" s="22">
        <f aca="true" t="shared" si="5" ref="F31:F42">SUM(C31-D31-E31)</f>
        <v>25837</v>
      </c>
      <c r="G31" s="22">
        <v>349958</v>
      </c>
      <c r="H31" s="22">
        <v>181729</v>
      </c>
      <c r="I31" s="22">
        <v>9815</v>
      </c>
      <c r="J31" s="22">
        <f aca="true" t="shared" si="6" ref="J31:J42">SUM(G31-H31-I31)</f>
        <v>158414</v>
      </c>
      <c r="K31" s="22">
        <v>8592</v>
      </c>
      <c r="L31" s="22">
        <v>0</v>
      </c>
      <c r="M31" s="22">
        <v>8682</v>
      </c>
      <c r="N31" s="22">
        <v>1004</v>
      </c>
      <c r="O31" s="22">
        <v>1004</v>
      </c>
    </row>
    <row r="32" spans="1:15" ht="12.75" customHeight="1">
      <c r="A32" s="20" t="s">
        <v>56</v>
      </c>
      <c r="B32" s="21" t="s">
        <v>57</v>
      </c>
      <c r="C32" s="22">
        <v>157573</v>
      </c>
      <c r="D32" s="22">
        <v>121789</v>
      </c>
      <c r="E32" s="22">
        <v>4965</v>
      </c>
      <c r="F32" s="22">
        <f t="shared" si="5"/>
        <v>30819</v>
      </c>
      <c r="G32" s="22">
        <v>648094</v>
      </c>
      <c r="H32" s="22">
        <v>303389</v>
      </c>
      <c r="I32" s="22">
        <v>17730</v>
      </c>
      <c r="J32" s="22">
        <f t="shared" si="6"/>
        <v>326975</v>
      </c>
      <c r="K32" s="22">
        <v>17933</v>
      </c>
      <c r="L32" s="22">
        <v>0</v>
      </c>
      <c r="M32" s="22">
        <v>97028</v>
      </c>
      <c r="N32" s="22">
        <v>2015</v>
      </c>
      <c r="O32" s="22">
        <v>2015</v>
      </c>
    </row>
    <row r="33" spans="1:15" ht="12.75" customHeight="1">
      <c r="A33" s="20" t="s">
        <v>58</v>
      </c>
      <c r="B33" s="21" t="s">
        <v>59</v>
      </c>
      <c r="C33" s="22">
        <v>87474</v>
      </c>
      <c r="D33" s="22">
        <v>71723</v>
      </c>
      <c r="E33" s="22">
        <v>2329</v>
      </c>
      <c r="F33" s="22">
        <f t="shared" si="5"/>
        <v>13422</v>
      </c>
      <c r="G33" s="22">
        <v>243968</v>
      </c>
      <c r="H33" s="22">
        <v>83921</v>
      </c>
      <c r="I33" s="22">
        <v>4239</v>
      </c>
      <c r="J33" s="22">
        <f t="shared" si="6"/>
        <v>155808</v>
      </c>
      <c r="K33" s="22">
        <v>16055</v>
      </c>
      <c r="L33" s="22">
        <v>0</v>
      </c>
      <c r="M33" s="22">
        <v>19910</v>
      </c>
      <c r="N33" s="22">
        <v>1814</v>
      </c>
      <c r="O33" s="22">
        <v>1814</v>
      </c>
    </row>
    <row r="34" spans="1:15" ht="12.75" customHeight="1">
      <c r="A34" s="20" t="s">
        <v>60</v>
      </c>
      <c r="B34" s="21" t="s">
        <v>61</v>
      </c>
      <c r="C34" s="22">
        <v>56597</v>
      </c>
      <c r="D34" s="22">
        <v>28220</v>
      </c>
      <c r="E34" s="22">
        <v>402</v>
      </c>
      <c r="F34" s="22">
        <f t="shared" si="5"/>
        <v>27975</v>
      </c>
      <c r="G34" s="22">
        <v>168766</v>
      </c>
      <c r="H34" s="22">
        <v>67254</v>
      </c>
      <c r="I34" s="22">
        <v>1353</v>
      </c>
      <c r="J34" s="22">
        <f t="shared" si="6"/>
        <v>100159</v>
      </c>
      <c r="K34" s="22">
        <v>2254</v>
      </c>
      <c r="L34" s="22">
        <v>0</v>
      </c>
      <c r="M34" s="22">
        <v>29850</v>
      </c>
      <c r="N34" s="22">
        <v>167</v>
      </c>
      <c r="O34" s="22">
        <v>167</v>
      </c>
    </row>
    <row r="35" spans="1:15" ht="12.75" customHeight="1">
      <c r="A35" s="20" t="s">
        <v>62</v>
      </c>
      <c r="B35" s="21" t="s">
        <v>63</v>
      </c>
      <c r="C35" s="22">
        <v>43012</v>
      </c>
      <c r="D35" s="22">
        <v>38703</v>
      </c>
      <c r="E35" s="22">
        <v>0</v>
      </c>
      <c r="F35" s="22">
        <f t="shared" si="5"/>
        <v>4309</v>
      </c>
      <c r="G35" s="22">
        <v>76780</v>
      </c>
      <c r="H35" s="22">
        <v>56568</v>
      </c>
      <c r="I35" s="22">
        <v>0</v>
      </c>
      <c r="J35" s="22">
        <f t="shared" si="6"/>
        <v>20212</v>
      </c>
      <c r="K35" s="22">
        <v>2028</v>
      </c>
      <c r="L35" s="22">
        <v>0</v>
      </c>
      <c r="M35" s="22">
        <v>208</v>
      </c>
      <c r="N35" s="22">
        <v>691</v>
      </c>
      <c r="O35" s="22">
        <v>691</v>
      </c>
    </row>
    <row r="36" spans="1:15" ht="12.75" customHeight="1">
      <c r="A36" s="20" t="s">
        <v>64</v>
      </c>
      <c r="B36" s="21" t="s">
        <v>65</v>
      </c>
      <c r="C36" s="22">
        <v>26307</v>
      </c>
      <c r="D36" s="22">
        <v>20671</v>
      </c>
      <c r="E36" s="22">
        <v>2013</v>
      </c>
      <c r="F36" s="22">
        <f t="shared" si="5"/>
        <v>3623</v>
      </c>
      <c r="G36" s="22">
        <v>76617</v>
      </c>
      <c r="H36" s="22">
        <v>47490</v>
      </c>
      <c r="I36" s="22">
        <v>6187</v>
      </c>
      <c r="J36" s="22">
        <f t="shared" si="6"/>
        <v>22940</v>
      </c>
      <c r="K36" s="22">
        <v>608</v>
      </c>
      <c r="L36" s="22">
        <v>0</v>
      </c>
      <c r="M36" s="22">
        <v>3499</v>
      </c>
      <c r="N36" s="22">
        <v>10</v>
      </c>
      <c r="O36" s="22">
        <v>10</v>
      </c>
    </row>
    <row r="37" spans="1:15" ht="12.75" customHeight="1">
      <c r="A37" s="20" t="s">
        <v>66</v>
      </c>
      <c r="B37" s="21" t="s">
        <v>67</v>
      </c>
      <c r="C37" s="22">
        <v>39471</v>
      </c>
      <c r="D37" s="22">
        <v>34327</v>
      </c>
      <c r="E37" s="22">
        <v>0</v>
      </c>
      <c r="F37" s="22">
        <f t="shared" si="5"/>
        <v>5144</v>
      </c>
      <c r="G37" s="22">
        <v>125646</v>
      </c>
      <c r="H37" s="22">
        <v>84474</v>
      </c>
      <c r="I37" s="22">
        <v>0</v>
      </c>
      <c r="J37" s="22">
        <f t="shared" si="6"/>
        <v>41172</v>
      </c>
      <c r="K37" s="22">
        <v>782</v>
      </c>
      <c r="L37" s="22">
        <v>0</v>
      </c>
      <c r="M37" s="22">
        <v>10206</v>
      </c>
      <c r="N37" s="22">
        <v>56</v>
      </c>
      <c r="O37" s="22">
        <v>56</v>
      </c>
    </row>
    <row r="38" spans="1:15" ht="12.75" customHeight="1">
      <c r="A38" s="20" t="s">
        <v>68</v>
      </c>
      <c r="B38" s="21" t="s">
        <v>69</v>
      </c>
      <c r="C38" s="22">
        <v>486679</v>
      </c>
      <c r="D38" s="22">
        <v>368559</v>
      </c>
      <c r="E38" s="22">
        <v>14108</v>
      </c>
      <c r="F38" s="22">
        <f t="shared" si="5"/>
        <v>104012</v>
      </c>
      <c r="G38" s="22">
        <v>965308</v>
      </c>
      <c r="H38" s="22">
        <v>518567</v>
      </c>
      <c r="I38" s="22">
        <v>45299</v>
      </c>
      <c r="J38" s="22">
        <f t="shared" si="6"/>
        <v>401442</v>
      </c>
      <c r="K38" s="22">
        <v>52001</v>
      </c>
      <c r="L38" s="22">
        <v>0</v>
      </c>
      <c r="M38" s="22">
        <v>40687</v>
      </c>
      <c r="N38" s="22">
        <v>212904</v>
      </c>
      <c r="O38" s="22">
        <v>138085</v>
      </c>
    </row>
    <row r="39" spans="1:15" ht="12.75" customHeight="1">
      <c r="A39" s="20" t="s">
        <v>70</v>
      </c>
      <c r="B39" s="21" t="s">
        <v>71</v>
      </c>
      <c r="C39" s="22">
        <v>115383</v>
      </c>
      <c r="D39" s="22">
        <v>96002</v>
      </c>
      <c r="E39" s="22">
        <v>2037</v>
      </c>
      <c r="F39" s="22">
        <f t="shared" si="5"/>
        <v>17344</v>
      </c>
      <c r="G39" s="22">
        <v>186610</v>
      </c>
      <c r="H39" s="22">
        <v>132605</v>
      </c>
      <c r="I39" s="22">
        <v>7371</v>
      </c>
      <c r="J39" s="22">
        <f t="shared" si="6"/>
        <v>46634</v>
      </c>
      <c r="K39" s="22">
        <v>6677</v>
      </c>
      <c r="L39" s="22">
        <v>0</v>
      </c>
      <c r="M39" s="22">
        <v>373</v>
      </c>
      <c r="N39" s="22">
        <v>76</v>
      </c>
      <c r="O39" s="22">
        <v>76</v>
      </c>
    </row>
    <row r="40" spans="1:15" ht="12.75" customHeight="1">
      <c r="A40" s="20" t="s">
        <v>72</v>
      </c>
      <c r="B40" s="21" t="s">
        <v>73</v>
      </c>
      <c r="C40" s="22">
        <v>64347</v>
      </c>
      <c r="D40" s="22">
        <v>51810</v>
      </c>
      <c r="E40" s="22">
        <v>2286</v>
      </c>
      <c r="F40" s="22">
        <f t="shared" si="5"/>
        <v>10251</v>
      </c>
      <c r="G40" s="22">
        <v>183441</v>
      </c>
      <c r="H40" s="22">
        <v>104238</v>
      </c>
      <c r="I40" s="22">
        <v>6709</v>
      </c>
      <c r="J40" s="22">
        <f t="shared" si="6"/>
        <v>72494</v>
      </c>
      <c r="K40" s="22">
        <v>4235</v>
      </c>
      <c r="L40" s="22">
        <v>0</v>
      </c>
      <c r="M40" s="22">
        <v>52280</v>
      </c>
      <c r="N40" s="22">
        <v>6</v>
      </c>
      <c r="O40" s="22">
        <v>6</v>
      </c>
    </row>
    <row r="41" spans="1:15" ht="12.75" customHeight="1">
      <c r="A41" s="20" t="s">
        <v>74</v>
      </c>
      <c r="B41" s="21" t="s">
        <v>75</v>
      </c>
      <c r="C41" s="22">
        <v>30144</v>
      </c>
      <c r="D41" s="22">
        <v>18112</v>
      </c>
      <c r="E41" s="22">
        <v>0</v>
      </c>
      <c r="F41" s="22">
        <f t="shared" si="5"/>
        <v>12032</v>
      </c>
      <c r="G41" s="22">
        <v>66724</v>
      </c>
      <c r="H41" s="22">
        <v>44365</v>
      </c>
      <c r="I41" s="22">
        <v>0</v>
      </c>
      <c r="J41" s="22">
        <f t="shared" si="6"/>
        <v>22359</v>
      </c>
      <c r="K41" s="22">
        <v>13010</v>
      </c>
      <c r="L41" s="22">
        <v>0</v>
      </c>
      <c r="M41" s="22">
        <v>1078</v>
      </c>
      <c r="N41" s="22">
        <v>2294</v>
      </c>
      <c r="O41" s="22">
        <v>2294</v>
      </c>
    </row>
    <row r="42" spans="1:15" ht="12.75" customHeight="1">
      <c r="A42" s="20" t="s">
        <v>76</v>
      </c>
      <c r="B42" s="21" t="s">
        <v>77</v>
      </c>
      <c r="C42" s="22">
        <v>107516</v>
      </c>
      <c r="D42" s="22">
        <v>83856</v>
      </c>
      <c r="E42" s="22">
        <v>2372</v>
      </c>
      <c r="F42" s="22">
        <f t="shared" si="5"/>
        <v>21288</v>
      </c>
      <c r="G42" s="22">
        <v>171444</v>
      </c>
      <c r="H42" s="22">
        <v>116829</v>
      </c>
      <c r="I42" s="22">
        <v>4362</v>
      </c>
      <c r="J42" s="22">
        <f t="shared" si="6"/>
        <v>50253</v>
      </c>
      <c r="K42" s="22">
        <v>6611</v>
      </c>
      <c r="L42" s="22">
        <v>0</v>
      </c>
      <c r="M42" s="22">
        <v>1396</v>
      </c>
      <c r="N42" s="22">
        <v>320</v>
      </c>
      <c r="O42" s="22">
        <v>320</v>
      </c>
    </row>
    <row r="43" spans="1:15" ht="12.75" customHeight="1">
      <c r="A43" s="23"/>
      <c r="B43" s="24" t="s">
        <v>78</v>
      </c>
      <c r="C43" s="25">
        <f aca="true" t="shared" si="7" ref="C43:O43">SUM(C31:C42)</f>
        <v>1335414</v>
      </c>
      <c r="D43" s="25">
        <f t="shared" si="7"/>
        <v>1026316</v>
      </c>
      <c r="E43" s="25">
        <f t="shared" si="7"/>
        <v>33042</v>
      </c>
      <c r="F43" s="25">
        <f t="shared" si="7"/>
        <v>276056</v>
      </c>
      <c r="G43" s="25">
        <f t="shared" si="7"/>
        <v>3263356</v>
      </c>
      <c r="H43" s="25">
        <f t="shared" si="7"/>
        <v>1741429</v>
      </c>
      <c r="I43" s="25">
        <f t="shared" si="7"/>
        <v>103065</v>
      </c>
      <c r="J43" s="25">
        <f t="shared" si="7"/>
        <v>1418862</v>
      </c>
      <c r="K43" s="25">
        <f t="shared" si="7"/>
        <v>130786</v>
      </c>
      <c r="L43" s="25">
        <f t="shared" si="7"/>
        <v>0</v>
      </c>
      <c r="M43" s="25">
        <f t="shared" si="7"/>
        <v>265197</v>
      </c>
      <c r="N43" s="25">
        <f t="shared" si="7"/>
        <v>221357</v>
      </c>
      <c r="O43" s="25">
        <f t="shared" si="7"/>
        <v>146538</v>
      </c>
    </row>
    <row r="44" spans="1:15" ht="12.75" customHeight="1">
      <c r="A44" s="20" t="s">
        <v>79</v>
      </c>
      <c r="B44" s="21" t="s">
        <v>80</v>
      </c>
      <c r="C44" s="22">
        <v>62499</v>
      </c>
      <c r="D44" s="22">
        <v>48876</v>
      </c>
      <c r="E44" s="22">
        <v>2193</v>
      </c>
      <c r="F44" s="22">
        <f>SUM(C44-D44-E44)</f>
        <v>11430</v>
      </c>
      <c r="G44" s="22">
        <v>252247</v>
      </c>
      <c r="H44" s="22">
        <v>129134</v>
      </c>
      <c r="I44" s="22">
        <v>4513</v>
      </c>
      <c r="J44" s="22">
        <f>SUM(G44-H44-I44)</f>
        <v>118600</v>
      </c>
      <c r="K44" s="22">
        <v>19343</v>
      </c>
      <c r="L44" s="22">
        <v>0</v>
      </c>
      <c r="M44" s="22">
        <v>6371</v>
      </c>
      <c r="N44" s="22">
        <v>1089</v>
      </c>
      <c r="O44" s="22">
        <v>1089</v>
      </c>
    </row>
    <row r="45" spans="1:15" ht="12.75" customHeight="1">
      <c r="A45" s="20" t="s">
        <v>81</v>
      </c>
      <c r="B45" s="21" t="s">
        <v>82</v>
      </c>
      <c r="C45" s="22">
        <v>74704</v>
      </c>
      <c r="D45" s="22">
        <v>53001</v>
      </c>
      <c r="E45" s="22">
        <v>2058</v>
      </c>
      <c r="F45" s="22">
        <f>SUM(C45-D45-E45)</f>
        <v>19645</v>
      </c>
      <c r="G45" s="22">
        <v>321060</v>
      </c>
      <c r="H45" s="22">
        <v>126006</v>
      </c>
      <c r="I45" s="22">
        <v>5718</v>
      </c>
      <c r="J45" s="22">
        <f>SUM(G45-H45-I45)</f>
        <v>189336</v>
      </c>
      <c r="K45" s="22">
        <v>58121</v>
      </c>
      <c r="L45" s="22">
        <v>0</v>
      </c>
      <c r="M45" s="22">
        <v>26533</v>
      </c>
      <c r="N45" s="22">
        <v>886</v>
      </c>
      <c r="O45" s="22">
        <v>886</v>
      </c>
    </row>
    <row r="46" spans="1:256" ht="12.75" customHeight="1">
      <c r="A46" s="23"/>
      <c r="B46" s="24" t="s">
        <v>83</v>
      </c>
      <c r="C46" s="25">
        <f aca="true" t="shared" si="8" ref="C46:O46">SUM(C44:C45)</f>
        <v>137203</v>
      </c>
      <c r="D46" s="25">
        <f t="shared" si="8"/>
        <v>101877</v>
      </c>
      <c r="E46" s="25">
        <f t="shared" si="8"/>
        <v>4251</v>
      </c>
      <c r="F46" s="25">
        <f t="shared" si="8"/>
        <v>31075</v>
      </c>
      <c r="G46" s="25">
        <f t="shared" si="8"/>
        <v>573307</v>
      </c>
      <c r="H46" s="25">
        <f t="shared" si="8"/>
        <v>255140</v>
      </c>
      <c r="I46" s="25">
        <f t="shared" si="8"/>
        <v>10231</v>
      </c>
      <c r="J46" s="25">
        <f t="shared" si="8"/>
        <v>307936</v>
      </c>
      <c r="K46" s="25">
        <f t="shared" si="8"/>
        <v>77464</v>
      </c>
      <c r="L46" s="25">
        <f t="shared" si="8"/>
        <v>0</v>
      </c>
      <c r="M46" s="25">
        <f t="shared" si="8"/>
        <v>32904</v>
      </c>
      <c r="N46" s="25">
        <f t="shared" si="8"/>
        <v>1975</v>
      </c>
      <c r="O46" s="25">
        <f t="shared" si="8"/>
        <v>1975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84</v>
      </c>
      <c r="B47" s="21" t="s">
        <v>85</v>
      </c>
      <c r="C47" s="22">
        <v>21549</v>
      </c>
      <c r="D47" s="22">
        <v>16419</v>
      </c>
      <c r="E47" s="22">
        <v>0</v>
      </c>
      <c r="F47" s="22">
        <f>SUM(C47-D47-E47)</f>
        <v>5130</v>
      </c>
      <c r="G47" s="22">
        <v>35973</v>
      </c>
      <c r="H47" s="22">
        <v>21448</v>
      </c>
      <c r="I47" s="22">
        <v>0</v>
      </c>
      <c r="J47" s="22">
        <f>SUM(G47-H47-I47)</f>
        <v>14525</v>
      </c>
      <c r="K47" s="22">
        <v>9</v>
      </c>
      <c r="L47" s="22">
        <v>0</v>
      </c>
      <c r="M47" s="22">
        <v>29</v>
      </c>
      <c r="N47" s="22">
        <v>115</v>
      </c>
      <c r="O47" s="22">
        <v>115</v>
      </c>
    </row>
    <row r="48" spans="1:15" ht="12.75" customHeight="1">
      <c r="A48" s="20" t="s">
        <v>86</v>
      </c>
      <c r="B48" s="21" t="s">
        <v>87</v>
      </c>
      <c r="C48" s="22">
        <v>37803</v>
      </c>
      <c r="D48" s="22">
        <v>28558</v>
      </c>
      <c r="E48" s="22">
        <v>0</v>
      </c>
      <c r="F48" s="22">
        <f>SUM(C48-D48-E48)</f>
        <v>9245</v>
      </c>
      <c r="G48" s="22">
        <v>93313</v>
      </c>
      <c r="H48" s="22">
        <v>61973</v>
      </c>
      <c r="I48" s="22">
        <v>0</v>
      </c>
      <c r="J48" s="22">
        <f>SUM(G48-H48-I48)</f>
        <v>31340</v>
      </c>
      <c r="K48" s="22">
        <v>3640</v>
      </c>
      <c r="L48" s="22">
        <v>0</v>
      </c>
      <c r="M48" s="22">
        <v>7682</v>
      </c>
      <c r="N48" s="22">
        <v>4406</v>
      </c>
      <c r="O48" s="22">
        <v>4406</v>
      </c>
    </row>
    <row r="49" spans="1:15" ht="12.75" customHeight="1">
      <c r="A49" s="20" t="s">
        <v>88</v>
      </c>
      <c r="B49" s="21" t="s">
        <v>89</v>
      </c>
      <c r="C49" s="22">
        <v>26588</v>
      </c>
      <c r="D49" s="22">
        <v>20444</v>
      </c>
      <c r="E49" s="22">
        <v>0</v>
      </c>
      <c r="F49" s="22">
        <f>SUM(C49-D49-E49)</f>
        <v>6144</v>
      </c>
      <c r="G49" s="22">
        <v>37399</v>
      </c>
      <c r="H49" s="22">
        <v>25072</v>
      </c>
      <c r="I49" s="22">
        <v>0</v>
      </c>
      <c r="J49" s="22">
        <f>SUM(G49-H49-I49)</f>
        <v>12327</v>
      </c>
      <c r="K49" s="22">
        <v>3521</v>
      </c>
      <c r="L49" s="22">
        <v>0</v>
      </c>
      <c r="M49" s="22">
        <v>99</v>
      </c>
      <c r="N49" s="22">
        <v>262</v>
      </c>
      <c r="O49" s="22">
        <v>262</v>
      </c>
    </row>
    <row r="50" spans="1:15" ht="12.75" customHeight="1">
      <c r="A50" s="20" t="s">
        <v>90</v>
      </c>
      <c r="B50" s="21" t="s">
        <v>91</v>
      </c>
      <c r="C50" s="22">
        <v>89376</v>
      </c>
      <c r="D50" s="22">
        <v>71583</v>
      </c>
      <c r="E50" s="22">
        <v>1486</v>
      </c>
      <c r="F50" s="22">
        <f>SUM(C50-D50-E50)</f>
        <v>16307</v>
      </c>
      <c r="G50" s="22">
        <v>239737</v>
      </c>
      <c r="H50" s="22">
        <v>132664</v>
      </c>
      <c r="I50" s="22">
        <v>4788</v>
      </c>
      <c r="J50" s="22">
        <f>SUM(G50-H50-I50)</f>
        <v>102285</v>
      </c>
      <c r="K50" s="22">
        <v>18907</v>
      </c>
      <c r="L50" s="22">
        <v>0</v>
      </c>
      <c r="M50" s="22">
        <v>22423</v>
      </c>
      <c r="N50" s="22">
        <v>1974</v>
      </c>
      <c r="O50" s="22">
        <v>1974</v>
      </c>
    </row>
    <row r="51" spans="1:15" ht="12.75" customHeight="1">
      <c r="A51" s="23"/>
      <c r="B51" s="24" t="s">
        <v>92</v>
      </c>
      <c r="C51" s="25">
        <f aca="true" t="shared" si="9" ref="C51:O51">SUM(C47:C50)</f>
        <v>175316</v>
      </c>
      <c r="D51" s="25">
        <f t="shared" si="9"/>
        <v>137004</v>
      </c>
      <c r="E51" s="25">
        <f t="shared" si="9"/>
        <v>1486</v>
      </c>
      <c r="F51" s="25">
        <f t="shared" si="9"/>
        <v>36826</v>
      </c>
      <c r="G51" s="25">
        <f t="shared" si="9"/>
        <v>406422</v>
      </c>
      <c r="H51" s="25">
        <f t="shared" si="9"/>
        <v>241157</v>
      </c>
      <c r="I51" s="25">
        <f t="shared" si="9"/>
        <v>4788</v>
      </c>
      <c r="J51" s="25">
        <f t="shared" si="9"/>
        <v>160477</v>
      </c>
      <c r="K51" s="25">
        <f t="shared" si="9"/>
        <v>26077</v>
      </c>
      <c r="L51" s="25">
        <f t="shared" si="9"/>
        <v>0</v>
      </c>
      <c r="M51" s="25">
        <f t="shared" si="9"/>
        <v>30233</v>
      </c>
      <c r="N51" s="25">
        <f t="shared" si="9"/>
        <v>6757</v>
      </c>
      <c r="O51" s="25">
        <f t="shared" si="9"/>
        <v>6757</v>
      </c>
    </row>
    <row r="52" spans="1:15" ht="12.75" customHeight="1">
      <c r="A52" s="20" t="s">
        <v>93</v>
      </c>
      <c r="B52" s="21" t="s">
        <v>94</v>
      </c>
      <c r="C52" s="22">
        <v>25806</v>
      </c>
      <c r="D52" s="22">
        <v>16732</v>
      </c>
      <c r="E52" s="22">
        <v>103</v>
      </c>
      <c r="F52" s="22">
        <f aca="true" t="shared" si="10" ref="F52:F58">SUM(C52-D52-E52)</f>
        <v>8971</v>
      </c>
      <c r="G52" s="22">
        <v>81898</v>
      </c>
      <c r="H52" s="22">
        <v>42165</v>
      </c>
      <c r="I52" s="22">
        <v>240</v>
      </c>
      <c r="J52" s="22">
        <f aca="true" t="shared" si="11" ref="J52:J58">SUM(G52-H52-I52)</f>
        <v>39493</v>
      </c>
      <c r="K52" s="22">
        <v>15639</v>
      </c>
      <c r="L52" s="22">
        <v>0</v>
      </c>
      <c r="M52" s="22">
        <v>601</v>
      </c>
      <c r="N52" s="22">
        <v>221</v>
      </c>
      <c r="O52" s="22">
        <v>221</v>
      </c>
    </row>
    <row r="53" spans="1:15" ht="12.75" customHeight="1">
      <c r="A53" s="20" t="s">
        <v>95</v>
      </c>
      <c r="B53" s="21" t="s">
        <v>96</v>
      </c>
      <c r="C53" s="22">
        <v>136613</v>
      </c>
      <c r="D53" s="22">
        <v>79020</v>
      </c>
      <c r="E53" s="22">
        <v>1706</v>
      </c>
      <c r="F53" s="22">
        <f t="shared" si="10"/>
        <v>55887</v>
      </c>
      <c r="G53" s="22">
        <v>478528</v>
      </c>
      <c r="H53" s="22">
        <v>207393</v>
      </c>
      <c r="I53" s="22">
        <v>8457</v>
      </c>
      <c r="J53" s="22">
        <f t="shared" si="11"/>
        <v>262678</v>
      </c>
      <c r="K53" s="22">
        <v>25964</v>
      </c>
      <c r="L53" s="22">
        <v>0</v>
      </c>
      <c r="M53" s="22">
        <v>78973</v>
      </c>
      <c r="N53" s="22">
        <v>2065</v>
      </c>
      <c r="O53" s="22">
        <v>2065</v>
      </c>
    </row>
    <row r="54" spans="1:15" ht="12.75" customHeight="1">
      <c r="A54" s="20" t="s">
        <v>97</v>
      </c>
      <c r="B54" s="21" t="s">
        <v>98</v>
      </c>
      <c r="C54" s="22">
        <v>16192</v>
      </c>
      <c r="D54" s="22">
        <v>9493</v>
      </c>
      <c r="E54" s="22">
        <v>475</v>
      </c>
      <c r="F54" s="22">
        <f t="shared" si="10"/>
        <v>6224</v>
      </c>
      <c r="G54" s="22">
        <v>74708</v>
      </c>
      <c r="H54" s="22">
        <v>30960</v>
      </c>
      <c r="I54" s="22">
        <v>2940</v>
      </c>
      <c r="J54" s="22">
        <f t="shared" si="11"/>
        <v>40808</v>
      </c>
      <c r="K54" s="22">
        <v>654</v>
      </c>
      <c r="L54" s="22">
        <v>0</v>
      </c>
      <c r="M54" s="22">
        <v>19527</v>
      </c>
      <c r="N54" s="22">
        <v>1001</v>
      </c>
      <c r="O54" s="22">
        <v>1001</v>
      </c>
    </row>
    <row r="55" spans="1:15" ht="12.75" customHeight="1">
      <c r="A55" s="20" t="s">
        <v>99</v>
      </c>
      <c r="B55" s="21" t="s">
        <v>100</v>
      </c>
      <c r="C55" s="22">
        <v>100214</v>
      </c>
      <c r="D55" s="22">
        <v>65545</v>
      </c>
      <c r="E55" s="22">
        <v>1570</v>
      </c>
      <c r="F55" s="22">
        <f t="shared" si="10"/>
        <v>33099</v>
      </c>
      <c r="G55" s="22">
        <v>357088</v>
      </c>
      <c r="H55" s="22">
        <v>176970</v>
      </c>
      <c r="I55" s="22">
        <v>5458</v>
      </c>
      <c r="J55" s="22">
        <f t="shared" si="11"/>
        <v>174660</v>
      </c>
      <c r="K55" s="22">
        <v>16349</v>
      </c>
      <c r="L55" s="22">
        <v>0</v>
      </c>
      <c r="M55" s="22">
        <v>15313</v>
      </c>
      <c r="N55" s="22">
        <v>6247</v>
      </c>
      <c r="O55" s="22">
        <v>6247</v>
      </c>
    </row>
    <row r="56" spans="1:15" ht="12.75" customHeight="1">
      <c r="A56" s="20" t="s">
        <v>101</v>
      </c>
      <c r="B56" s="21" t="s">
        <v>102</v>
      </c>
      <c r="C56" s="22">
        <v>111378</v>
      </c>
      <c r="D56" s="22">
        <v>70641</v>
      </c>
      <c r="E56" s="22">
        <v>4128</v>
      </c>
      <c r="F56" s="22">
        <f t="shared" si="10"/>
        <v>36609</v>
      </c>
      <c r="G56" s="22">
        <v>355190</v>
      </c>
      <c r="H56" s="22">
        <v>154415</v>
      </c>
      <c r="I56" s="22">
        <v>15225</v>
      </c>
      <c r="J56" s="22">
        <f t="shared" si="11"/>
        <v>185550</v>
      </c>
      <c r="K56" s="22">
        <v>23156</v>
      </c>
      <c r="L56" s="22">
        <v>0</v>
      </c>
      <c r="M56" s="22">
        <v>40863</v>
      </c>
      <c r="N56" s="22">
        <v>33762</v>
      </c>
      <c r="O56" s="22">
        <v>33762</v>
      </c>
    </row>
    <row r="57" spans="1:15" ht="12.75" customHeight="1">
      <c r="A57" s="20" t="s">
        <v>103</v>
      </c>
      <c r="B57" s="21" t="s">
        <v>104</v>
      </c>
      <c r="C57" s="22">
        <v>115318</v>
      </c>
      <c r="D57" s="22">
        <v>68569</v>
      </c>
      <c r="E57" s="22">
        <v>5058</v>
      </c>
      <c r="F57" s="22">
        <f t="shared" si="10"/>
        <v>41691</v>
      </c>
      <c r="G57" s="22">
        <v>411999</v>
      </c>
      <c r="H57" s="22">
        <v>191896</v>
      </c>
      <c r="I57" s="22">
        <v>15080</v>
      </c>
      <c r="J57" s="22">
        <f t="shared" si="11"/>
        <v>205023</v>
      </c>
      <c r="K57" s="22">
        <v>6002</v>
      </c>
      <c r="L57" s="22">
        <v>0</v>
      </c>
      <c r="M57" s="22">
        <v>29029</v>
      </c>
      <c r="N57" s="22">
        <v>1062</v>
      </c>
      <c r="O57" s="22">
        <v>1062</v>
      </c>
    </row>
    <row r="58" spans="1:15" ht="12.75" customHeight="1">
      <c r="A58" s="20" t="s">
        <v>105</v>
      </c>
      <c r="B58" s="21" t="s">
        <v>106</v>
      </c>
      <c r="C58" s="22">
        <v>121445</v>
      </c>
      <c r="D58" s="22">
        <v>71511</v>
      </c>
      <c r="E58" s="22">
        <v>1181</v>
      </c>
      <c r="F58" s="22">
        <f t="shared" si="10"/>
        <v>48753</v>
      </c>
      <c r="G58" s="22">
        <v>411037</v>
      </c>
      <c r="H58" s="22">
        <v>173069</v>
      </c>
      <c r="I58" s="22">
        <v>3889</v>
      </c>
      <c r="J58" s="22">
        <f t="shared" si="11"/>
        <v>234079</v>
      </c>
      <c r="K58" s="22">
        <v>5617</v>
      </c>
      <c r="L58" s="22">
        <v>0</v>
      </c>
      <c r="M58" s="22">
        <v>23848</v>
      </c>
      <c r="N58" s="22">
        <v>23678</v>
      </c>
      <c r="O58" s="22">
        <v>23678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626966</v>
      </c>
      <c r="D59" s="25">
        <f t="shared" si="12"/>
        <v>381511</v>
      </c>
      <c r="E59" s="25">
        <f t="shared" si="12"/>
        <v>14221</v>
      </c>
      <c r="F59" s="25">
        <f t="shared" si="12"/>
        <v>231234</v>
      </c>
      <c r="G59" s="25">
        <f t="shared" si="12"/>
        <v>2170448</v>
      </c>
      <c r="H59" s="25">
        <f t="shared" si="12"/>
        <v>976868</v>
      </c>
      <c r="I59" s="25">
        <f t="shared" si="12"/>
        <v>51289</v>
      </c>
      <c r="J59" s="25">
        <f t="shared" si="12"/>
        <v>1142291</v>
      </c>
      <c r="K59" s="25">
        <f t="shared" si="12"/>
        <v>93381</v>
      </c>
      <c r="L59" s="25">
        <f t="shared" si="12"/>
        <v>0</v>
      </c>
      <c r="M59" s="25">
        <f t="shared" si="12"/>
        <v>208154</v>
      </c>
      <c r="N59" s="25">
        <f t="shared" si="12"/>
        <v>68036</v>
      </c>
      <c r="O59" s="25">
        <f t="shared" si="12"/>
        <v>68036</v>
      </c>
    </row>
    <row r="60" spans="1:15" ht="12.75" customHeight="1">
      <c r="A60" s="20" t="s">
        <v>108</v>
      </c>
      <c r="B60" s="21" t="s">
        <v>109</v>
      </c>
      <c r="C60" s="22">
        <v>106673</v>
      </c>
      <c r="D60" s="22">
        <v>72652</v>
      </c>
      <c r="E60" s="22">
        <v>8511</v>
      </c>
      <c r="F60" s="22">
        <f aca="true" t="shared" si="13" ref="F60:F68">SUM(C60-D60-E60)</f>
        <v>25510</v>
      </c>
      <c r="G60" s="22">
        <v>345561</v>
      </c>
      <c r="H60" s="22">
        <v>191677</v>
      </c>
      <c r="I60" s="22">
        <v>30862</v>
      </c>
      <c r="J60" s="22">
        <f aca="true" t="shared" si="14" ref="J60:J68">SUM(G60-H60-I60)</f>
        <v>123022</v>
      </c>
      <c r="K60" s="22">
        <v>3036</v>
      </c>
      <c r="L60" s="22">
        <v>0</v>
      </c>
      <c r="M60" s="22">
        <v>11516</v>
      </c>
      <c r="N60" s="22">
        <v>1159</v>
      </c>
      <c r="O60" s="22">
        <v>1159</v>
      </c>
    </row>
    <row r="61" spans="1:15" ht="12.75" customHeight="1">
      <c r="A61" s="20" t="s">
        <v>110</v>
      </c>
      <c r="B61" s="21" t="s">
        <v>111</v>
      </c>
      <c r="C61" s="22">
        <v>51456</v>
      </c>
      <c r="D61" s="22">
        <v>25946</v>
      </c>
      <c r="E61" s="22">
        <v>666</v>
      </c>
      <c r="F61" s="22">
        <f t="shared" si="13"/>
        <v>24844</v>
      </c>
      <c r="G61" s="22">
        <v>147737</v>
      </c>
      <c r="H61" s="22">
        <v>68023</v>
      </c>
      <c r="I61" s="22">
        <v>2660</v>
      </c>
      <c r="J61" s="22">
        <f t="shared" si="14"/>
        <v>77054</v>
      </c>
      <c r="K61" s="22">
        <v>2837</v>
      </c>
      <c r="L61" s="22">
        <v>0</v>
      </c>
      <c r="M61" s="22">
        <v>19574</v>
      </c>
      <c r="N61" s="22">
        <v>461</v>
      </c>
      <c r="O61" s="22">
        <v>461</v>
      </c>
    </row>
    <row r="62" spans="1:15" ht="12.75" customHeight="1">
      <c r="A62" s="20" t="s">
        <v>112</v>
      </c>
      <c r="B62" s="21" t="s">
        <v>113</v>
      </c>
      <c r="C62" s="22">
        <v>41033</v>
      </c>
      <c r="D62" s="22">
        <v>25733</v>
      </c>
      <c r="E62" s="22">
        <v>1905</v>
      </c>
      <c r="F62" s="22">
        <f t="shared" si="13"/>
        <v>13395</v>
      </c>
      <c r="G62" s="22">
        <v>183263</v>
      </c>
      <c r="H62" s="22">
        <v>76386</v>
      </c>
      <c r="I62" s="22">
        <v>7767</v>
      </c>
      <c r="J62" s="22">
        <f t="shared" si="14"/>
        <v>99110</v>
      </c>
      <c r="K62" s="22">
        <v>4276</v>
      </c>
      <c r="L62" s="22">
        <v>0</v>
      </c>
      <c r="M62" s="22">
        <v>18909</v>
      </c>
      <c r="N62" s="22">
        <v>1904</v>
      </c>
      <c r="O62" s="22">
        <v>1904</v>
      </c>
    </row>
    <row r="63" spans="1:15" ht="12.75" customHeight="1">
      <c r="A63" s="20" t="s">
        <v>114</v>
      </c>
      <c r="B63" s="21" t="s">
        <v>115</v>
      </c>
      <c r="C63" s="22">
        <v>84426</v>
      </c>
      <c r="D63" s="22">
        <v>57425</v>
      </c>
      <c r="E63" s="22">
        <v>4207</v>
      </c>
      <c r="F63" s="22">
        <f t="shared" si="13"/>
        <v>22794</v>
      </c>
      <c r="G63" s="22">
        <v>306835</v>
      </c>
      <c r="H63" s="22">
        <v>156246</v>
      </c>
      <c r="I63" s="22">
        <v>18916</v>
      </c>
      <c r="J63" s="22">
        <f t="shared" si="14"/>
        <v>131673</v>
      </c>
      <c r="K63" s="22">
        <v>4036</v>
      </c>
      <c r="L63" s="22">
        <v>0</v>
      </c>
      <c r="M63" s="22">
        <v>39318</v>
      </c>
      <c r="N63" s="22">
        <v>561</v>
      </c>
      <c r="O63" s="22">
        <v>561</v>
      </c>
    </row>
    <row r="64" spans="1:15" ht="12.75" customHeight="1">
      <c r="A64" s="20" t="s">
        <v>116</v>
      </c>
      <c r="B64" s="21" t="s">
        <v>117</v>
      </c>
      <c r="C64" s="22">
        <v>51196</v>
      </c>
      <c r="D64" s="22">
        <v>32489</v>
      </c>
      <c r="E64" s="22">
        <v>4817</v>
      </c>
      <c r="F64" s="22">
        <f t="shared" si="13"/>
        <v>13890</v>
      </c>
      <c r="G64" s="22">
        <v>202489</v>
      </c>
      <c r="H64" s="22">
        <v>97993</v>
      </c>
      <c r="I64" s="22">
        <v>14106</v>
      </c>
      <c r="J64" s="22">
        <f t="shared" si="14"/>
        <v>90390</v>
      </c>
      <c r="K64" s="22">
        <v>255</v>
      </c>
      <c r="L64" s="22">
        <v>0</v>
      </c>
      <c r="M64" s="22">
        <v>5215</v>
      </c>
      <c r="N64" s="22">
        <v>1768</v>
      </c>
      <c r="O64" s="22">
        <v>1768</v>
      </c>
    </row>
    <row r="65" spans="1:15" ht="12.75" customHeight="1">
      <c r="A65" s="20" t="s">
        <v>118</v>
      </c>
      <c r="B65" s="21" t="s">
        <v>119</v>
      </c>
      <c r="C65" s="22">
        <v>47449</v>
      </c>
      <c r="D65" s="22">
        <v>23002</v>
      </c>
      <c r="E65" s="22">
        <v>3429</v>
      </c>
      <c r="F65" s="22">
        <f t="shared" si="13"/>
        <v>21018</v>
      </c>
      <c r="G65" s="22">
        <v>260728</v>
      </c>
      <c r="H65" s="22">
        <v>65119</v>
      </c>
      <c r="I65" s="22">
        <v>12075</v>
      </c>
      <c r="J65" s="22">
        <f t="shared" si="14"/>
        <v>183534</v>
      </c>
      <c r="K65" s="22">
        <v>2711</v>
      </c>
      <c r="L65" s="22">
        <v>0</v>
      </c>
      <c r="M65" s="22">
        <v>46599</v>
      </c>
      <c r="N65" s="22">
        <v>1426</v>
      </c>
      <c r="O65" s="22">
        <v>1426</v>
      </c>
    </row>
    <row r="66" spans="1:15" ht="12.75" customHeight="1">
      <c r="A66" s="20" t="s">
        <v>120</v>
      </c>
      <c r="B66" s="21" t="s">
        <v>121</v>
      </c>
      <c r="C66" s="22">
        <v>56146</v>
      </c>
      <c r="D66" s="22">
        <v>28531</v>
      </c>
      <c r="E66" s="22">
        <v>1181</v>
      </c>
      <c r="F66" s="22">
        <f t="shared" si="13"/>
        <v>26434</v>
      </c>
      <c r="G66" s="22">
        <v>252308</v>
      </c>
      <c r="H66" s="22">
        <v>91260</v>
      </c>
      <c r="I66" s="22">
        <v>3881</v>
      </c>
      <c r="J66" s="22">
        <f t="shared" si="14"/>
        <v>157167</v>
      </c>
      <c r="K66" s="22">
        <v>24558</v>
      </c>
      <c r="L66" s="22">
        <v>0</v>
      </c>
      <c r="M66" s="22">
        <v>58811</v>
      </c>
      <c r="N66" s="22">
        <v>250</v>
      </c>
      <c r="O66" s="22">
        <v>250</v>
      </c>
    </row>
    <row r="67" spans="1:15" ht="12.75" customHeight="1">
      <c r="A67" s="20" t="s">
        <v>122</v>
      </c>
      <c r="B67" s="21" t="s">
        <v>123</v>
      </c>
      <c r="C67" s="22">
        <v>81436</v>
      </c>
      <c r="D67" s="22">
        <v>31482</v>
      </c>
      <c r="E67" s="22">
        <v>0</v>
      </c>
      <c r="F67" s="22">
        <f t="shared" si="13"/>
        <v>49954</v>
      </c>
      <c r="G67" s="22">
        <v>360896</v>
      </c>
      <c r="H67" s="22">
        <v>88680</v>
      </c>
      <c r="I67" s="22">
        <v>0</v>
      </c>
      <c r="J67" s="22">
        <f t="shared" si="14"/>
        <v>272216</v>
      </c>
      <c r="K67" s="22">
        <v>31246</v>
      </c>
      <c r="L67" s="22">
        <v>0</v>
      </c>
      <c r="M67" s="22">
        <v>95877</v>
      </c>
      <c r="N67" s="22">
        <v>764</v>
      </c>
      <c r="O67" s="22">
        <v>764</v>
      </c>
    </row>
    <row r="68" spans="1:15" ht="12.75" customHeight="1">
      <c r="A68" s="20" t="s">
        <v>124</v>
      </c>
      <c r="B68" s="21" t="s">
        <v>125</v>
      </c>
      <c r="C68" s="22">
        <v>45313</v>
      </c>
      <c r="D68" s="22">
        <v>32445</v>
      </c>
      <c r="E68" s="22">
        <v>1147</v>
      </c>
      <c r="F68" s="22">
        <f t="shared" si="13"/>
        <v>11721</v>
      </c>
      <c r="G68" s="22">
        <v>171424</v>
      </c>
      <c r="H68" s="22">
        <v>79016</v>
      </c>
      <c r="I68" s="22">
        <v>6304</v>
      </c>
      <c r="J68" s="22">
        <f t="shared" si="14"/>
        <v>86104</v>
      </c>
      <c r="K68" s="22">
        <v>730</v>
      </c>
      <c r="L68" s="22">
        <v>0</v>
      </c>
      <c r="M68" s="22">
        <v>6207</v>
      </c>
      <c r="N68" s="22">
        <v>56</v>
      </c>
      <c r="O68" s="22">
        <v>56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565128</v>
      </c>
      <c r="D69" s="25">
        <f t="shared" si="15"/>
        <v>329705</v>
      </c>
      <c r="E69" s="25">
        <f t="shared" si="15"/>
        <v>25863</v>
      </c>
      <c r="F69" s="25">
        <f t="shared" si="15"/>
        <v>209560</v>
      </c>
      <c r="G69" s="25">
        <f t="shared" si="15"/>
        <v>2231241</v>
      </c>
      <c r="H69" s="25">
        <f t="shared" si="15"/>
        <v>914400</v>
      </c>
      <c r="I69" s="25">
        <f t="shared" si="15"/>
        <v>96571</v>
      </c>
      <c r="J69" s="25">
        <f t="shared" si="15"/>
        <v>1220270</v>
      </c>
      <c r="K69" s="25">
        <f t="shared" si="15"/>
        <v>73685</v>
      </c>
      <c r="L69" s="25">
        <f t="shared" si="15"/>
        <v>0</v>
      </c>
      <c r="M69" s="25">
        <f t="shared" si="15"/>
        <v>302026</v>
      </c>
      <c r="N69" s="25">
        <f t="shared" si="15"/>
        <v>8349</v>
      </c>
      <c r="O69" s="25">
        <f t="shared" si="15"/>
        <v>8349</v>
      </c>
    </row>
    <row r="70" spans="1:15" ht="12.75" customHeight="1">
      <c r="A70" s="20" t="s">
        <v>127</v>
      </c>
      <c r="B70" s="21" t="s">
        <v>128</v>
      </c>
      <c r="C70" s="22">
        <v>42132</v>
      </c>
      <c r="D70" s="22">
        <v>27597</v>
      </c>
      <c r="E70" s="22">
        <v>3613</v>
      </c>
      <c r="F70" s="22">
        <f aca="true" t="shared" si="16" ref="F70:F79">SUM(C70-D70-E70)</f>
        <v>10922</v>
      </c>
      <c r="G70" s="22">
        <v>153565</v>
      </c>
      <c r="H70" s="22">
        <v>78941</v>
      </c>
      <c r="I70" s="22">
        <v>15765</v>
      </c>
      <c r="J70" s="22">
        <f aca="true" t="shared" si="17" ref="J70:J79">SUM(G70-H70-I70)</f>
        <v>58859</v>
      </c>
      <c r="K70" s="22">
        <v>2523</v>
      </c>
      <c r="L70" s="22">
        <v>0</v>
      </c>
      <c r="M70" s="22">
        <v>7796</v>
      </c>
      <c r="N70" s="22">
        <v>372</v>
      </c>
      <c r="O70" s="22">
        <v>372</v>
      </c>
    </row>
    <row r="71" spans="1:15" ht="12.75" customHeight="1">
      <c r="A71" s="20" t="s">
        <v>129</v>
      </c>
      <c r="B71" s="21" t="s">
        <v>130</v>
      </c>
      <c r="C71" s="22">
        <v>180120</v>
      </c>
      <c r="D71" s="22">
        <v>100975</v>
      </c>
      <c r="E71" s="22">
        <v>5785</v>
      </c>
      <c r="F71" s="22">
        <f t="shared" si="16"/>
        <v>73360</v>
      </c>
      <c r="G71" s="22">
        <v>454108</v>
      </c>
      <c r="H71" s="22">
        <v>195550</v>
      </c>
      <c r="I71" s="22">
        <v>17799</v>
      </c>
      <c r="J71" s="22">
        <f t="shared" si="17"/>
        <v>240759</v>
      </c>
      <c r="K71" s="22">
        <v>13443</v>
      </c>
      <c r="L71" s="22">
        <v>0</v>
      </c>
      <c r="M71" s="22">
        <v>11172</v>
      </c>
      <c r="N71" s="22">
        <v>6165</v>
      </c>
      <c r="O71" s="22">
        <v>6165</v>
      </c>
    </row>
    <row r="72" spans="1:15" ht="12.75" customHeight="1">
      <c r="A72" s="20" t="s">
        <v>131</v>
      </c>
      <c r="B72" s="21" t="s">
        <v>132</v>
      </c>
      <c r="C72" s="22">
        <v>37085</v>
      </c>
      <c r="D72" s="22">
        <v>26357</v>
      </c>
      <c r="E72" s="22">
        <v>0</v>
      </c>
      <c r="F72" s="22">
        <f t="shared" si="16"/>
        <v>10728</v>
      </c>
      <c r="G72" s="22">
        <v>111812</v>
      </c>
      <c r="H72" s="22">
        <v>68294</v>
      </c>
      <c r="I72" s="22">
        <v>0</v>
      </c>
      <c r="J72" s="22">
        <f t="shared" si="17"/>
        <v>43518</v>
      </c>
      <c r="K72" s="22">
        <v>3496</v>
      </c>
      <c r="L72" s="22">
        <v>0</v>
      </c>
      <c r="M72" s="22">
        <v>14861</v>
      </c>
      <c r="N72" s="22">
        <v>339</v>
      </c>
      <c r="O72" s="22">
        <v>339</v>
      </c>
    </row>
    <row r="73" spans="1:15" ht="12.75" customHeight="1">
      <c r="A73" s="20" t="s">
        <v>133</v>
      </c>
      <c r="B73" s="21" t="s">
        <v>134</v>
      </c>
      <c r="C73" s="22">
        <v>61065</v>
      </c>
      <c r="D73" s="22">
        <v>41680</v>
      </c>
      <c r="E73" s="22">
        <v>640</v>
      </c>
      <c r="F73" s="22">
        <f t="shared" si="16"/>
        <v>18745</v>
      </c>
      <c r="G73" s="22">
        <v>192322</v>
      </c>
      <c r="H73" s="22">
        <v>94757</v>
      </c>
      <c r="I73" s="22">
        <v>1764</v>
      </c>
      <c r="J73" s="22">
        <f t="shared" si="17"/>
        <v>95801</v>
      </c>
      <c r="K73" s="22">
        <v>7317</v>
      </c>
      <c r="L73" s="22">
        <v>0</v>
      </c>
      <c r="M73" s="22">
        <v>10278</v>
      </c>
      <c r="N73" s="22">
        <v>60447</v>
      </c>
      <c r="O73" s="22">
        <v>60447</v>
      </c>
    </row>
    <row r="74" spans="1:15" ht="12.75" customHeight="1">
      <c r="A74" s="20" t="s">
        <v>135</v>
      </c>
      <c r="B74" s="21" t="s">
        <v>136</v>
      </c>
      <c r="C74" s="22">
        <v>53799</v>
      </c>
      <c r="D74" s="22">
        <v>42294</v>
      </c>
      <c r="E74" s="22">
        <v>1781</v>
      </c>
      <c r="F74" s="22">
        <f t="shared" si="16"/>
        <v>9724</v>
      </c>
      <c r="G74" s="22">
        <v>143401</v>
      </c>
      <c r="H74" s="22">
        <v>86501</v>
      </c>
      <c r="I74" s="22">
        <v>5727</v>
      </c>
      <c r="J74" s="22">
        <f t="shared" si="17"/>
        <v>51173</v>
      </c>
      <c r="K74" s="22">
        <v>1870</v>
      </c>
      <c r="L74" s="22">
        <v>0</v>
      </c>
      <c r="M74" s="22">
        <v>2278</v>
      </c>
      <c r="N74" s="22">
        <v>2564</v>
      </c>
      <c r="O74" s="22">
        <v>2564</v>
      </c>
    </row>
    <row r="75" spans="1:15" ht="12.75" customHeight="1">
      <c r="A75" s="20" t="s">
        <v>137</v>
      </c>
      <c r="B75" s="21" t="s">
        <v>138</v>
      </c>
      <c r="C75" s="22">
        <v>26927</v>
      </c>
      <c r="D75" s="22">
        <v>21514</v>
      </c>
      <c r="E75" s="22">
        <v>548</v>
      </c>
      <c r="F75" s="22">
        <f t="shared" si="16"/>
        <v>4865</v>
      </c>
      <c r="G75" s="22">
        <v>67695</v>
      </c>
      <c r="H75" s="22">
        <v>40776</v>
      </c>
      <c r="I75" s="22">
        <v>2038</v>
      </c>
      <c r="J75" s="22">
        <f t="shared" si="17"/>
        <v>24881</v>
      </c>
      <c r="K75" s="22">
        <v>155</v>
      </c>
      <c r="L75" s="22">
        <v>0</v>
      </c>
      <c r="M75" s="22">
        <v>1149</v>
      </c>
      <c r="N75" s="22">
        <v>28</v>
      </c>
      <c r="O75" s="22">
        <v>28</v>
      </c>
    </row>
    <row r="76" spans="1:15" ht="12.75" customHeight="1">
      <c r="A76" s="20" t="s">
        <v>139</v>
      </c>
      <c r="B76" s="21" t="s">
        <v>140</v>
      </c>
      <c r="C76" s="22">
        <v>49301</v>
      </c>
      <c r="D76" s="22">
        <v>38395</v>
      </c>
      <c r="E76" s="22">
        <v>745</v>
      </c>
      <c r="F76" s="22">
        <f t="shared" si="16"/>
        <v>10161</v>
      </c>
      <c r="G76" s="22">
        <v>150486</v>
      </c>
      <c r="H76" s="22">
        <v>89136</v>
      </c>
      <c r="I76" s="22">
        <v>2556</v>
      </c>
      <c r="J76" s="22">
        <f t="shared" si="17"/>
        <v>58794</v>
      </c>
      <c r="K76" s="22">
        <v>542</v>
      </c>
      <c r="L76" s="22">
        <v>0</v>
      </c>
      <c r="M76" s="22">
        <v>7343</v>
      </c>
      <c r="N76" s="22">
        <v>277</v>
      </c>
      <c r="O76" s="22">
        <v>277</v>
      </c>
    </row>
    <row r="77" spans="1:15" ht="12.75" customHeight="1">
      <c r="A77" s="20" t="s">
        <v>141</v>
      </c>
      <c r="B77" s="21" t="s">
        <v>142</v>
      </c>
      <c r="C77" s="22">
        <v>46752</v>
      </c>
      <c r="D77" s="22">
        <v>27391</v>
      </c>
      <c r="E77" s="22">
        <v>559</v>
      </c>
      <c r="F77" s="22">
        <f t="shared" si="16"/>
        <v>18802</v>
      </c>
      <c r="G77" s="22">
        <v>119532</v>
      </c>
      <c r="H77" s="22">
        <v>58948</v>
      </c>
      <c r="I77" s="22">
        <v>1945</v>
      </c>
      <c r="J77" s="22">
        <f t="shared" si="17"/>
        <v>58639</v>
      </c>
      <c r="K77" s="22">
        <v>4431</v>
      </c>
      <c r="L77" s="22">
        <v>0</v>
      </c>
      <c r="M77" s="22">
        <v>4404</v>
      </c>
      <c r="N77" s="22">
        <v>1175</v>
      </c>
      <c r="O77" s="22">
        <v>1175</v>
      </c>
    </row>
    <row r="78" spans="1:15" ht="12.75" customHeight="1">
      <c r="A78" s="20" t="s">
        <v>143</v>
      </c>
      <c r="B78" s="21" t="s">
        <v>144</v>
      </c>
      <c r="C78" s="22">
        <v>34622</v>
      </c>
      <c r="D78" s="22">
        <v>27162</v>
      </c>
      <c r="E78" s="22">
        <v>0</v>
      </c>
      <c r="F78" s="22">
        <f t="shared" si="16"/>
        <v>7460</v>
      </c>
      <c r="G78" s="22">
        <v>98807</v>
      </c>
      <c r="H78" s="22">
        <v>63211</v>
      </c>
      <c r="I78" s="22">
        <v>0</v>
      </c>
      <c r="J78" s="22">
        <f t="shared" si="17"/>
        <v>35596</v>
      </c>
      <c r="K78" s="22">
        <v>3304</v>
      </c>
      <c r="L78" s="22">
        <v>0</v>
      </c>
      <c r="M78" s="22">
        <v>1567</v>
      </c>
      <c r="N78" s="22">
        <v>284</v>
      </c>
      <c r="O78" s="22">
        <v>284</v>
      </c>
    </row>
    <row r="79" spans="1:15" ht="12.75" customHeight="1">
      <c r="A79" s="20" t="s">
        <v>145</v>
      </c>
      <c r="B79" s="21" t="s">
        <v>146</v>
      </c>
      <c r="C79" s="22">
        <v>33447</v>
      </c>
      <c r="D79" s="22">
        <v>25319</v>
      </c>
      <c r="E79" s="22">
        <v>1073</v>
      </c>
      <c r="F79" s="22">
        <f t="shared" si="16"/>
        <v>7055</v>
      </c>
      <c r="G79" s="22">
        <v>117898</v>
      </c>
      <c r="H79" s="22">
        <v>61038</v>
      </c>
      <c r="I79" s="22">
        <v>3976</v>
      </c>
      <c r="J79" s="22">
        <f t="shared" si="17"/>
        <v>52884</v>
      </c>
      <c r="K79" s="22">
        <v>6131</v>
      </c>
      <c r="L79" s="22">
        <v>0</v>
      </c>
      <c r="M79" s="22">
        <v>17886</v>
      </c>
      <c r="N79" s="22">
        <v>470</v>
      </c>
      <c r="O79" s="22">
        <v>470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565250</v>
      </c>
      <c r="D80" s="25">
        <f t="shared" si="18"/>
        <v>378684</v>
      </c>
      <c r="E80" s="25">
        <f t="shared" si="18"/>
        <v>14744</v>
      </c>
      <c r="F80" s="25">
        <f t="shared" si="18"/>
        <v>171822</v>
      </c>
      <c r="G80" s="25">
        <f t="shared" si="18"/>
        <v>1609626</v>
      </c>
      <c r="H80" s="25">
        <f t="shared" si="18"/>
        <v>837152</v>
      </c>
      <c r="I80" s="25">
        <f t="shared" si="18"/>
        <v>51570</v>
      </c>
      <c r="J80" s="25">
        <f t="shared" si="18"/>
        <v>720904</v>
      </c>
      <c r="K80" s="25">
        <f t="shared" si="18"/>
        <v>43212</v>
      </c>
      <c r="L80" s="25">
        <f t="shared" si="18"/>
        <v>0</v>
      </c>
      <c r="M80" s="25">
        <f t="shared" si="18"/>
        <v>78734</v>
      </c>
      <c r="N80" s="25">
        <f t="shared" si="18"/>
        <v>72121</v>
      </c>
      <c r="O80" s="25">
        <f t="shared" si="18"/>
        <v>72121</v>
      </c>
    </row>
    <row r="81" spans="1:15" ht="12.75" customHeight="1">
      <c r="A81" s="20" t="s">
        <v>148</v>
      </c>
      <c r="B81" s="21" t="s">
        <v>149</v>
      </c>
      <c r="C81" s="22">
        <v>62054</v>
      </c>
      <c r="D81" s="22">
        <v>33421</v>
      </c>
      <c r="E81" s="22">
        <v>2081</v>
      </c>
      <c r="F81" s="22">
        <f>SUM(C81-D81-E81)</f>
        <v>26552</v>
      </c>
      <c r="G81" s="22">
        <v>243550</v>
      </c>
      <c r="H81" s="22">
        <v>114116</v>
      </c>
      <c r="I81" s="22">
        <v>9834</v>
      </c>
      <c r="J81" s="22">
        <f>SUM(G81-H81-I81)</f>
        <v>119600</v>
      </c>
      <c r="K81" s="22">
        <v>1944</v>
      </c>
      <c r="L81" s="22">
        <v>0</v>
      </c>
      <c r="M81" s="22">
        <v>16049</v>
      </c>
      <c r="N81" s="22">
        <v>1925</v>
      </c>
      <c r="O81" s="22">
        <v>1925</v>
      </c>
    </row>
    <row r="82" spans="1:15" ht="12.75" customHeight="1">
      <c r="A82" s="20" t="s">
        <v>150</v>
      </c>
      <c r="B82" s="21" t="s">
        <v>151</v>
      </c>
      <c r="C82" s="22">
        <v>30694</v>
      </c>
      <c r="D82" s="22">
        <v>18441</v>
      </c>
      <c r="E82" s="22">
        <v>0</v>
      </c>
      <c r="F82" s="22">
        <f>SUM(C82-D82-E82)</f>
        <v>12253</v>
      </c>
      <c r="G82" s="22">
        <v>124474</v>
      </c>
      <c r="H82" s="22">
        <v>71481</v>
      </c>
      <c r="I82" s="22">
        <v>0</v>
      </c>
      <c r="J82" s="22">
        <f>SUM(G82-H82-I82)</f>
        <v>52993</v>
      </c>
      <c r="K82" s="22">
        <v>646</v>
      </c>
      <c r="L82" s="22">
        <v>0</v>
      </c>
      <c r="M82" s="22">
        <v>11636</v>
      </c>
      <c r="N82" s="22">
        <v>1501</v>
      </c>
      <c r="O82" s="22">
        <v>1501</v>
      </c>
    </row>
    <row r="83" spans="1:15" ht="12.75" customHeight="1">
      <c r="A83" s="20" t="s">
        <v>152</v>
      </c>
      <c r="B83" s="21" t="s">
        <v>153</v>
      </c>
      <c r="C83" s="22">
        <v>10300</v>
      </c>
      <c r="D83" s="22">
        <v>7568</v>
      </c>
      <c r="E83" s="22">
        <v>1483</v>
      </c>
      <c r="F83" s="22">
        <f>SUM(C83-D83-E83)</f>
        <v>1249</v>
      </c>
      <c r="G83" s="22">
        <v>70312</v>
      </c>
      <c r="H83" s="22">
        <v>37801</v>
      </c>
      <c r="I83" s="22">
        <v>6436</v>
      </c>
      <c r="J83" s="22">
        <f>SUM(G83-H83-I83)</f>
        <v>26075</v>
      </c>
      <c r="K83" s="22">
        <v>357</v>
      </c>
      <c r="L83" s="22">
        <v>0</v>
      </c>
      <c r="M83" s="22">
        <v>4809</v>
      </c>
      <c r="N83" s="22">
        <v>28</v>
      </c>
      <c r="O83" s="22">
        <v>28</v>
      </c>
    </row>
    <row r="84" spans="1:15" ht="12.75" customHeight="1">
      <c r="A84" s="20" t="s">
        <v>154</v>
      </c>
      <c r="B84" s="21" t="s">
        <v>155</v>
      </c>
      <c r="C84" s="22">
        <v>23398</v>
      </c>
      <c r="D84" s="22">
        <v>18982</v>
      </c>
      <c r="E84" s="22">
        <v>0</v>
      </c>
      <c r="F84" s="22">
        <f>SUM(C84-D84-E84)</f>
        <v>4416</v>
      </c>
      <c r="G84" s="22">
        <v>126019</v>
      </c>
      <c r="H84" s="22">
        <v>76637</v>
      </c>
      <c r="I84" s="22">
        <v>0</v>
      </c>
      <c r="J84" s="22">
        <f>SUM(G84-H84-I84)</f>
        <v>49382</v>
      </c>
      <c r="K84" s="22">
        <v>1026</v>
      </c>
      <c r="L84" s="22">
        <v>0</v>
      </c>
      <c r="M84" s="22">
        <v>12093</v>
      </c>
      <c r="N84" s="22">
        <v>1438</v>
      </c>
      <c r="O84" s="22">
        <v>1438</v>
      </c>
    </row>
    <row r="85" spans="1:15" ht="12.75" customHeight="1">
      <c r="A85" s="20" t="s">
        <v>156</v>
      </c>
      <c r="B85" s="21" t="s">
        <v>157</v>
      </c>
      <c r="C85" s="22">
        <v>37768</v>
      </c>
      <c r="D85" s="22">
        <v>28948</v>
      </c>
      <c r="E85" s="22">
        <v>1397</v>
      </c>
      <c r="F85" s="22">
        <f>SUM(C85-D85-E85)</f>
        <v>7423</v>
      </c>
      <c r="G85" s="22">
        <v>137982</v>
      </c>
      <c r="H85" s="22">
        <v>84436</v>
      </c>
      <c r="I85" s="22">
        <v>4790</v>
      </c>
      <c r="J85" s="22">
        <f>SUM(G85-H85-I85)</f>
        <v>48756</v>
      </c>
      <c r="K85" s="22">
        <v>2115</v>
      </c>
      <c r="L85" s="22">
        <v>0</v>
      </c>
      <c r="M85" s="22">
        <v>10196</v>
      </c>
      <c r="N85" s="22">
        <v>763</v>
      </c>
      <c r="O85" s="22">
        <v>763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164214</v>
      </c>
      <c r="D86" s="25">
        <f t="shared" si="19"/>
        <v>107360</v>
      </c>
      <c r="E86" s="25">
        <f t="shared" si="19"/>
        <v>4961</v>
      </c>
      <c r="F86" s="25">
        <f t="shared" si="19"/>
        <v>51893</v>
      </c>
      <c r="G86" s="25">
        <f t="shared" si="19"/>
        <v>702337</v>
      </c>
      <c r="H86" s="25">
        <f t="shared" si="19"/>
        <v>384471</v>
      </c>
      <c r="I86" s="25">
        <f t="shared" si="19"/>
        <v>21060</v>
      </c>
      <c r="J86" s="25">
        <f t="shared" si="19"/>
        <v>296806</v>
      </c>
      <c r="K86" s="25">
        <f t="shared" si="19"/>
        <v>6088</v>
      </c>
      <c r="L86" s="25">
        <f t="shared" si="19"/>
        <v>0</v>
      </c>
      <c r="M86" s="25">
        <f t="shared" si="19"/>
        <v>54783</v>
      </c>
      <c r="N86" s="25">
        <f t="shared" si="19"/>
        <v>5655</v>
      </c>
      <c r="O86" s="25">
        <f t="shared" si="19"/>
        <v>5655</v>
      </c>
    </row>
    <row r="87" spans="1:15" ht="12.75" customHeight="1">
      <c r="A87" s="20" t="s">
        <v>159</v>
      </c>
      <c r="B87" s="21" t="s">
        <v>160</v>
      </c>
      <c r="C87" s="22">
        <v>77386</v>
      </c>
      <c r="D87" s="22">
        <v>45794</v>
      </c>
      <c r="E87" s="22">
        <v>0</v>
      </c>
      <c r="F87" s="22">
        <f>SUM(C87-D87-E87)</f>
        <v>31592</v>
      </c>
      <c r="G87" s="22">
        <v>372286</v>
      </c>
      <c r="H87" s="22">
        <v>161549</v>
      </c>
      <c r="I87" s="22">
        <v>0</v>
      </c>
      <c r="J87" s="22">
        <f>SUM(G87-H87-I87)</f>
        <v>210737</v>
      </c>
      <c r="K87" s="22">
        <v>2374</v>
      </c>
      <c r="L87" s="22">
        <v>0</v>
      </c>
      <c r="M87" s="22">
        <v>29286</v>
      </c>
      <c r="N87" s="22">
        <v>2179</v>
      </c>
      <c r="O87" s="22">
        <v>2179</v>
      </c>
    </row>
    <row r="88" spans="1:15" ht="12.75" customHeight="1">
      <c r="A88" s="20" t="s">
        <v>161</v>
      </c>
      <c r="B88" s="21" t="s">
        <v>162</v>
      </c>
      <c r="C88" s="22">
        <v>45953</v>
      </c>
      <c r="D88" s="22">
        <v>18612</v>
      </c>
      <c r="E88" s="22">
        <v>2328</v>
      </c>
      <c r="F88" s="22">
        <f>SUM(C88-D88-E88)</f>
        <v>25013</v>
      </c>
      <c r="G88" s="22">
        <v>128380</v>
      </c>
      <c r="H88" s="22">
        <v>49228</v>
      </c>
      <c r="I88" s="22">
        <v>8560</v>
      </c>
      <c r="J88" s="22">
        <f>SUM(G88-H88-I88)</f>
        <v>70592</v>
      </c>
      <c r="K88" s="22">
        <v>910</v>
      </c>
      <c r="L88" s="22">
        <v>0</v>
      </c>
      <c r="M88" s="22">
        <v>8730</v>
      </c>
      <c r="N88" s="22">
        <v>32</v>
      </c>
      <c r="O88" s="22">
        <v>32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123339</v>
      </c>
      <c r="D89" s="25">
        <f t="shared" si="20"/>
        <v>64406</v>
      </c>
      <c r="E89" s="25">
        <f t="shared" si="20"/>
        <v>2328</v>
      </c>
      <c r="F89" s="25">
        <f t="shared" si="20"/>
        <v>56605</v>
      </c>
      <c r="G89" s="25">
        <f t="shared" si="20"/>
        <v>500666</v>
      </c>
      <c r="H89" s="25">
        <f t="shared" si="20"/>
        <v>210777</v>
      </c>
      <c r="I89" s="25">
        <f t="shared" si="20"/>
        <v>8560</v>
      </c>
      <c r="J89" s="25">
        <f t="shared" si="20"/>
        <v>281329</v>
      </c>
      <c r="K89" s="25">
        <f t="shared" si="20"/>
        <v>3284</v>
      </c>
      <c r="L89" s="25">
        <f t="shared" si="20"/>
        <v>0</v>
      </c>
      <c r="M89" s="25">
        <f t="shared" si="20"/>
        <v>38016</v>
      </c>
      <c r="N89" s="25">
        <f t="shared" si="20"/>
        <v>2211</v>
      </c>
      <c r="O89" s="25">
        <f t="shared" si="20"/>
        <v>2211</v>
      </c>
    </row>
    <row r="90" spans="1:15" ht="12.75" customHeight="1">
      <c r="A90" s="20" t="s">
        <v>164</v>
      </c>
      <c r="B90" s="21" t="s">
        <v>165</v>
      </c>
      <c r="C90" s="22">
        <v>46891</v>
      </c>
      <c r="D90" s="22">
        <v>29725</v>
      </c>
      <c r="E90" s="22">
        <v>4862</v>
      </c>
      <c r="F90" s="22">
        <f>SUM(C90-D90-E90)</f>
        <v>12304</v>
      </c>
      <c r="G90" s="22">
        <v>217519</v>
      </c>
      <c r="H90" s="22">
        <v>109967</v>
      </c>
      <c r="I90" s="22">
        <v>18802</v>
      </c>
      <c r="J90" s="22">
        <f>SUM(G90-H90-I90)</f>
        <v>88750</v>
      </c>
      <c r="K90" s="22">
        <v>1233</v>
      </c>
      <c r="L90" s="22">
        <v>0</v>
      </c>
      <c r="M90" s="22">
        <v>32601</v>
      </c>
      <c r="N90" s="22">
        <v>639</v>
      </c>
      <c r="O90" s="22">
        <v>639</v>
      </c>
    </row>
    <row r="91" spans="1:15" ht="12.75" customHeight="1">
      <c r="A91" s="20" t="s">
        <v>166</v>
      </c>
      <c r="B91" s="21" t="s">
        <v>167</v>
      </c>
      <c r="C91" s="22">
        <v>57739</v>
      </c>
      <c r="D91" s="22">
        <v>48026</v>
      </c>
      <c r="E91" s="22">
        <v>0</v>
      </c>
      <c r="F91" s="22">
        <f>SUM(C91-D91-E91)</f>
        <v>9713</v>
      </c>
      <c r="G91" s="22">
        <v>238974</v>
      </c>
      <c r="H91" s="22">
        <v>119512</v>
      </c>
      <c r="I91" s="22">
        <v>0</v>
      </c>
      <c r="J91" s="22">
        <f>SUM(G91-H91-I91)</f>
        <v>119462</v>
      </c>
      <c r="K91" s="22">
        <v>1540</v>
      </c>
      <c r="L91" s="22">
        <v>0</v>
      </c>
      <c r="M91" s="22">
        <v>54086</v>
      </c>
      <c r="N91" s="22">
        <v>1410</v>
      </c>
      <c r="O91" s="22">
        <v>1410</v>
      </c>
    </row>
    <row r="92" spans="1:15" ht="12.75" customHeight="1">
      <c r="A92" s="20" t="s">
        <v>168</v>
      </c>
      <c r="B92" s="21" t="s">
        <v>169</v>
      </c>
      <c r="C92" s="22">
        <v>21260</v>
      </c>
      <c r="D92" s="22">
        <v>16074</v>
      </c>
      <c r="E92" s="22">
        <v>1955</v>
      </c>
      <c r="F92" s="22">
        <f>SUM(C92-D92-E92)</f>
        <v>3231</v>
      </c>
      <c r="G92" s="22">
        <v>83233</v>
      </c>
      <c r="H92" s="22">
        <v>23496</v>
      </c>
      <c r="I92" s="22">
        <v>8113</v>
      </c>
      <c r="J92" s="22">
        <f>SUM(G92-H92-I92)</f>
        <v>51624</v>
      </c>
      <c r="K92" s="22">
        <v>426</v>
      </c>
      <c r="L92" s="22">
        <v>0</v>
      </c>
      <c r="M92" s="22">
        <v>6266</v>
      </c>
      <c r="N92" s="22">
        <v>338</v>
      </c>
      <c r="O92" s="22">
        <v>338</v>
      </c>
    </row>
    <row r="93" spans="1:15" ht="12.75" customHeight="1">
      <c r="A93" s="20" t="s">
        <v>170</v>
      </c>
      <c r="B93" s="21" t="s">
        <v>171</v>
      </c>
      <c r="C93" s="22">
        <v>594134</v>
      </c>
      <c r="D93" s="22">
        <v>419047</v>
      </c>
      <c r="E93" s="22">
        <v>21376</v>
      </c>
      <c r="F93" s="22">
        <f>SUM(C93-D93-E93)</f>
        <v>153711</v>
      </c>
      <c r="G93" s="22">
        <v>1411500</v>
      </c>
      <c r="H93" s="22">
        <v>665065</v>
      </c>
      <c r="I93" s="22">
        <v>52111</v>
      </c>
      <c r="J93" s="22">
        <f>SUM(G93-H93-I93)</f>
        <v>694324</v>
      </c>
      <c r="K93" s="22">
        <v>44450</v>
      </c>
      <c r="L93" s="22">
        <v>0</v>
      </c>
      <c r="M93" s="22">
        <v>149020</v>
      </c>
      <c r="N93" s="22">
        <v>29162</v>
      </c>
      <c r="O93" s="22">
        <v>29134</v>
      </c>
    </row>
    <row r="94" spans="1:15" ht="12.75" customHeight="1">
      <c r="A94" s="20" t="s">
        <v>172</v>
      </c>
      <c r="B94" s="21" t="s">
        <v>173</v>
      </c>
      <c r="C94" s="22">
        <v>50738</v>
      </c>
      <c r="D94" s="22">
        <v>21832</v>
      </c>
      <c r="E94" s="22">
        <v>1554</v>
      </c>
      <c r="F94" s="22">
        <f>SUM(C94-D94-E94)</f>
        <v>27352</v>
      </c>
      <c r="G94" s="22">
        <v>157971</v>
      </c>
      <c r="H94" s="22">
        <v>53544</v>
      </c>
      <c r="I94" s="22">
        <v>10418</v>
      </c>
      <c r="J94" s="22">
        <f>SUM(G94-H94-I94)</f>
        <v>94009</v>
      </c>
      <c r="K94" s="22">
        <v>1617</v>
      </c>
      <c r="L94" s="22">
        <v>0</v>
      </c>
      <c r="M94" s="22">
        <v>23481</v>
      </c>
      <c r="N94" s="22">
        <v>1359</v>
      </c>
      <c r="O94" s="22">
        <v>1359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770762</v>
      </c>
      <c r="D95" s="25">
        <f t="shared" si="21"/>
        <v>534704</v>
      </c>
      <c r="E95" s="25">
        <f t="shared" si="21"/>
        <v>29747</v>
      </c>
      <c r="F95" s="25">
        <f t="shared" si="21"/>
        <v>206311</v>
      </c>
      <c r="G95" s="25">
        <f t="shared" si="21"/>
        <v>2109197</v>
      </c>
      <c r="H95" s="25">
        <f t="shared" si="21"/>
        <v>971584</v>
      </c>
      <c r="I95" s="25">
        <f t="shared" si="21"/>
        <v>89444</v>
      </c>
      <c r="J95" s="25">
        <f t="shared" si="21"/>
        <v>1048169</v>
      </c>
      <c r="K95" s="25">
        <f t="shared" si="21"/>
        <v>49266</v>
      </c>
      <c r="L95" s="25">
        <f t="shared" si="21"/>
        <v>0</v>
      </c>
      <c r="M95" s="25">
        <f t="shared" si="21"/>
        <v>265454</v>
      </c>
      <c r="N95" s="25">
        <f t="shared" si="21"/>
        <v>32908</v>
      </c>
      <c r="O95" s="25">
        <f t="shared" si="21"/>
        <v>32880</v>
      </c>
    </row>
    <row r="96" spans="1:15" ht="12.75" customHeight="1">
      <c r="A96" s="20" t="s">
        <v>175</v>
      </c>
      <c r="B96" s="21" t="s">
        <v>176</v>
      </c>
      <c r="C96" s="22">
        <v>14681</v>
      </c>
      <c r="D96" s="22">
        <v>10515</v>
      </c>
      <c r="E96" s="22">
        <v>635</v>
      </c>
      <c r="F96" s="22">
        <f>SUM(C96-D96-E96)</f>
        <v>3531</v>
      </c>
      <c r="G96" s="22">
        <v>83478</v>
      </c>
      <c r="H96" s="22">
        <v>34526</v>
      </c>
      <c r="I96" s="22">
        <v>2577</v>
      </c>
      <c r="J96" s="22">
        <f>SUM(G96-H96-I96)</f>
        <v>46375</v>
      </c>
      <c r="K96" s="22">
        <v>20</v>
      </c>
      <c r="L96" s="22">
        <v>0</v>
      </c>
      <c r="M96" s="22">
        <v>19076</v>
      </c>
      <c r="N96" s="22">
        <v>241</v>
      </c>
      <c r="O96" s="22">
        <v>241</v>
      </c>
    </row>
    <row r="97" spans="1:15" ht="12.75" customHeight="1">
      <c r="A97" s="20" t="s">
        <v>177</v>
      </c>
      <c r="B97" s="21" t="s">
        <v>178</v>
      </c>
      <c r="C97" s="22">
        <v>7447</v>
      </c>
      <c r="D97" s="22">
        <v>6830</v>
      </c>
      <c r="E97" s="22">
        <v>0</v>
      </c>
      <c r="F97" s="22">
        <f>SUM(C97-D97-E97)</f>
        <v>617</v>
      </c>
      <c r="G97" s="22">
        <v>23445</v>
      </c>
      <c r="H97" s="22">
        <v>16867</v>
      </c>
      <c r="I97" s="22">
        <v>0</v>
      </c>
      <c r="J97" s="22">
        <f>SUM(G97-H97-I97)</f>
        <v>6578</v>
      </c>
      <c r="K97" s="22">
        <v>6</v>
      </c>
      <c r="L97" s="22">
        <v>0</v>
      </c>
      <c r="M97" s="22">
        <v>781</v>
      </c>
      <c r="N97" s="22">
        <v>493</v>
      </c>
      <c r="O97" s="22">
        <v>493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22128</v>
      </c>
      <c r="D98" s="25">
        <f t="shared" si="22"/>
        <v>17345</v>
      </c>
      <c r="E98" s="25">
        <f t="shared" si="22"/>
        <v>635</v>
      </c>
      <c r="F98" s="25">
        <f t="shared" si="22"/>
        <v>4148</v>
      </c>
      <c r="G98" s="25">
        <f t="shared" si="22"/>
        <v>106923</v>
      </c>
      <c r="H98" s="25">
        <f t="shared" si="22"/>
        <v>51393</v>
      </c>
      <c r="I98" s="25">
        <f t="shared" si="22"/>
        <v>2577</v>
      </c>
      <c r="J98" s="25">
        <f t="shared" si="22"/>
        <v>52953</v>
      </c>
      <c r="K98" s="25">
        <f t="shared" si="22"/>
        <v>26</v>
      </c>
      <c r="L98" s="25">
        <f t="shared" si="22"/>
        <v>0</v>
      </c>
      <c r="M98" s="25">
        <f t="shared" si="22"/>
        <v>19857</v>
      </c>
      <c r="N98" s="25">
        <f t="shared" si="22"/>
        <v>734</v>
      </c>
      <c r="O98" s="25">
        <f t="shared" si="22"/>
        <v>734</v>
      </c>
    </row>
    <row r="99" spans="1:15" ht="12.75" customHeight="1">
      <c r="A99" s="20" t="s">
        <v>180</v>
      </c>
      <c r="B99" s="21" t="s">
        <v>181</v>
      </c>
      <c r="C99" s="22">
        <v>41269</v>
      </c>
      <c r="D99" s="22">
        <v>18882</v>
      </c>
      <c r="E99" s="22">
        <v>1797</v>
      </c>
      <c r="F99" s="22">
        <f>SUM(C99-D99-E99)</f>
        <v>20590</v>
      </c>
      <c r="G99" s="22">
        <v>187901</v>
      </c>
      <c r="H99" s="22">
        <v>56274</v>
      </c>
      <c r="I99" s="22">
        <v>8002</v>
      </c>
      <c r="J99" s="22">
        <f>SUM(G99-H99-I99)</f>
        <v>123625</v>
      </c>
      <c r="K99" s="22">
        <v>402</v>
      </c>
      <c r="L99" s="22">
        <v>0</v>
      </c>
      <c r="M99" s="22">
        <v>20178</v>
      </c>
      <c r="N99" s="22">
        <v>1556</v>
      </c>
      <c r="O99" s="22">
        <v>1556</v>
      </c>
    </row>
    <row r="100" spans="1:15" ht="12.75" customHeight="1">
      <c r="A100" s="20" t="s">
        <v>182</v>
      </c>
      <c r="B100" s="21" t="s">
        <v>183</v>
      </c>
      <c r="C100" s="22">
        <v>25939</v>
      </c>
      <c r="D100" s="22">
        <v>17884</v>
      </c>
      <c r="E100" s="22">
        <v>701</v>
      </c>
      <c r="F100" s="22">
        <f>SUM(C100-D100-E100)</f>
        <v>7354</v>
      </c>
      <c r="G100" s="22">
        <v>109359</v>
      </c>
      <c r="H100" s="22">
        <v>53227</v>
      </c>
      <c r="I100" s="22">
        <v>1987</v>
      </c>
      <c r="J100" s="22">
        <f>SUM(G100-H100-I100)</f>
        <v>54145</v>
      </c>
      <c r="K100" s="22">
        <v>1262</v>
      </c>
      <c r="L100" s="22">
        <v>0</v>
      </c>
      <c r="M100" s="22">
        <v>10789</v>
      </c>
      <c r="N100" s="22">
        <v>1691</v>
      </c>
      <c r="O100" s="22">
        <v>1691</v>
      </c>
    </row>
    <row r="101" spans="1:15" ht="12.75" customHeight="1">
      <c r="A101" s="20" t="s">
        <v>184</v>
      </c>
      <c r="B101" s="21" t="s">
        <v>185</v>
      </c>
      <c r="C101" s="22">
        <v>28127</v>
      </c>
      <c r="D101" s="22">
        <v>16545</v>
      </c>
      <c r="E101" s="22">
        <v>0</v>
      </c>
      <c r="F101" s="22">
        <f>SUM(C101-D101-E101)</f>
        <v>11582</v>
      </c>
      <c r="G101" s="22">
        <v>86557</v>
      </c>
      <c r="H101" s="22">
        <v>45459</v>
      </c>
      <c r="I101" s="22">
        <v>0</v>
      </c>
      <c r="J101" s="22">
        <f>SUM(G101-H101-I101)</f>
        <v>41098</v>
      </c>
      <c r="K101" s="22">
        <v>69</v>
      </c>
      <c r="L101" s="22">
        <v>0</v>
      </c>
      <c r="M101" s="22">
        <v>5885</v>
      </c>
      <c r="N101" s="22">
        <v>599</v>
      </c>
      <c r="O101" s="22">
        <v>599</v>
      </c>
    </row>
    <row r="102" spans="1:15" ht="12.75" customHeight="1">
      <c r="A102" s="20" t="s">
        <v>186</v>
      </c>
      <c r="B102" s="21" t="s">
        <v>187</v>
      </c>
      <c r="C102" s="22">
        <v>32123</v>
      </c>
      <c r="D102" s="22">
        <v>23002</v>
      </c>
      <c r="E102" s="22">
        <v>1998</v>
      </c>
      <c r="F102" s="22">
        <f>SUM(C102-D102-E102)</f>
        <v>7123</v>
      </c>
      <c r="G102" s="22">
        <v>136163</v>
      </c>
      <c r="H102" s="22">
        <v>69216</v>
      </c>
      <c r="I102" s="22">
        <v>8652</v>
      </c>
      <c r="J102" s="22">
        <f>SUM(G102-H102-I102)</f>
        <v>58295</v>
      </c>
      <c r="K102" s="22">
        <v>904</v>
      </c>
      <c r="L102" s="22">
        <v>0</v>
      </c>
      <c r="M102" s="22">
        <v>11028</v>
      </c>
      <c r="N102" s="22">
        <v>86</v>
      </c>
      <c r="O102" s="22">
        <v>86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127458</v>
      </c>
      <c r="D103" s="25">
        <f t="shared" si="23"/>
        <v>76313</v>
      </c>
      <c r="E103" s="25">
        <f t="shared" si="23"/>
        <v>4496</v>
      </c>
      <c r="F103" s="25">
        <f t="shared" si="23"/>
        <v>46649</v>
      </c>
      <c r="G103" s="25">
        <f t="shared" si="23"/>
        <v>519980</v>
      </c>
      <c r="H103" s="25">
        <f t="shared" si="23"/>
        <v>224176</v>
      </c>
      <c r="I103" s="25">
        <f t="shared" si="23"/>
        <v>18641</v>
      </c>
      <c r="J103" s="25">
        <f t="shared" si="23"/>
        <v>277163</v>
      </c>
      <c r="K103" s="25">
        <f t="shared" si="23"/>
        <v>2637</v>
      </c>
      <c r="L103" s="25">
        <f t="shared" si="23"/>
        <v>0</v>
      </c>
      <c r="M103" s="25">
        <f t="shared" si="23"/>
        <v>47880</v>
      </c>
      <c r="N103" s="25">
        <f t="shared" si="23"/>
        <v>3932</v>
      </c>
      <c r="O103" s="25">
        <f t="shared" si="23"/>
        <v>3932</v>
      </c>
    </row>
    <row r="104" spans="1:15" ht="12.75" customHeight="1">
      <c r="A104" s="20" t="s">
        <v>189</v>
      </c>
      <c r="B104" s="21" t="s">
        <v>190</v>
      </c>
      <c r="C104" s="22">
        <v>23510</v>
      </c>
      <c r="D104" s="22">
        <v>15297</v>
      </c>
      <c r="E104" s="22">
        <v>944</v>
      </c>
      <c r="F104" s="22">
        <f>SUM(C104-D104-E104)</f>
        <v>7269</v>
      </c>
      <c r="G104" s="22">
        <v>139277</v>
      </c>
      <c r="H104" s="22">
        <v>62152</v>
      </c>
      <c r="I104" s="22">
        <v>4514</v>
      </c>
      <c r="J104" s="22">
        <f>SUM(G104-H104-I104)</f>
        <v>72611</v>
      </c>
      <c r="K104" s="22">
        <v>762</v>
      </c>
      <c r="L104" s="22">
        <v>0</v>
      </c>
      <c r="M104" s="22">
        <v>8697</v>
      </c>
      <c r="N104" s="22">
        <v>1652</v>
      </c>
      <c r="O104" s="22">
        <v>1652</v>
      </c>
    </row>
    <row r="105" spans="1:15" ht="12.75" customHeight="1">
      <c r="A105" s="20" t="s">
        <v>191</v>
      </c>
      <c r="B105" s="21" t="s">
        <v>192</v>
      </c>
      <c r="C105" s="22">
        <v>14219</v>
      </c>
      <c r="D105" s="22">
        <v>9786</v>
      </c>
      <c r="E105" s="22">
        <v>0</v>
      </c>
      <c r="F105" s="22">
        <f>SUM(C105-D105-E105)</f>
        <v>4433</v>
      </c>
      <c r="G105" s="22">
        <v>75441</v>
      </c>
      <c r="H105" s="22">
        <v>40828</v>
      </c>
      <c r="I105" s="22">
        <v>0</v>
      </c>
      <c r="J105" s="22">
        <f>SUM(G105-H105-I105)</f>
        <v>34613</v>
      </c>
      <c r="K105" s="22">
        <v>247</v>
      </c>
      <c r="L105" s="22">
        <v>0</v>
      </c>
      <c r="M105" s="22">
        <v>12479</v>
      </c>
      <c r="N105" s="22">
        <v>964</v>
      </c>
      <c r="O105" s="22">
        <v>964</v>
      </c>
    </row>
    <row r="106" spans="1:15" ht="12.75" customHeight="1">
      <c r="A106" s="20" t="s">
        <v>193</v>
      </c>
      <c r="B106" s="21" t="s">
        <v>194</v>
      </c>
      <c r="C106" s="22">
        <v>58521</v>
      </c>
      <c r="D106" s="22">
        <v>36123</v>
      </c>
      <c r="E106" s="22">
        <v>2578</v>
      </c>
      <c r="F106" s="22">
        <f>SUM(C106-D106-E106)</f>
        <v>19820</v>
      </c>
      <c r="G106" s="22">
        <v>304929</v>
      </c>
      <c r="H106" s="22">
        <v>128898</v>
      </c>
      <c r="I106" s="22">
        <v>10956</v>
      </c>
      <c r="J106" s="22">
        <f>SUM(G106-H106-I106)</f>
        <v>165075</v>
      </c>
      <c r="K106" s="22">
        <v>589</v>
      </c>
      <c r="L106" s="22">
        <v>0</v>
      </c>
      <c r="M106" s="22">
        <v>56194</v>
      </c>
      <c r="N106" s="22">
        <v>3034</v>
      </c>
      <c r="O106" s="22">
        <v>3034</v>
      </c>
    </row>
    <row r="107" spans="1:15" ht="12.75" customHeight="1">
      <c r="A107" s="20" t="s">
        <v>195</v>
      </c>
      <c r="B107" s="21" t="s">
        <v>196</v>
      </c>
      <c r="C107" s="22">
        <v>225666</v>
      </c>
      <c r="D107" s="22">
        <v>116160</v>
      </c>
      <c r="E107" s="22">
        <v>4901</v>
      </c>
      <c r="F107" s="22">
        <f>SUM(C107-D107-E107)</f>
        <v>104605</v>
      </c>
      <c r="G107" s="22">
        <v>807130</v>
      </c>
      <c r="H107" s="22">
        <v>263497</v>
      </c>
      <c r="I107" s="22">
        <v>11476</v>
      </c>
      <c r="J107" s="22">
        <f>SUM(G107-H107-I107)</f>
        <v>532157</v>
      </c>
      <c r="K107" s="22">
        <v>7796</v>
      </c>
      <c r="L107" s="22">
        <v>0</v>
      </c>
      <c r="M107" s="22">
        <v>18098</v>
      </c>
      <c r="N107" s="22">
        <v>13632</v>
      </c>
      <c r="O107" s="22">
        <v>13632</v>
      </c>
    </row>
    <row r="108" spans="1:15" ht="12.75" customHeight="1">
      <c r="A108" s="20" t="s">
        <v>197</v>
      </c>
      <c r="B108" s="21" t="s">
        <v>198</v>
      </c>
      <c r="C108" s="22">
        <v>71212</v>
      </c>
      <c r="D108" s="22">
        <v>47063</v>
      </c>
      <c r="E108" s="22">
        <v>3245</v>
      </c>
      <c r="F108" s="22">
        <f>SUM(C108-D108-E108)</f>
        <v>20904</v>
      </c>
      <c r="G108" s="22">
        <v>443141</v>
      </c>
      <c r="H108" s="22">
        <v>164789</v>
      </c>
      <c r="I108" s="22">
        <v>13336</v>
      </c>
      <c r="J108" s="22">
        <f>SUM(G108-H108-I108)</f>
        <v>265016</v>
      </c>
      <c r="K108" s="22">
        <v>2166</v>
      </c>
      <c r="L108" s="22">
        <v>0</v>
      </c>
      <c r="M108" s="22">
        <v>33680</v>
      </c>
      <c r="N108" s="22">
        <v>10330</v>
      </c>
      <c r="O108" s="22">
        <v>10330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393128</v>
      </c>
      <c r="D109" s="25">
        <f t="shared" si="24"/>
        <v>224429</v>
      </c>
      <c r="E109" s="25">
        <f t="shared" si="24"/>
        <v>11668</v>
      </c>
      <c r="F109" s="25">
        <f t="shared" si="24"/>
        <v>157031</v>
      </c>
      <c r="G109" s="25">
        <f t="shared" si="24"/>
        <v>1769918</v>
      </c>
      <c r="H109" s="25">
        <f t="shared" si="24"/>
        <v>660164</v>
      </c>
      <c r="I109" s="25">
        <f t="shared" si="24"/>
        <v>40282</v>
      </c>
      <c r="J109" s="25">
        <f t="shared" si="24"/>
        <v>1069472</v>
      </c>
      <c r="K109" s="25">
        <f t="shared" si="24"/>
        <v>11560</v>
      </c>
      <c r="L109" s="25">
        <f t="shared" si="24"/>
        <v>0</v>
      </c>
      <c r="M109" s="25">
        <f t="shared" si="24"/>
        <v>129148</v>
      </c>
      <c r="N109" s="25">
        <f t="shared" si="24"/>
        <v>29612</v>
      </c>
      <c r="O109" s="25">
        <f t="shared" si="24"/>
        <v>29612</v>
      </c>
    </row>
    <row r="110" spans="1:15" ht="12.75" customHeight="1">
      <c r="A110" s="20" t="s">
        <v>200</v>
      </c>
      <c r="B110" s="21" t="s">
        <v>201</v>
      </c>
      <c r="C110" s="22">
        <v>108775</v>
      </c>
      <c r="D110" s="22">
        <v>78927</v>
      </c>
      <c r="E110" s="22">
        <v>807</v>
      </c>
      <c r="F110" s="22">
        <f aca="true" t="shared" si="25" ref="F110:F115">SUM(C110-D110-E110)</f>
        <v>29041</v>
      </c>
      <c r="G110" s="22">
        <v>583470</v>
      </c>
      <c r="H110" s="22">
        <v>308337</v>
      </c>
      <c r="I110" s="22">
        <v>3857</v>
      </c>
      <c r="J110" s="22">
        <f aca="true" t="shared" si="26" ref="J110:J115">SUM(G110-H110-I110)</f>
        <v>271276</v>
      </c>
      <c r="K110" s="22">
        <v>3800</v>
      </c>
      <c r="L110" s="22">
        <v>0</v>
      </c>
      <c r="M110" s="22">
        <v>64025</v>
      </c>
      <c r="N110" s="22">
        <v>4258</v>
      </c>
      <c r="O110" s="22">
        <v>4258</v>
      </c>
    </row>
    <row r="111" spans="1:15" ht="12.75" customHeight="1">
      <c r="A111" s="20" t="s">
        <v>202</v>
      </c>
      <c r="B111" s="21" t="s">
        <v>203</v>
      </c>
      <c r="C111" s="22">
        <v>23684</v>
      </c>
      <c r="D111" s="22">
        <v>16831</v>
      </c>
      <c r="E111" s="22">
        <v>810</v>
      </c>
      <c r="F111" s="22">
        <f t="shared" si="25"/>
        <v>6043</v>
      </c>
      <c r="G111" s="22">
        <v>111485</v>
      </c>
      <c r="H111" s="22">
        <v>60898</v>
      </c>
      <c r="I111" s="22">
        <v>3938</v>
      </c>
      <c r="J111" s="22">
        <f t="shared" si="26"/>
        <v>46649</v>
      </c>
      <c r="K111" s="22">
        <v>114</v>
      </c>
      <c r="L111" s="22">
        <v>0</v>
      </c>
      <c r="M111" s="22">
        <v>10992</v>
      </c>
      <c r="N111" s="22">
        <v>427</v>
      </c>
      <c r="O111" s="22">
        <v>427</v>
      </c>
    </row>
    <row r="112" spans="1:15" ht="12.75" customHeight="1">
      <c r="A112" s="20" t="s">
        <v>204</v>
      </c>
      <c r="B112" s="21" t="s">
        <v>205</v>
      </c>
      <c r="C112" s="22">
        <v>37755</v>
      </c>
      <c r="D112" s="22">
        <v>24823</v>
      </c>
      <c r="E112" s="22">
        <v>0</v>
      </c>
      <c r="F112" s="22">
        <f t="shared" si="25"/>
        <v>12932</v>
      </c>
      <c r="G112" s="22">
        <v>164319</v>
      </c>
      <c r="H112" s="22">
        <v>90879</v>
      </c>
      <c r="I112" s="22">
        <v>0</v>
      </c>
      <c r="J112" s="22">
        <f t="shared" si="26"/>
        <v>73440</v>
      </c>
      <c r="K112" s="22">
        <v>13411</v>
      </c>
      <c r="L112" s="22">
        <v>0</v>
      </c>
      <c r="M112" s="22">
        <v>15002</v>
      </c>
      <c r="N112" s="22">
        <v>852</v>
      </c>
      <c r="O112" s="22">
        <v>852</v>
      </c>
    </row>
    <row r="113" spans="1:15" ht="12.75" customHeight="1">
      <c r="A113" s="20" t="s">
        <v>206</v>
      </c>
      <c r="B113" s="21" t="s">
        <v>207</v>
      </c>
      <c r="C113" s="22">
        <v>42856</v>
      </c>
      <c r="D113" s="22">
        <v>27372</v>
      </c>
      <c r="E113" s="22">
        <v>661</v>
      </c>
      <c r="F113" s="22">
        <f t="shared" si="25"/>
        <v>14823</v>
      </c>
      <c r="G113" s="22">
        <v>188222</v>
      </c>
      <c r="H113" s="22">
        <v>82557</v>
      </c>
      <c r="I113" s="22">
        <v>2700</v>
      </c>
      <c r="J113" s="22">
        <f t="shared" si="26"/>
        <v>102965</v>
      </c>
      <c r="K113" s="22">
        <v>2403</v>
      </c>
      <c r="L113" s="22">
        <v>0</v>
      </c>
      <c r="M113" s="22">
        <v>64287</v>
      </c>
      <c r="N113" s="22">
        <v>3369</v>
      </c>
      <c r="O113" s="22">
        <v>3369</v>
      </c>
    </row>
    <row r="114" spans="1:15" ht="12.75" customHeight="1">
      <c r="A114" s="20" t="s">
        <v>208</v>
      </c>
      <c r="B114" s="21" t="s">
        <v>209</v>
      </c>
      <c r="C114" s="22">
        <v>78266</v>
      </c>
      <c r="D114" s="22">
        <v>51868</v>
      </c>
      <c r="E114" s="22">
        <v>0</v>
      </c>
      <c r="F114" s="22">
        <f t="shared" si="25"/>
        <v>26398</v>
      </c>
      <c r="G114" s="22">
        <v>296246</v>
      </c>
      <c r="H114" s="22">
        <v>157919</v>
      </c>
      <c r="I114" s="22">
        <v>0</v>
      </c>
      <c r="J114" s="22">
        <f t="shared" si="26"/>
        <v>138327</v>
      </c>
      <c r="K114" s="22">
        <v>9993</v>
      </c>
      <c r="L114" s="22">
        <v>0</v>
      </c>
      <c r="M114" s="22">
        <v>21942</v>
      </c>
      <c r="N114" s="22">
        <v>3948</v>
      </c>
      <c r="O114" s="22">
        <v>3948</v>
      </c>
    </row>
    <row r="115" spans="1:15" ht="12.75" customHeight="1">
      <c r="A115" s="20" t="s">
        <v>210</v>
      </c>
      <c r="B115" s="21" t="s">
        <v>211</v>
      </c>
      <c r="C115" s="22">
        <v>44779</v>
      </c>
      <c r="D115" s="22">
        <v>34657</v>
      </c>
      <c r="E115" s="22">
        <v>0</v>
      </c>
      <c r="F115" s="22">
        <f t="shared" si="25"/>
        <v>10122</v>
      </c>
      <c r="G115" s="22">
        <v>199782</v>
      </c>
      <c r="H115" s="22">
        <v>120254</v>
      </c>
      <c r="I115" s="22">
        <v>0</v>
      </c>
      <c r="J115" s="22">
        <f t="shared" si="26"/>
        <v>79528</v>
      </c>
      <c r="K115" s="22">
        <v>5741</v>
      </c>
      <c r="L115" s="22">
        <v>0</v>
      </c>
      <c r="M115" s="22">
        <v>24178</v>
      </c>
      <c r="N115" s="22">
        <v>1040</v>
      </c>
      <c r="O115" s="22">
        <v>1040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336115</v>
      </c>
      <c r="D116" s="25">
        <f t="shared" si="27"/>
        <v>234478</v>
      </c>
      <c r="E116" s="25">
        <f t="shared" si="27"/>
        <v>2278</v>
      </c>
      <c r="F116" s="25">
        <f t="shared" si="27"/>
        <v>99359</v>
      </c>
      <c r="G116" s="25">
        <f t="shared" si="27"/>
        <v>1543524</v>
      </c>
      <c r="H116" s="25">
        <f t="shared" si="27"/>
        <v>820844</v>
      </c>
      <c r="I116" s="25">
        <f t="shared" si="27"/>
        <v>10495</v>
      </c>
      <c r="J116" s="25">
        <f t="shared" si="27"/>
        <v>712185</v>
      </c>
      <c r="K116" s="25">
        <f t="shared" si="27"/>
        <v>35462</v>
      </c>
      <c r="L116" s="25">
        <f t="shared" si="27"/>
        <v>0</v>
      </c>
      <c r="M116" s="25">
        <f t="shared" si="27"/>
        <v>200426</v>
      </c>
      <c r="N116" s="25">
        <f t="shared" si="27"/>
        <v>13894</v>
      </c>
      <c r="O116" s="25">
        <f t="shared" si="27"/>
        <v>13894</v>
      </c>
    </row>
    <row r="117" spans="1:15" ht="12.75" customHeight="1">
      <c r="A117" s="20" t="s">
        <v>213</v>
      </c>
      <c r="B117" s="21" t="s">
        <v>214</v>
      </c>
      <c r="C117" s="22">
        <v>12065</v>
      </c>
      <c r="D117" s="22">
        <v>8277</v>
      </c>
      <c r="E117" s="22">
        <v>0</v>
      </c>
      <c r="F117" s="22">
        <f>SUM(C117-D117-E117)</f>
        <v>3788</v>
      </c>
      <c r="G117" s="22">
        <v>69226</v>
      </c>
      <c r="H117" s="22">
        <v>37554</v>
      </c>
      <c r="I117" s="22">
        <v>0</v>
      </c>
      <c r="J117" s="22">
        <f>SUM(G117-H117-I117)</f>
        <v>31672</v>
      </c>
      <c r="K117" s="22">
        <v>23</v>
      </c>
      <c r="L117" s="22">
        <v>0</v>
      </c>
      <c r="M117" s="22">
        <v>21637</v>
      </c>
      <c r="N117" s="22">
        <v>224</v>
      </c>
      <c r="O117" s="22">
        <v>224</v>
      </c>
    </row>
    <row r="118" spans="1:15" ht="12.75" customHeight="1">
      <c r="A118" s="20" t="s">
        <v>215</v>
      </c>
      <c r="B118" s="21" t="s">
        <v>216</v>
      </c>
      <c r="C118" s="22">
        <v>26976</v>
      </c>
      <c r="D118" s="22">
        <v>20152</v>
      </c>
      <c r="E118" s="22">
        <v>271</v>
      </c>
      <c r="F118" s="22">
        <f>SUM(C118-D118-E118)</f>
        <v>6553</v>
      </c>
      <c r="G118" s="22">
        <v>138476</v>
      </c>
      <c r="H118" s="22">
        <v>67913</v>
      </c>
      <c r="I118" s="22">
        <v>881</v>
      </c>
      <c r="J118" s="22">
        <f>SUM(G118-H118-I118)</f>
        <v>69682</v>
      </c>
      <c r="K118" s="22">
        <v>115</v>
      </c>
      <c r="L118" s="22">
        <v>0</v>
      </c>
      <c r="M118" s="22">
        <v>23322</v>
      </c>
      <c r="N118" s="22">
        <v>1790</v>
      </c>
      <c r="O118" s="22">
        <v>1790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39041</v>
      </c>
      <c r="D119" s="25">
        <f t="shared" si="28"/>
        <v>28429</v>
      </c>
      <c r="E119" s="25">
        <f t="shared" si="28"/>
        <v>271</v>
      </c>
      <c r="F119" s="25">
        <f t="shared" si="28"/>
        <v>10341</v>
      </c>
      <c r="G119" s="25">
        <f t="shared" si="28"/>
        <v>207702</v>
      </c>
      <c r="H119" s="25">
        <f t="shared" si="28"/>
        <v>105467</v>
      </c>
      <c r="I119" s="25">
        <f t="shared" si="28"/>
        <v>881</v>
      </c>
      <c r="J119" s="25">
        <f t="shared" si="28"/>
        <v>101354</v>
      </c>
      <c r="K119" s="25">
        <f t="shared" si="28"/>
        <v>138</v>
      </c>
      <c r="L119" s="25">
        <f t="shared" si="28"/>
        <v>0</v>
      </c>
      <c r="M119" s="25">
        <f t="shared" si="28"/>
        <v>44959</v>
      </c>
      <c r="N119" s="25">
        <f t="shared" si="28"/>
        <v>2014</v>
      </c>
      <c r="O119" s="25">
        <f t="shared" si="28"/>
        <v>2014</v>
      </c>
    </row>
    <row r="120" spans="1:15" ht="12.75" customHeight="1">
      <c r="A120" s="20" t="s">
        <v>218</v>
      </c>
      <c r="B120" s="21" t="s">
        <v>219</v>
      </c>
      <c r="C120" s="22">
        <v>38435</v>
      </c>
      <c r="D120" s="22">
        <v>26892</v>
      </c>
      <c r="E120" s="22">
        <v>738</v>
      </c>
      <c r="F120" s="22">
        <f>SUM(C120-D120-E120)</f>
        <v>10805</v>
      </c>
      <c r="G120" s="22">
        <v>163572</v>
      </c>
      <c r="H120" s="22">
        <v>86831</v>
      </c>
      <c r="I120" s="22">
        <v>4618</v>
      </c>
      <c r="J120" s="22">
        <f>SUM(G120-H120-I120)</f>
        <v>72123</v>
      </c>
      <c r="K120" s="22">
        <v>2812</v>
      </c>
      <c r="L120" s="22">
        <v>0</v>
      </c>
      <c r="M120" s="22">
        <v>7038</v>
      </c>
      <c r="N120" s="22">
        <v>4794</v>
      </c>
      <c r="O120" s="22">
        <v>4794</v>
      </c>
    </row>
    <row r="121" spans="1:15" ht="12.75" customHeight="1">
      <c r="A121" s="20" t="s">
        <v>220</v>
      </c>
      <c r="B121" s="21" t="s">
        <v>221</v>
      </c>
      <c r="C121" s="22">
        <v>62112</v>
      </c>
      <c r="D121" s="22">
        <v>48349</v>
      </c>
      <c r="E121" s="22">
        <v>1687</v>
      </c>
      <c r="F121" s="22">
        <f>SUM(C121-D121-E121)</f>
        <v>12076</v>
      </c>
      <c r="G121" s="22">
        <v>267151</v>
      </c>
      <c r="H121" s="22">
        <v>159201</v>
      </c>
      <c r="I121" s="22">
        <v>6451</v>
      </c>
      <c r="J121" s="22">
        <f>SUM(G121-H121-I121)</f>
        <v>101499</v>
      </c>
      <c r="K121" s="22">
        <v>608</v>
      </c>
      <c r="L121" s="22">
        <v>0</v>
      </c>
      <c r="M121" s="22">
        <v>23296</v>
      </c>
      <c r="N121" s="22">
        <v>1212</v>
      </c>
      <c r="O121" s="22">
        <v>1212</v>
      </c>
    </row>
    <row r="122" spans="1:15" ht="12.75" customHeight="1">
      <c r="A122" s="20" t="s">
        <v>222</v>
      </c>
      <c r="B122" s="21" t="s">
        <v>223</v>
      </c>
      <c r="C122" s="22">
        <v>13822</v>
      </c>
      <c r="D122" s="22">
        <v>10544</v>
      </c>
      <c r="E122" s="22">
        <v>0</v>
      </c>
      <c r="F122" s="22">
        <f>SUM(C122-D122-E122)</f>
        <v>3278</v>
      </c>
      <c r="G122" s="22">
        <v>61025</v>
      </c>
      <c r="H122" s="22">
        <v>23519</v>
      </c>
      <c r="I122" s="22">
        <v>0</v>
      </c>
      <c r="J122" s="22">
        <f>SUM(G122-H122-I122)</f>
        <v>37506</v>
      </c>
      <c r="K122" s="22">
        <v>0</v>
      </c>
      <c r="L122" s="22">
        <v>0</v>
      </c>
      <c r="M122" s="22">
        <v>11352</v>
      </c>
      <c r="N122" s="22">
        <v>451</v>
      </c>
      <c r="O122" s="22">
        <v>451</v>
      </c>
    </row>
    <row r="123" spans="1:15" ht="12.75" customHeight="1">
      <c r="A123" s="20" t="s">
        <v>224</v>
      </c>
      <c r="B123" s="21" t="s">
        <v>225</v>
      </c>
      <c r="C123" s="22">
        <v>53220</v>
      </c>
      <c r="D123" s="22">
        <v>39754</v>
      </c>
      <c r="E123" s="22">
        <v>664</v>
      </c>
      <c r="F123" s="22">
        <f>SUM(C123-D123-E123)</f>
        <v>12802</v>
      </c>
      <c r="G123" s="22">
        <v>202177</v>
      </c>
      <c r="H123" s="22">
        <v>110447</v>
      </c>
      <c r="I123" s="22">
        <v>2950</v>
      </c>
      <c r="J123" s="22">
        <f>SUM(G123-H123-I123)</f>
        <v>88780</v>
      </c>
      <c r="K123" s="22">
        <v>406</v>
      </c>
      <c r="L123" s="22">
        <v>0</v>
      </c>
      <c r="M123" s="22">
        <v>11929</v>
      </c>
      <c r="N123" s="22">
        <v>1256</v>
      </c>
      <c r="O123" s="22">
        <v>1256</v>
      </c>
    </row>
    <row r="124" spans="1:15" ht="12.75" customHeight="1">
      <c r="A124" s="20" t="s">
        <v>226</v>
      </c>
      <c r="B124" s="21" t="s">
        <v>227</v>
      </c>
      <c r="C124" s="22">
        <v>20906</v>
      </c>
      <c r="D124" s="22">
        <v>13904</v>
      </c>
      <c r="E124" s="22">
        <v>299</v>
      </c>
      <c r="F124" s="22">
        <f>SUM(C124-D124-E124)</f>
        <v>6703</v>
      </c>
      <c r="G124" s="22">
        <v>120798</v>
      </c>
      <c r="H124" s="22">
        <v>31095</v>
      </c>
      <c r="I124" s="22">
        <v>1654</v>
      </c>
      <c r="J124" s="22">
        <f>SUM(G124-H124-I124)</f>
        <v>88049</v>
      </c>
      <c r="K124" s="22">
        <v>257</v>
      </c>
      <c r="L124" s="22">
        <v>0</v>
      </c>
      <c r="M124" s="22">
        <v>4501</v>
      </c>
      <c r="N124" s="22">
        <v>67</v>
      </c>
      <c r="O124" s="22">
        <v>67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188495</v>
      </c>
      <c r="D125" s="25">
        <f t="shared" si="29"/>
        <v>139443</v>
      </c>
      <c r="E125" s="25">
        <f t="shared" si="29"/>
        <v>3388</v>
      </c>
      <c r="F125" s="25">
        <f t="shared" si="29"/>
        <v>45664</v>
      </c>
      <c r="G125" s="25">
        <f t="shared" si="29"/>
        <v>814723</v>
      </c>
      <c r="H125" s="25">
        <f t="shared" si="29"/>
        <v>411093</v>
      </c>
      <c r="I125" s="25">
        <f t="shared" si="29"/>
        <v>15673</v>
      </c>
      <c r="J125" s="25">
        <f t="shared" si="29"/>
        <v>387957</v>
      </c>
      <c r="K125" s="25">
        <f t="shared" si="29"/>
        <v>4083</v>
      </c>
      <c r="L125" s="25">
        <f t="shared" si="29"/>
        <v>0</v>
      </c>
      <c r="M125" s="25">
        <f t="shared" si="29"/>
        <v>58116</v>
      </c>
      <c r="N125" s="25">
        <f t="shared" si="29"/>
        <v>7780</v>
      </c>
      <c r="O125" s="25">
        <f t="shared" si="29"/>
        <v>7780</v>
      </c>
    </row>
    <row r="126" spans="1:15" ht="12.75" customHeight="1">
      <c r="A126" s="20" t="s">
        <v>229</v>
      </c>
      <c r="B126" s="21" t="s">
        <v>230</v>
      </c>
      <c r="C126" s="22">
        <v>34330</v>
      </c>
      <c r="D126" s="22">
        <v>21260</v>
      </c>
      <c r="E126" s="22">
        <v>0</v>
      </c>
      <c r="F126" s="22">
        <f aca="true" t="shared" si="30" ref="F126:F134">SUM(C126-D126-E126)</f>
        <v>13070</v>
      </c>
      <c r="G126" s="22">
        <v>136406</v>
      </c>
      <c r="H126" s="22">
        <v>62423</v>
      </c>
      <c r="I126" s="22">
        <v>0</v>
      </c>
      <c r="J126" s="22">
        <f aca="true" t="shared" si="31" ref="J126:J134">SUM(G126-H126-I126)</f>
        <v>73983</v>
      </c>
      <c r="K126" s="22">
        <v>517</v>
      </c>
      <c r="L126" s="22">
        <v>2372</v>
      </c>
      <c r="M126" s="22">
        <v>18118</v>
      </c>
      <c r="N126" s="22">
        <v>188</v>
      </c>
      <c r="O126" s="22">
        <v>188</v>
      </c>
    </row>
    <row r="127" spans="1:15" ht="12.75" customHeight="1">
      <c r="A127" s="20" t="s">
        <v>231</v>
      </c>
      <c r="B127" s="21" t="s">
        <v>232</v>
      </c>
      <c r="C127" s="22">
        <v>18515</v>
      </c>
      <c r="D127" s="22">
        <v>10632</v>
      </c>
      <c r="E127" s="22">
        <v>0</v>
      </c>
      <c r="F127" s="22">
        <f t="shared" si="30"/>
        <v>7883</v>
      </c>
      <c r="G127" s="22">
        <v>77440</v>
      </c>
      <c r="H127" s="22">
        <v>36350</v>
      </c>
      <c r="I127" s="22">
        <v>0</v>
      </c>
      <c r="J127" s="22">
        <f t="shared" si="31"/>
        <v>41090</v>
      </c>
      <c r="K127" s="22">
        <v>317</v>
      </c>
      <c r="L127" s="22">
        <v>0</v>
      </c>
      <c r="M127" s="22">
        <v>7672</v>
      </c>
      <c r="N127" s="22">
        <v>235</v>
      </c>
      <c r="O127" s="22">
        <v>235</v>
      </c>
    </row>
    <row r="128" spans="1:15" ht="12.75" customHeight="1">
      <c r="A128" s="20" t="s">
        <v>233</v>
      </c>
      <c r="B128" s="21" t="s">
        <v>234</v>
      </c>
      <c r="C128" s="22">
        <v>112695</v>
      </c>
      <c r="D128" s="22">
        <v>60222</v>
      </c>
      <c r="E128" s="22">
        <v>1673</v>
      </c>
      <c r="F128" s="22">
        <f t="shared" si="30"/>
        <v>50800</v>
      </c>
      <c r="G128" s="22">
        <v>373908</v>
      </c>
      <c r="H128" s="22">
        <v>154816</v>
      </c>
      <c r="I128" s="22">
        <v>6119</v>
      </c>
      <c r="J128" s="22">
        <f t="shared" si="31"/>
        <v>212973</v>
      </c>
      <c r="K128" s="22">
        <v>3126</v>
      </c>
      <c r="L128" s="22">
        <v>0</v>
      </c>
      <c r="M128" s="22">
        <v>16642</v>
      </c>
      <c r="N128" s="22">
        <v>4278</v>
      </c>
      <c r="O128" s="22">
        <v>4278</v>
      </c>
    </row>
    <row r="129" spans="1:15" ht="12.75" customHeight="1">
      <c r="A129" s="20" t="s">
        <v>235</v>
      </c>
      <c r="B129" s="21" t="s">
        <v>236</v>
      </c>
      <c r="C129" s="22">
        <v>13649</v>
      </c>
      <c r="D129" s="22">
        <v>7561</v>
      </c>
      <c r="E129" s="22">
        <v>420</v>
      </c>
      <c r="F129" s="22">
        <f t="shared" si="30"/>
        <v>5668</v>
      </c>
      <c r="G129" s="22">
        <v>63798</v>
      </c>
      <c r="H129" s="22">
        <v>21090</v>
      </c>
      <c r="I129" s="22">
        <v>2011</v>
      </c>
      <c r="J129" s="22">
        <f t="shared" si="31"/>
        <v>40697</v>
      </c>
      <c r="K129" s="22">
        <v>341</v>
      </c>
      <c r="L129" s="22">
        <v>0</v>
      </c>
      <c r="M129" s="22">
        <v>18898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75391</v>
      </c>
      <c r="D130" s="22">
        <v>48566</v>
      </c>
      <c r="E130" s="22">
        <v>2522</v>
      </c>
      <c r="F130" s="22">
        <f t="shared" si="30"/>
        <v>24303</v>
      </c>
      <c r="G130" s="22">
        <v>250028</v>
      </c>
      <c r="H130" s="22">
        <v>92296</v>
      </c>
      <c r="I130" s="22">
        <v>11985</v>
      </c>
      <c r="J130" s="22">
        <f t="shared" si="31"/>
        <v>145747</v>
      </c>
      <c r="K130" s="22">
        <v>1730</v>
      </c>
      <c r="L130" s="22">
        <v>0</v>
      </c>
      <c r="M130" s="22">
        <v>2950</v>
      </c>
      <c r="N130" s="22">
        <v>192511</v>
      </c>
      <c r="O130" s="22">
        <v>107656</v>
      </c>
    </row>
    <row r="131" spans="1:15" ht="12.75" customHeight="1">
      <c r="A131" s="20" t="s">
        <v>239</v>
      </c>
      <c r="B131" s="21" t="s">
        <v>240</v>
      </c>
      <c r="C131" s="22">
        <v>123181</v>
      </c>
      <c r="D131" s="22">
        <v>83822</v>
      </c>
      <c r="E131" s="22">
        <v>448</v>
      </c>
      <c r="F131" s="22">
        <f t="shared" si="30"/>
        <v>38911</v>
      </c>
      <c r="G131" s="22">
        <v>329000</v>
      </c>
      <c r="H131" s="22">
        <v>162497</v>
      </c>
      <c r="I131" s="22">
        <v>1769</v>
      </c>
      <c r="J131" s="22">
        <f t="shared" si="31"/>
        <v>164734</v>
      </c>
      <c r="K131" s="22">
        <v>2691</v>
      </c>
      <c r="L131" s="22">
        <v>143</v>
      </c>
      <c r="M131" s="22">
        <v>14584</v>
      </c>
      <c r="N131" s="22">
        <v>2817</v>
      </c>
      <c r="O131" s="22">
        <v>2817</v>
      </c>
    </row>
    <row r="132" spans="1:15" ht="12.75" customHeight="1">
      <c r="A132" s="20" t="s">
        <v>241</v>
      </c>
      <c r="B132" s="21" t="s">
        <v>242</v>
      </c>
      <c r="C132" s="22">
        <v>35086</v>
      </c>
      <c r="D132" s="22">
        <v>18606</v>
      </c>
      <c r="E132" s="22">
        <v>0</v>
      </c>
      <c r="F132" s="22">
        <f t="shared" si="30"/>
        <v>16480</v>
      </c>
      <c r="G132" s="22">
        <v>135889</v>
      </c>
      <c r="H132" s="22">
        <v>54576</v>
      </c>
      <c r="I132" s="22">
        <v>0</v>
      </c>
      <c r="J132" s="22">
        <f t="shared" si="31"/>
        <v>81313</v>
      </c>
      <c r="K132" s="22">
        <v>5358</v>
      </c>
      <c r="L132" s="22">
        <v>0</v>
      </c>
      <c r="M132" s="22">
        <v>9732</v>
      </c>
      <c r="N132" s="22">
        <v>570</v>
      </c>
      <c r="O132" s="22">
        <v>570</v>
      </c>
    </row>
    <row r="133" spans="1:15" ht="12.75" customHeight="1">
      <c r="A133" s="20" t="s">
        <v>243</v>
      </c>
      <c r="B133" s="21" t="s">
        <v>244</v>
      </c>
      <c r="C133" s="22">
        <v>39755</v>
      </c>
      <c r="D133" s="22">
        <v>26414</v>
      </c>
      <c r="E133" s="22">
        <v>141</v>
      </c>
      <c r="F133" s="22">
        <f t="shared" si="30"/>
        <v>13200</v>
      </c>
      <c r="G133" s="22">
        <v>161217</v>
      </c>
      <c r="H133" s="22">
        <v>66404</v>
      </c>
      <c r="I133" s="22">
        <v>467</v>
      </c>
      <c r="J133" s="22">
        <f t="shared" si="31"/>
        <v>94346</v>
      </c>
      <c r="K133" s="22">
        <v>2168</v>
      </c>
      <c r="L133" s="22">
        <v>0</v>
      </c>
      <c r="M133" s="22">
        <v>7063</v>
      </c>
      <c r="N133" s="22">
        <v>1654</v>
      </c>
      <c r="O133" s="22">
        <v>1654</v>
      </c>
    </row>
    <row r="134" spans="1:15" ht="12.75" customHeight="1">
      <c r="A134" s="20" t="s">
        <v>245</v>
      </c>
      <c r="B134" s="21" t="s">
        <v>246</v>
      </c>
      <c r="C134" s="22">
        <v>44232</v>
      </c>
      <c r="D134" s="22">
        <v>23006</v>
      </c>
      <c r="E134" s="22">
        <v>0</v>
      </c>
      <c r="F134" s="22">
        <f t="shared" si="30"/>
        <v>21226</v>
      </c>
      <c r="G134" s="22">
        <v>161397</v>
      </c>
      <c r="H134" s="22">
        <v>54196</v>
      </c>
      <c r="I134" s="22">
        <v>0</v>
      </c>
      <c r="J134" s="22">
        <f t="shared" si="31"/>
        <v>107201</v>
      </c>
      <c r="K134" s="22">
        <v>885</v>
      </c>
      <c r="L134" s="22">
        <v>2309</v>
      </c>
      <c r="M134" s="22">
        <v>19214</v>
      </c>
      <c r="N134" s="22">
        <v>197</v>
      </c>
      <c r="O134" s="22">
        <v>197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496834</v>
      </c>
      <c r="D135" s="25">
        <f t="shared" si="32"/>
        <v>300089</v>
      </c>
      <c r="E135" s="25">
        <f t="shared" si="32"/>
        <v>5204</v>
      </c>
      <c r="F135" s="25">
        <f t="shared" si="32"/>
        <v>191541</v>
      </c>
      <c r="G135" s="25">
        <f t="shared" si="32"/>
        <v>1689083</v>
      </c>
      <c r="H135" s="25">
        <f t="shared" si="32"/>
        <v>704648</v>
      </c>
      <c r="I135" s="25">
        <f t="shared" si="32"/>
        <v>22351</v>
      </c>
      <c r="J135" s="25">
        <f t="shared" si="32"/>
        <v>962084</v>
      </c>
      <c r="K135" s="25">
        <f t="shared" si="32"/>
        <v>17133</v>
      </c>
      <c r="L135" s="25">
        <f t="shared" si="32"/>
        <v>4824</v>
      </c>
      <c r="M135" s="25">
        <f t="shared" si="32"/>
        <v>114873</v>
      </c>
      <c r="N135" s="25">
        <f t="shared" si="32"/>
        <v>202450</v>
      </c>
      <c r="O135" s="25">
        <f t="shared" si="32"/>
        <v>117595</v>
      </c>
    </row>
    <row r="136" spans="1:15" ht="12.75" customHeight="1">
      <c r="A136" s="20" t="s">
        <v>248</v>
      </c>
      <c r="B136" s="21" t="s">
        <v>249</v>
      </c>
      <c r="C136" s="22">
        <v>79100</v>
      </c>
      <c r="D136" s="22">
        <v>61502</v>
      </c>
      <c r="E136" s="22">
        <v>0</v>
      </c>
      <c r="F136" s="22">
        <f aca="true" t="shared" si="33" ref="F136:F143">SUM(C136-D136-E136)</f>
        <v>17598</v>
      </c>
      <c r="G136" s="22">
        <v>237189</v>
      </c>
      <c r="H136" s="22">
        <v>136837</v>
      </c>
      <c r="I136" s="22">
        <v>0</v>
      </c>
      <c r="J136" s="22">
        <f aca="true" t="shared" si="34" ref="J136:J143">SUM(G136-H136-I136)</f>
        <v>100352</v>
      </c>
      <c r="K136" s="22">
        <v>19229</v>
      </c>
      <c r="L136" s="22">
        <v>0</v>
      </c>
      <c r="M136" s="22">
        <v>14186</v>
      </c>
      <c r="N136" s="22">
        <v>34824</v>
      </c>
      <c r="O136" s="22">
        <v>28027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35390</v>
      </c>
      <c r="D139" s="22">
        <v>24516</v>
      </c>
      <c r="E139" s="22">
        <v>0</v>
      </c>
      <c r="F139" s="22">
        <f t="shared" si="33"/>
        <v>10874</v>
      </c>
      <c r="G139" s="22">
        <v>104235</v>
      </c>
      <c r="H139" s="22">
        <v>63992</v>
      </c>
      <c r="I139" s="22">
        <v>0</v>
      </c>
      <c r="J139" s="22">
        <f t="shared" si="34"/>
        <v>40243</v>
      </c>
      <c r="K139" s="22">
        <v>12255</v>
      </c>
      <c r="L139" s="22">
        <v>181</v>
      </c>
      <c r="M139" s="22">
        <v>7777</v>
      </c>
      <c r="N139" s="22">
        <v>2000</v>
      </c>
      <c r="O139" s="22">
        <v>1955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18896</v>
      </c>
      <c r="D142" s="22">
        <v>12828</v>
      </c>
      <c r="E142" s="22">
        <v>0</v>
      </c>
      <c r="F142" s="22">
        <f t="shared" si="33"/>
        <v>6068</v>
      </c>
      <c r="G142" s="22">
        <v>72033</v>
      </c>
      <c r="H142" s="22">
        <v>41711</v>
      </c>
      <c r="I142" s="22">
        <v>0</v>
      </c>
      <c r="J142" s="22">
        <f t="shared" si="34"/>
        <v>30322</v>
      </c>
      <c r="K142" s="22">
        <v>9451</v>
      </c>
      <c r="L142" s="22">
        <v>0</v>
      </c>
      <c r="M142" s="22">
        <v>13400</v>
      </c>
      <c r="N142" s="22">
        <v>11346</v>
      </c>
      <c r="O142" s="22">
        <v>10955</v>
      </c>
    </row>
    <row r="143" spans="1:15" ht="12.75" customHeight="1">
      <c r="A143" s="20" t="s">
        <v>262</v>
      </c>
      <c r="B143" s="21" t="s">
        <v>263</v>
      </c>
      <c r="C143" s="22">
        <v>70560</v>
      </c>
      <c r="D143" s="22">
        <v>54924</v>
      </c>
      <c r="E143" s="22">
        <v>0</v>
      </c>
      <c r="F143" s="22">
        <f t="shared" si="33"/>
        <v>15636</v>
      </c>
      <c r="G143" s="22">
        <v>226116</v>
      </c>
      <c r="H143" s="22">
        <v>119163</v>
      </c>
      <c r="I143" s="22">
        <v>0</v>
      </c>
      <c r="J143" s="22">
        <f t="shared" si="34"/>
        <v>106953</v>
      </c>
      <c r="K143" s="22">
        <v>45142</v>
      </c>
      <c r="L143" s="22">
        <v>946</v>
      </c>
      <c r="M143" s="22">
        <v>27295</v>
      </c>
      <c r="N143" s="22">
        <v>7988</v>
      </c>
      <c r="O143" s="22">
        <v>6976</v>
      </c>
    </row>
    <row r="144" spans="1:15" ht="14.25" customHeight="1">
      <c r="A144" s="20" t="s">
        <v>264</v>
      </c>
      <c r="B144" s="21" t="s">
        <v>265</v>
      </c>
      <c r="C144" s="22">
        <v>24143</v>
      </c>
      <c r="D144" s="22">
        <v>24063</v>
      </c>
      <c r="E144" s="22">
        <v>0</v>
      </c>
      <c r="F144" s="22">
        <v>0</v>
      </c>
      <c r="G144" s="22">
        <v>69328</v>
      </c>
      <c r="H144" s="22">
        <v>65945</v>
      </c>
      <c r="I144" s="22">
        <v>0</v>
      </c>
      <c r="J144" s="22">
        <v>0</v>
      </c>
      <c r="K144" s="22">
        <v>11523</v>
      </c>
      <c r="L144" s="22">
        <v>0</v>
      </c>
      <c r="M144" s="22">
        <v>6040</v>
      </c>
      <c r="N144" s="22">
        <v>2772</v>
      </c>
      <c r="O144" s="22">
        <v>2772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228089</v>
      </c>
      <c r="D145" s="28">
        <f t="shared" si="35"/>
        <v>177833</v>
      </c>
      <c r="E145" s="28">
        <f t="shared" si="35"/>
        <v>0</v>
      </c>
      <c r="F145" s="28">
        <f t="shared" si="35"/>
        <v>50176</v>
      </c>
      <c r="G145" s="28">
        <f t="shared" si="35"/>
        <v>708901</v>
      </c>
      <c r="H145" s="28">
        <f t="shared" si="35"/>
        <v>427648</v>
      </c>
      <c r="I145" s="28">
        <f t="shared" si="35"/>
        <v>0</v>
      </c>
      <c r="J145" s="28">
        <f t="shared" si="35"/>
        <v>277870</v>
      </c>
      <c r="K145" s="28">
        <f t="shared" si="35"/>
        <v>97600</v>
      </c>
      <c r="L145" s="28">
        <f t="shared" si="35"/>
        <v>1127</v>
      </c>
      <c r="M145" s="28">
        <f t="shared" si="35"/>
        <v>68698</v>
      </c>
      <c r="N145" s="28">
        <f t="shared" si="35"/>
        <v>58930</v>
      </c>
      <c r="O145" s="28">
        <f t="shared" si="35"/>
        <v>50685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7051535</v>
      </c>
      <c r="D146" s="31">
        <f t="shared" si="36"/>
        <v>4857151</v>
      </c>
      <c r="E146" s="31">
        <f t="shared" si="36"/>
        <v>185178</v>
      </c>
      <c r="F146" s="31">
        <f t="shared" si="36"/>
        <v>2009126</v>
      </c>
      <c r="G146" s="31">
        <f t="shared" si="36"/>
        <v>23121348</v>
      </c>
      <c r="H146" s="31">
        <f t="shared" si="36"/>
        <v>11108939</v>
      </c>
      <c r="I146" s="31">
        <f t="shared" si="36"/>
        <v>633239</v>
      </c>
      <c r="J146" s="31">
        <f t="shared" si="36"/>
        <v>11375787</v>
      </c>
      <c r="K146" s="31">
        <f t="shared" si="36"/>
        <v>788127</v>
      </c>
      <c r="L146" s="31">
        <f t="shared" si="36"/>
        <v>5951</v>
      </c>
      <c r="M146" s="31">
        <f t="shared" si="36"/>
        <v>2084855</v>
      </c>
      <c r="N146" s="31">
        <f t="shared" si="36"/>
        <v>832800</v>
      </c>
      <c r="O146" s="31">
        <f t="shared" si="36"/>
        <v>611473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2014-06-24T11:54:17Z</dcterms:created>
  <dcterms:modified xsi:type="dcterms:W3CDTF">2022-03-31T07:30:30Z</dcterms:modified>
  <cp:category/>
  <cp:version/>
  <cp:contentType/>
  <cp:contentStatus/>
</cp:coreProperties>
</file>