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<sst xmlns="http://schemas.openxmlformats.org/spreadsheetml/2006/main" count="548" uniqueCount="272">
  <si>
    <t>BOLLETTINO PETROLIFERO</t>
  </si>
  <si>
    <t>VENDITE  PROVINCIALI</t>
  </si>
  <si>
    <t>BENZINA, GASOLIO, OLIO COMBUSTIBILE</t>
  </si>
  <si>
    <t>la materia è espressa in TONNELLATE intere</t>
  </si>
  <si>
    <t>Report costruito su dati definitivi</t>
  </si>
  <si>
    <t>Periodo: agosto 2021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</si>
  <si>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</si>
  <si>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</si>
  <si>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</si>
  <si>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</si>
  <si>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</si>
  <si>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</si>
  <si>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</si>
  <si>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</si>
  <si>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</si>
  <si>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</si>
  <si>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</si>
  <si>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</si>
  <si>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</si>
  <si>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</si>
  <si>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</si>
  <si>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</si>
  <si>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</si>
  <si>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</si>
  <si>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</si>
  <si>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</si>
  <si>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</si>
  <si>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</si>
  <si>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</si>
  <si>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</si>
  <si>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</si>
  <si>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</si>
  <si>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</si>
  <si>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</si>
  <si>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</si>
  <si>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</si>
  <si>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</si>
  <si>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</si>
  <si>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</si>
  <si>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</si>
  <si>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</si>
  <si>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</si>
  <si>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</si>
  <si>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</si>
  <si>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</si>
  <si>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</si>
  <si>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</si>
  <si>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</si>
  <si>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</si>
  <si>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</si>
  <si>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</si>
  <si>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</si>
  <si>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</si>
  <si>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</si>
  <si>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</si>
  <si>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</si>
  <si>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</si>
  <si>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</si>
  <si>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</si>
  <si>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</si>
  <si>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</si>
  <si>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</si>
  <si>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</si>
  <si>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</si>
  <si>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</si>
  <si>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</si>
  <si>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</si>
  <si>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</si>
  <si>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</si>
  <si>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</si>
  <si>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</si>
  <si>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</si>
  <si>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</si>
  <si>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</si>
  <si>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</si>
  <si>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</si>
  <si>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</si>
  <si>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</si>
  <si>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</si>
  <si>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</si>
  <si>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</si>
  <si>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</si>
  <si>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</si>
  <si>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</si>
  <si>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</si>
  <si>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</si>
  <si>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</si>
  <si>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</si>
  <si>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</si>
  <si>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</si>
  <si>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</si>
  <si>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</si>
  <si>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</si>
  <si>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</si>
  <si>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</si>
  <si>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</si>
  <si>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</si>
  <si>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</si>
  <si>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</si>
  <si>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</si>
  <si>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</si>
  <si>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</si>
  <si>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</si>
  <si>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</si>
  <si>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</si>
  <si>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</si>
  <si>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</si>
  <si>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</si>
  <si>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</si>
  <si>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</si>
  <si>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</si>
  <si>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</si>
  <si>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</si>
  <si>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</si>
  <si>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</si>
  <si>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</si>
  <si>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</si>
  <si>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</si>
  <si>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</si>
  <si>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</si>
  <si>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</si>
  <si>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</si>
  <si>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</si>
  <si>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</si>
  <si>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</si>
  <si>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</si>
  <si>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</si>
  <si>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</si>
  <si>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</si>
  <si>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</si>
  <si>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</si>
  <si>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</si>
  <si>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</si>
  <si>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</si>
  <si>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</si>
  <si>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</si>
  <si>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</si>
  <si>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</si>
  <si>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</si>
  <si>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</si>
  <si>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</si>
  <si>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</si>
  <si>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</si>
  <si>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</si>
  <si>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</si>
  <si>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</si>
  <si>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</si>
  <si>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</si>
  <si>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</si>
  <si>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</si>
  <si>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</si>
  <si>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</si>
  <si>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</si>
  <si>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</si>
  <si>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</si>
  <si>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</si>
  <si>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</si>
  <si>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</si>
  <si>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</si>
  <si>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</si>
  <si>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</si>
  <si>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</si>
  <si>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</si>
  <si>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</si>
  <si>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</si>
  <si>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</si>
  <si>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</si>
  <si>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</si>
  <si>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</si>
  <si>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</si>
  <si>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</si>
  <si>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</si>
  <si>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</si>
  <si>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</si>
  <si>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</si>
  <si>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</si>
  <si>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</si>
  <si>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</si>
  <si>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</si>
  <si>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</si>
  <si>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</si>
  <si>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</si>
  <si>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</si>
  <si>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</si>
  <si>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</si>
  <si>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</si>
  <si>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</si>
  <si>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</si>
  <si>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</si>
  <si>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</si>
  <si>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</si>
  <si>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</si>
  <si>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</si>
  <si>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</si>
  <si>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</si>
  <si>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</si>
  <si>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</si>
  <si>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</si>
  <si>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</si>
  <si>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</si>
  <si>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</si>
  <si>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</si>
  <si>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</si>
  <si>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</si>
  <si>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</si>
  <si>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</si>
  <si>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</si>
  <si>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</si>
  <si>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</si>
  <si>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</si>
  <si>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</si>
  <si>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</si>
  <si>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</si>
  <si>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</si>
  <si>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</si>
  <si>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</si>
  <si>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</si>
  <si>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</si>
  <si>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</si>
  <si>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</si>
  <si>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</si>
  <si>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</si>
  <si>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</si>
  <si>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</si>
  <si>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</si>
  <si>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</si>
  <si>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</si>
  <si>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</si>
  <si>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</si>
  <si>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</si>
  <si>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</si>
  <si>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</si>
  <si>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</si>
  <si>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</si>
  <si>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</si>
  <si>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</si>
  <si>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</si>
  <si>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</si>
  <si>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</si>
  <si>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</si>
  <si>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</si>
  <si>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</si>
  <si>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</si>
  <si>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</si>
  <si>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</si>
  <si>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</si>
  <si>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</si>
  <si>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</si>
  <si>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</si>
  <si>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</si>
  <si>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</si>
  <si>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</si>
  <si>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</si>
  <si>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</si>
  <si>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</si>
  <si>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</si>
  <si>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</si>
  <si>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</si>
  <si>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</si>
  <si>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</si>
  <si>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</si>
  <si>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</si>
  <si>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</si>
  <si>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</si>
  <si>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</si>
  <si>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</si>
  <si>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</si>
  <si>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</si>
  <si>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</si>
  <si>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gennaio-agosto 2021</t>
  </si>
  <si>
    <t>Ministero della Transizione Ecologica</t>
  </si>
  <si>
    <t>DGSI Divisione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</si>
</sst>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8.66015625" style="1" customWidth="1"/>
    <col min="2" max="2" width="30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38" t="s">
        <v>270</v>
      </c>
      <c r="B1" s="38"/>
      <c r="C1" s="38"/>
      <c r="D1" s="38"/>
      <c r="E1" s="39" t="s">
        <v>0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1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2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3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4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5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6</v>
      </c>
      <c r="B11" s="42"/>
      <c r="C11" s="43" t="s">
        <v>7</v>
      </c>
      <c r="D11" s="43"/>
      <c r="E11" s="43"/>
      <c r="F11" s="43"/>
      <c r="G11" s="43" t="s">
        <v>8</v>
      </c>
      <c r="H11" s="43"/>
      <c r="I11" s="43"/>
      <c r="J11" s="43"/>
      <c r="K11" s="44" t="s">
        <v>9</v>
      </c>
      <c r="L11" s="44"/>
      <c r="M11" s="44"/>
      <c r="N11" s="43" t="s">
        <v>10</v>
      </c>
      <c r="O11" s="43"/>
    </row>
    <row r="12" spans="1:15" ht="12.75" customHeight="1">
      <c r="A12" s="45" t="s">
        <v>11</v>
      </c>
      <c r="B12" s="46" t="s">
        <v>12</v>
      </c>
      <c r="C12" s="47" t="s">
        <v>13</v>
      </c>
      <c r="D12" s="48" t="s">
        <v>14</v>
      </c>
      <c r="E12" s="48"/>
      <c r="F12" s="47" t="s">
        <v>15</v>
      </c>
      <c r="G12" s="43" t="s">
        <v>13</v>
      </c>
      <c r="H12" s="49" t="s">
        <v>16</v>
      </c>
      <c r="I12" s="43" t="s">
        <v>17</v>
      </c>
      <c r="J12" s="43" t="s">
        <v>18</v>
      </c>
      <c r="K12" s="49" t="s">
        <v>19</v>
      </c>
      <c r="L12" s="49" t="s">
        <v>20</v>
      </c>
      <c r="M12" s="49" t="s">
        <v>21</v>
      </c>
      <c r="N12" s="50" t="s">
        <v>13</v>
      </c>
      <c r="O12" s="11" t="s">
        <v>22</v>
      </c>
    </row>
    <row r="13" spans="1:15" ht="12.75" customHeight="1">
      <c r="A13" s="45"/>
      <c r="B13" s="46"/>
      <c r="C13" s="47"/>
      <c r="D13" s="12" t="s">
        <v>23</v>
      </c>
      <c r="E13" s="13" t="s">
        <v>17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24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25</v>
      </c>
      <c r="B15" s="21" t="s">
        <v>26</v>
      </c>
      <c r="C15" s="22">
        <v>5435</v>
      </c>
      <c r="D15" s="22">
        <v>3319</v>
      </c>
      <c r="E15" s="22">
        <v>807</v>
      </c>
      <c r="F15" s="22">
        <f aca="true" t="shared" si="0" ref="F15:F22">SUM(C15-D15-E15)</f>
        <v>1309</v>
      </c>
      <c r="G15" s="22">
        <v>20631</v>
      </c>
      <c r="H15" s="22">
        <v>8042</v>
      </c>
      <c r="I15" s="22">
        <v>1569</v>
      </c>
      <c r="J15" s="22">
        <f aca="true" t="shared" si="1" ref="J15:J22">SUM(G15-H15-I15)</f>
        <v>11020</v>
      </c>
      <c r="K15" s="22">
        <v>303</v>
      </c>
      <c r="L15" s="22">
        <v>0</v>
      </c>
      <c r="M15" s="22">
        <v>2705</v>
      </c>
      <c r="N15" s="22">
        <v>584</v>
      </c>
      <c r="O15" s="22">
        <v>530</v>
      </c>
    </row>
    <row r="16" spans="1:15" ht="12.75" customHeight="1">
      <c r="A16" s="20" t="s">
        <v>27</v>
      </c>
      <c r="B16" s="21" t="s">
        <v>28</v>
      </c>
      <c r="C16" s="22">
        <v>1964</v>
      </c>
      <c r="D16" s="22">
        <v>1526</v>
      </c>
      <c r="E16" s="22">
        <v>118</v>
      </c>
      <c r="F16" s="22">
        <f t="shared" si="0"/>
        <v>320</v>
      </c>
      <c r="G16" s="22">
        <v>5224</v>
      </c>
      <c r="H16" s="22">
        <v>3184</v>
      </c>
      <c r="I16" s="22">
        <v>321</v>
      </c>
      <c r="J16" s="22">
        <f t="shared" si="1"/>
        <v>1719</v>
      </c>
      <c r="K16" s="22">
        <v>87</v>
      </c>
      <c r="L16" s="22">
        <v>0</v>
      </c>
      <c r="M16" s="22">
        <v>514</v>
      </c>
      <c r="N16" s="22">
        <v>54</v>
      </c>
      <c r="O16" s="22">
        <v>54</v>
      </c>
    </row>
    <row r="17" spans="1:15" ht="12.75" customHeight="1">
      <c r="A17" s="20" t="s">
        <v>29</v>
      </c>
      <c r="B17" s="21" t="s">
        <v>30</v>
      </c>
      <c r="C17" s="22">
        <v>1943</v>
      </c>
      <c r="D17" s="22">
        <v>1469</v>
      </c>
      <c r="E17" s="22">
        <v>0</v>
      </c>
      <c r="F17" s="22">
        <f t="shared" si="0"/>
        <v>474</v>
      </c>
      <c r="G17" s="22">
        <v>3659</v>
      </c>
      <c r="H17" s="22">
        <v>2136</v>
      </c>
      <c r="I17" s="22">
        <v>0</v>
      </c>
      <c r="J17" s="22">
        <f t="shared" si="1"/>
        <v>1523</v>
      </c>
      <c r="K17" s="22">
        <v>127</v>
      </c>
      <c r="L17" s="22">
        <v>0</v>
      </c>
      <c r="M17" s="22">
        <v>58</v>
      </c>
      <c r="N17" s="22">
        <v>0</v>
      </c>
      <c r="O17" s="22">
        <v>0</v>
      </c>
    </row>
    <row r="18" spans="1:15" ht="12.75" customHeight="1">
      <c r="A18" s="20" t="s">
        <v>31</v>
      </c>
      <c r="B18" s="21" t="s">
        <v>32</v>
      </c>
      <c r="C18" s="22">
        <v>5738</v>
      </c>
      <c r="D18" s="22">
        <v>5074</v>
      </c>
      <c r="E18" s="22">
        <v>87</v>
      </c>
      <c r="F18" s="22">
        <f t="shared" si="0"/>
        <v>577</v>
      </c>
      <c r="G18" s="22">
        <v>16492</v>
      </c>
      <c r="H18" s="22">
        <v>10568</v>
      </c>
      <c r="I18" s="22">
        <v>142</v>
      </c>
      <c r="J18" s="22">
        <f t="shared" si="1"/>
        <v>5782</v>
      </c>
      <c r="K18" s="22">
        <v>611</v>
      </c>
      <c r="L18" s="22">
        <v>0</v>
      </c>
      <c r="M18" s="22">
        <v>1289</v>
      </c>
      <c r="N18" s="22">
        <v>31</v>
      </c>
      <c r="O18" s="22">
        <v>31</v>
      </c>
    </row>
    <row r="19" spans="1:15" ht="12.75" customHeight="1">
      <c r="A19" s="20" t="s">
        <v>33</v>
      </c>
      <c r="B19" s="21" t="s">
        <v>34</v>
      </c>
      <c r="C19" s="22">
        <v>4587</v>
      </c>
      <c r="D19" s="22">
        <v>4152</v>
      </c>
      <c r="E19" s="22">
        <v>263</v>
      </c>
      <c r="F19" s="22">
        <f t="shared" si="0"/>
        <v>172</v>
      </c>
      <c r="G19" s="22">
        <v>9275</v>
      </c>
      <c r="H19" s="22">
        <v>7841</v>
      </c>
      <c r="I19" s="22">
        <v>401</v>
      </c>
      <c r="J19" s="22">
        <f t="shared" si="1"/>
        <v>1033</v>
      </c>
      <c r="K19" s="22">
        <v>48</v>
      </c>
      <c r="L19" s="22">
        <v>0</v>
      </c>
      <c r="M19" s="22">
        <v>22</v>
      </c>
      <c r="N19" s="22">
        <v>4455</v>
      </c>
      <c r="O19" s="22">
        <v>76</v>
      </c>
    </row>
    <row r="20" spans="1:15" ht="12.75" customHeight="1">
      <c r="A20" s="20" t="s">
        <v>35</v>
      </c>
      <c r="B20" s="21" t="s">
        <v>36</v>
      </c>
      <c r="C20" s="22">
        <v>21074</v>
      </c>
      <c r="D20" s="22">
        <v>17261</v>
      </c>
      <c r="E20" s="22">
        <v>649</v>
      </c>
      <c r="F20" s="22">
        <f t="shared" si="0"/>
        <v>3164</v>
      </c>
      <c r="G20" s="22">
        <v>41425</v>
      </c>
      <c r="H20" s="22">
        <v>28024</v>
      </c>
      <c r="I20" s="22">
        <v>1446</v>
      </c>
      <c r="J20" s="22">
        <f t="shared" si="1"/>
        <v>11955</v>
      </c>
      <c r="K20" s="22">
        <v>880</v>
      </c>
      <c r="L20" s="22">
        <v>0</v>
      </c>
      <c r="M20" s="22">
        <v>1921</v>
      </c>
      <c r="N20" s="22">
        <v>59</v>
      </c>
      <c r="O20" s="22">
        <v>59</v>
      </c>
    </row>
    <row r="21" spans="1:15" ht="12.75" customHeight="1">
      <c r="A21" s="20" t="s">
        <v>37</v>
      </c>
      <c r="B21" s="21" t="s">
        <v>38</v>
      </c>
      <c r="C21" s="22">
        <v>2212</v>
      </c>
      <c r="D21" s="22">
        <v>2030</v>
      </c>
      <c r="E21" s="22">
        <v>0</v>
      </c>
      <c r="F21" s="22">
        <f t="shared" si="0"/>
        <v>182</v>
      </c>
      <c r="G21" s="22">
        <v>3503</v>
      </c>
      <c r="H21" s="22">
        <v>2809</v>
      </c>
      <c r="I21" s="22">
        <v>0</v>
      </c>
      <c r="J21" s="22">
        <f t="shared" si="1"/>
        <v>694</v>
      </c>
      <c r="K21" s="22">
        <v>0</v>
      </c>
      <c r="L21" s="22">
        <v>0</v>
      </c>
      <c r="M21" s="22">
        <v>14</v>
      </c>
      <c r="N21" s="22">
        <v>8</v>
      </c>
      <c r="O21" s="22">
        <v>8</v>
      </c>
    </row>
    <row r="22" spans="1:15" ht="12.75" customHeight="1">
      <c r="A22" s="20" t="s">
        <v>39</v>
      </c>
      <c r="B22" s="21" t="s">
        <v>40</v>
      </c>
      <c r="C22" s="22">
        <v>1730</v>
      </c>
      <c r="D22" s="22">
        <v>1312</v>
      </c>
      <c r="E22" s="22">
        <v>160</v>
      </c>
      <c r="F22" s="22">
        <f t="shared" si="0"/>
        <v>258</v>
      </c>
      <c r="G22" s="22">
        <v>3939</v>
      </c>
      <c r="H22" s="22">
        <v>2341</v>
      </c>
      <c r="I22" s="22">
        <v>380</v>
      </c>
      <c r="J22" s="22">
        <f t="shared" si="1"/>
        <v>1218</v>
      </c>
      <c r="K22" s="22">
        <v>120</v>
      </c>
      <c r="L22" s="22">
        <v>0</v>
      </c>
      <c r="M22" s="22">
        <v>580</v>
      </c>
      <c r="N22" s="22">
        <v>0</v>
      </c>
      <c r="O22" s="22">
        <v>0</v>
      </c>
    </row>
    <row r="23" spans="1:15" ht="12.75" customHeight="1">
      <c r="A23" s="23"/>
      <c r="B23" s="24" t="s">
        <v>41</v>
      </c>
      <c r="C23" s="25">
        <f aca="true" t="shared" si="2" ref="C23:O23">SUM(C15:C22)</f>
        <v>44683</v>
      </c>
      <c r="D23" s="25">
        <f t="shared" si="2"/>
        <v>36143</v>
      </c>
      <c r="E23" s="25">
        <f t="shared" si="2"/>
        <v>2084</v>
      </c>
      <c r="F23" s="25">
        <f t="shared" si="2"/>
        <v>6456</v>
      </c>
      <c r="G23" s="25">
        <f t="shared" si="2"/>
        <v>104148</v>
      </c>
      <c r="H23" s="25">
        <f t="shared" si="2"/>
        <v>64945</v>
      </c>
      <c r="I23" s="25">
        <f t="shared" si="2"/>
        <v>4259</v>
      </c>
      <c r="J23" s="25">
        <f t="shared" si="2"/>
        <v>34944</v>
      </c>
      <c r="K23" s="25">
        <f t="shared" si="2"/>
        <v>2176</v>
      </c>
      <c r="L23" s="25">
        <f t="shared" si="2"/>
        <v>0</v>
      </c>
      <c r="M23" s="25">
        <f t="shared" si="2"/>
        <v>7103</v>
      </c>
      <c r="N23" s="25">
        <f t="shared" si="2"/>
        <v>5191</v>
      </c>
      <c r="O23" s="25">
        <f t="shared" si="2"/>
        <v>758</v>
      </c>
    </row>
    <row r="24" spans="1:15" ht="14.25" customHeight="1">
      <c r="A24" s="20" t="s">
        <v>42</v>
      </c>
      <c r="B24" s="21" t="s">
        <v>43</v>
      </c>
      <c r="C24" s="22">
        <v>2916</v>
      </c>
      <c r="D24" s="22">
        <v>1986</v>
      </c>
      <c r="E24" s="22">
        <v>277</v>
      </c>
      <c r="F24" s="22">
        <f>SUM(C24-D24-E24)</f>
        <v>653</v>
      </c>
      <c r="G24" s="22">
        <v>6231</v>
      </c>
      <c r="H24" s="22">
        <v>3342</v>
      </c>
      <c r="I24" s="22">
        <v>393</v>
      </c>
      <c r="J24" s="22">
        <f>SUM(G24-H24-I24)</f>
        <v>2496</v>
      </c>
      <c r="K24" s="22">
        <v>1397</v>
      </c>
      <c r="L24" s="22">
        <v>0</v>
      </c>
      <c r="M24" s="22">
        <v>491</v>
      </c>
      <c r="N24" s="22">
        <v>0</v>
      </c>
      <c r="O24" s="22">
        <v>0</v>
      </c>
    </row>
    <row r="25" spans="1:15" ht="14.25" customHeight="1">
      <c r="A25" s="26"/>
      <c r="B25" s="24" t="s">
        <v>44</v>
      </c>
      <c r="C25" s="25">
        <f aca="true" t="shared" si="3" ref="C25:O25">SUM(C24)</f>
        <v>2916</v>
      </c>
      <c r="D25" s="25">
        <f t="shared" si="3"/>
        <v>1986</v>
      </c>
      <c r="E25" s="25">
        <f t="shared" si="3"/>
        <v>277</v>
      </c>
      <c r="F25" s="25">
        <f t="shared" si="3"/>
        <v>653</v>
      </c>
      <c r="G25" s="25">
        <f t="shared" si="3"/>
        <v>6231</v>
      </c>
      <c r="H25" s="25">
        <f t="shared" si="3"/>
        <v>3342</v>
      </c>
      <c r="I25" s="25">
        <f t="shared" si="3"/>
        <v>393</v>
      </c>
      <c r="J25" s="25">
        <f t="shared" si="3"/>
        <v>2496</v>
      </c>
      <c r="K25" s="25">
        <f t="shared" si="3"/>
        <v>1397</v>
      </c>
      <c r="L25" s="25">
        <f t="shared" si="3"/>
        <v>0</v>
      </c>
      <c r="M25" s="25">
        <f t="shared" si="3"/>
        <v>491</v>
      </c>
      <c r="N25" s="25">
        <f t="shared" si="3"/>
        <v>0</v>
      </c>
      <c r="O25" s="25">
        <f t="shared" si="3"/>
        <v>0</v>
      </c>
    </row>
    <row r="26" spans="1:15" ht="12.75" customHeight="1">
      <c r="A26" s="20" t="s">
        <v>45</v>
      </c>
      <c r="B26" s="21" t="s">
        <v>46</v>
      </c>
      <c r="C26" s="22">
        <v>11987</v>
      </c>
      <c r="D26" s="22">
        <v>8057</v>
      </c>
      <c r="E26" s="22">
        <v>779</v>
      </c>
      <c r="F26" s="22">
        <f>SUM(C26-D26-E26)</f>
        <v>3151</v>
      </c>
      <c r="G26" s="22">
        <v>27002</v>
      </c>
      <c r="H26" s="22">
        <v>11122</v>
      </c>
      <c r="I26" s="22">
        <v>1439</v>
      </c>
      <c r="J26" s="22">
        <f>SUM(G26-H26-I26)</f>
        <v>14441</v>
      </c>
      <c r="K26" s="22">
        <v>489</v>
      </c>
      <c r="L26" s="22">
        <v>0</v>
      </c>
      <c r="M26" s="22">
        <v>1932</v>
      </c>
      <c r="N26" s="22">
        <v>8</v>
      </c>
      <c r="O26" s="22">
        <v>8</v>
      </c>
    </row>
    <row r="27" spans="1:15" ht="12.75" customHeight="1">
      <c r="A27" s="20" t="s">
        <v>47</v>
      </c>
      <c r="B27" s="21" t="s">
        <v>48</v>
      </c>
      <c r="C27" s="22">
        <v>3873</v>
      </c>
      <c r="D27" s="22">
        <v>3319</v>
      </c>
      <c r="E27" s="22">
        <v>338</v>
      </c>
      <c r="F27" s="22">
        <f>SUM(C27-D27-E27)</f>
        <v>216</v>
      </c>
      <c r="G27" s="22">
        <v>6062</v>
      </c>
      <c r="H27" s="22">
        <v>4412</v>
      </c>
      <c r="I27" s="22">
        <v>603</v>
      </c>
      <c r="J27" s="22">
        <f>SUM(G27-H27-I27)</f>
        <v>1047</v>
      </c>
      <c r="K27" s="22">
        <v>7</v>
      </c>
      <c r="L27" s="22">
        <v>0</v>
      </c>
      <c r="M27" s="22">
        <v>9</v>
      </c>
      <c r="N27" s="22">
        <v>0</v>
      </c>
      <c r="O27" s="22">
        <v>0</v>
      </c>
    </row>
    <row r="28" spans="1:15" ht="12.75" customHeight="1">
      <c r="A28" s="20" t="s">
        <v>49</v>
      </c>
      <c r="B28" s="21" t="s">
        <v>50</v>
      </c>
      <c r="C28" s="22">
        <v>4036</v>
      </c>
      <c r="D28" s="22">
        <v>2598</v>
      </c>
      <c r="E28" s="22">
        <v>417</v>
      </c>
      <c r="F28" s="22">
        <f>SUM(C28-D28-E28)</f>
        <v>1021</v>
      </c>
      <c r="G28" s="22">
        <v>8923</v>
      </c>
      <c r="H28" s="22">
        <v>4117</v>
      </c>
      <c r="I28" s="22">
        <v>883</v>
      </c>
      <c r="J28" s="22">
        <f>SUM(G28-H28-I28)</f>
        <v>3923</v>
      </c>
      <c r="K28" s="22">
        <v>19</v>
      </c>
      <c r="L28" s="22">
        <v>0</v>
      </c>
      <c r="M28" s="22">
        <v>55</v>
      </c>
      <c r="N28" s="22">
        <v>0</v>
      </c>
      <c r="O28" s="22">
        <v>0</v>
      </c>
    </row>
    <row r="29" spans="1:15" ht="12.75" customHeight="1">
      <c r="A29" s="20" t="s">
        <v>51</v>
      </c>
      <c r="B29" s="21" t="s">
        <v>52</v>
      </c>
      <c r="C29" s="22">
        <v>5040</v>
      </c>
      <c r="D29" s="22">
        <v>3933</v>
      </c>
      <c r="E29" s="22">
        <v>637</v>
      </c>
      <c r="F29" s="22">
        <f>SUM(C29-D29-E29)</f>
        <v>470</v>
      </c>
      <c r="G29" s="22">
        <v>9374</v>
      </c>
      <c r="H29" s="22">
        <v>6010</v>
      </c>
      <c r="I29" s="22">
        <v>1354</v>
      </c>
      <c r="J29" s="22">
        <f>SUM(G29-H29-I29)</f>
        <v>2010</v>
      </c>
      <c r="K29" s="22">
        <v>139</v>
      </c>
      <c r="L29" s="22">
        <v>0</v>
      </c>
      <c r="M29" s="22">
        <v>77</v>
      </c>
      <c r="N29" s="22">
        <v>83</v>
      </c>
      <c r="O29" s="22">
        <v>83</v>
      </c>
    </row>
    <row r="30" spans="1:15" ht="12.75" customHeight="1">
      <c r="A30" s="23"/>
      <c r="B30" s="24" t="s">
        <v>53</v>
      </c>
      <c r="C30" s="25">
        <f aca="true" t="shared" si="4" ref="C30:O30">SUM(C26:C29)</f>
        <v>24936</v>
      </c>
      <c r="D30" s="25">
        <f t="shared" si="4"/>
        <v>17907</v>
      </c>
      <c r="E30" s="25">
        <f t="shared" si="4"/>
        <v>2171</v>
      </c>
      <c r="F30" s="25">
        <f t="shared" si="4"/>
        <v>4858</v>
      </c>
      <c r="G30" s="25">
        <f t="shared" si="4"/>
        <v>51361</v>
      </c>
      <c r="H30" s="25">
        <f t="shared" si="4"/>
        <v>25661</v>
      </c>
      <c r="I30" s="25">
        <f t="shared" si="4"/>
        <v>4279</v>
      </c>
      <c r="J30" s="25">
        <f t="shared" si="4"/>
        <v>21421</v>
      </c>
      <c r="K30" s="25">
        <f t="shared" si="4"/>
        <v>654</v>
      </c>
      <c r="L30" s="25">
        <f t="shared" si="4"/>
        <v>0</v>
      </c>
      <c r="M30" s="25">
        <f t="shared" si="4"/>
        <v>2073</v>
      </c>
      <c r="N30" s="25">
        <f t="shared" si="4"/>
        <v>91</v>
      </c>
      <c r="O30" s="25">
        <f t="shared" si="4"/>
        <v>91</v>
      </c>
    </row>
    <row r="31" spans="1:15" ht="12.75" customHeight="1">
      <c r="A31" s="20" t="s">
        <v>54</v>
      </c>
      <c r="B31" s="21" t="s">
        <v>55</v>
      </c>
      <c r="C31" s="22">
        <v>10951</v>
      </c>
      <c r="D31" s="22">
        <v>8321</v>
      </c>
      <c r="E31" s="22">
        <v>293</v>
      </c>
      <c r="F31" s="22">
        <f aca="true" t="shared" si="5" ref="F31:F42">SUM(C31-D31-E31)</f>
        <v>2337</v>
      </c>
      <c r="G31" s="22">
        <v>25921</v>
      </c>
      <c r="H31" s="22">
        <v>14188</v>
      </c>
      <c r="I31" s="22">
        <v>704</v>
      </c>
      <c r="J31" s="22">
        <f aca="true" t="shared" si="6" ref="J31:J42">SUM(G31-H31-I31)</f>
        <v>11029</v>
      </c>
      <c r="K31" s="22">
        <v>165</v>
      </c>
      <c r="L31" s="22">
        <v>0</v>
      </c>
      <c r="M31" s="22">
        <v>974</v>
      </c>
      <c r="N31" s="22">
        <v>82</v>
      </c>
      <c r="O31" s="22">
        <v>82</v>
      </c>
    </row>
    <row r="32" spans="1:15" ht="12.75" customHeight="1">
      <c r="A32" s="20" t="s">
        <v>56</v>
      </c>
      <c r="B32" s="21" t="s">
        <v>57</v>
      </c>
      <c r="C32" s="22">
        <v>15664</v>
      </c>
      <c r="D32" s="22">
        <v>11952</v>
      </c>
      <c r="E32" s="22">
        <v>746</v>
      </c>
      <c r="F32" s="22">
        <f t="shared" si="5"/>
        <v>2966</v>
      </c>
      <c r="G32" s="22">
        <v>49256</v>
      </c>
      <c r="H32" s="22">
        <v>24254</v>
      </c>
      <c r="I32" s="22">
        <v>1556</v>
      </c>
      <c r="J32" s="22">
        <f t="shared" si="6"/>
        <v>23446</v>
      </c>
      <c r="K32" s="22">
        <v>808</v>
      </c>
      <c r="L32" s="22">
        <v>0</v>
      </c>
      <c r="M32" s="22">
        <v>9889</v>
      </c>
      <c r="N32" s="22">
        <v>133</v>
      </c>
      <c r="O32" s="22">
        <v>133</v>
      </c>
    </row>
    <row r="33" spans="1:15" ht="12.75" customHeight="1">
      <c r="A33" s="20" t="s">
        <v>58</v>
      </c>
      <c r="B33" s="21" t="s">
        <v>59</v>
      </c>
      <c r="C33" s="22">
        <v>7924</v>
      </c>
      <c r="D33" s="22">
        <v>6090</v>
      </c>
      <c r="E33" s="22">
        <v>453</v>
      </c>
      <c r="F33" s="22">
        <f t="shared" si="5"/>
        <v>1381</v>
      </c>
      <c r="G33" s="22">
        <v>18667</v>
      </c>
      <c r="H33" s="22">
        <v>6349</v>
      </c>
      <c r="I33" s="22">
        <v>605</v>
      </c>
      <c r="J33" s="22">
        <f t="shared" si="6"/>
        <v>11713</v>
      </c>
      <c r="K33" s="22">
        <v>386</v>
      </c>
      <c r="L33" s="22">
        <v>0</v>
      </c>
      <c r="M33" s="22">
        <v>2905</v>
      </c>
      <c r="N33" s="22">
        <v>89</v>
      </c>
      <c r="O33" s="22">
        <v>89</v>
      </c>
    </row>
    <row r="34" spans="1:15" ht="12.75" customHeight="1">
      <c r="A34" s="20" t="s">
        <v>60</v>
      </c>
      <c r="B34" s="21" t="s">
        <v>61</v>
      </c>
      <c r="C34" s="22">
        <v>5186</v>
      </c>
      <c r="D34" s="22">
        <v>2336</v>
      </c>
      <c r="E34" s="22">
        <v>68</v>
      </c>
      <c r="F34" s="22">
        <f t="shared" si="5"/>
        <v>2782</v>
      </c>
      <c r="G34" s="22">
        <v>13355</v>
      </c>
      <c r="H34" s="22">
        <v>5062</v>
      </c>
      <c r="I34" s="22">
        <v>139</v>
      </c>
      <c r="J34" s="22">
        <f t="shared" si="6"/>
        <v>8154</v>
      </c>
      <c r="K34" s="22">
        <v>60</v>
      </c>
      <c r="L34" s="22">
        <v>0</v>
      </c>
      <c r="M34" s="22">
        <v>3631</v>
      </c>
      <c r="N34" s="22">
        <v>9</v>
      </c>
      <c r="O34" s="22">
        <v>9</v>
      </c>
    </row>
    <row r="35" spans="1:15" ht="12.75" customHeight="1">
      <c r="A35" s="20" t="s">
        <v>62</v>
      </c>
      <c r="B35" s="21" t="s">
        <v>63</v>
      </c>
      <c r="C35" s="22">
        <v>3578</v>
      </c>
      <c r="D35" s="22">
        <v>3292</v>
      </c>
      <c r="E35" s="22">
        <v>0</v>
      </c>
      <c r="F35" s="22">
        <f t="shared" si="5"/>
        <v>286</v>
      </c>
      <c r="G35" s="22">
        <v>5254</v>
      </c>
      <c r="H35" s="22">
        <v>4088</v>
      </c>
      <c r="I35" s="22">
        <v>0</v>
      </c>
      <c r="J35" s="22">
        <f t="shared" si="6"/>
        <v>1166</v>
      </c>
      <c r="K35" s="22">
        <v>44</v>
      </c>
      <c r="L35" s="22">
        <v>0</v>
      </c>
      <c r="M35" s="22">
        <v>13</v>
      </c>
      <c r="N35" s="22">
        <v>28</v>
      </c>
      <c r="O35" s="22">
        <v>28</v>
      </c>
    </row>
    <row r="36" spans="1:15" ht="12.75" customHeight="1">
      <c r="A36" s="20" t="s">
        <v>64</v>
      </c>
      <c r="B36" s="21" t="s">
        <v>65</v>
      </c>
      <c r="C36" s="22">
        <v>2266</v>
      </c>
      <c r="D36" s="22">
        <v>1732</v>
      </c>
      <c r="E36" s="22">
        <v>363</v>
      </c>
      <c r="F36" s="22">
        <f t="shared" si="5"/>
        <v>171</v>
      </c>
      <c r="G36" s="22">
        <v>5185</v>
      </c>
      <c r="H36" s="22">
        <v>3513</v>
      </c>
      <c r="I36" s="22">
        <v>571</v>
      </c>
      <c r="J36" s="22">
        <f t="shared" si="6"/>
        <v>1101</v>
      </c>
      <c r="K36" s="22">
        <v>0</v>
      </c>
      <c r="L36" s="22">
        <v>0</v>
      </c>
      <c r="M36" s="22">
        <v>392</v>
      </c>
      <c r="N36" s="22">
        <v>1</v>
      </c>
      <c r="O36" s="22">
        <v>1</v>
      </c>
    </row>
    <row r="37" spans="1:15" ht="12.75" customHeight="1">
      <c r="A37" s="20" t="s">
        <v>66</v>
      </c>
      <c r="B37" s="21" t="s">
        <v>67</v>
      </c>
      <c r="C37" s="22">
        <v>3487</v>
      </c>
      <c r="D37" s="22">
        <v>3020</v>
      </c>
      <c r="E37" s="22">
        <v>0</v>
      </c>
      <c r="F37" s="22">
        <f t="shared" si="5"/>
        <v>467</v>
      </c>
      <c r="G37" s="22">
        <v>8845</v>
      </c>
      <c r="H37" s="22">
        <v>6555</v>
      </c>
      <c r="I37" s="22">
        <v>0</v>
      </c>
      <c r="J37" s="22">
        <f t="shared" si="6"/>
        <v>2290</v>
      </c>
      <c r="K37" s="22">
        <v>30</v>
      </c>
      <c r="L37" s="22">
        <v>0</v>
      </c>
      <c r="M37" s="22">
        <v>1394</v>
      </c>
      <c r="N37" s="22">
        <v>0</v>
      </c>
      <c r="O37" s="22">
        <v>0</v>
      </c>
    </row>
    <row r="38" spans="1:15" ht="12.75" customHeight="1">
      <c r="A38" s="20" t="s">
        <v>68</v>
      </c>
      <c r="B38" s="21" t="s">
        <v>69</v>
      </c>
      <c r="C38" s="22">
        <v>38059</v>
      </c>
      <c r="D38" s="22">
        <v>25706</v>
      </c>
      <c r="E38" s="22">
        <v>1618</v>
      </c>
      <c r="F38" s="22">
        <f t="shared" si="5"/>
        <v>10735</v>
      </c>
      <c r="G38" s="22">
        <v>68198</v>
      </c>
      <c r="H38" s="22">
        <v>34019</v>
      </c>
      <c r="I38" s="22">
        <v>3580</v>
      </c>
      <c r="J38" s="22">
        <f t="shared" si="6"/>
        <v>30599</v>
      </c>
      <c r="K38" s="22">
        <v>1641</v>
      </c>
      <c r="L38" s="22">
        <v>0</v>
      </c>
      <c r="M38" s="22">
        <v>3780</v>
      </c>
      <c r="N38" s="22">
        <v>37383</v>
      </c>
      <c r="O38" s="22">
        <v>30072</v>
      </c>
    </row>
    <row r="39" spans="1:15" ht="12.75" customHeight="1">
      <c r="A39" s="20" t="s">
        <v>70</v>
      </c>
      <c r="B39" s="21" t="s">
        <v>71</v>
      </c>
      <c r="C39" s="22">
        <v>8328</v>
      </c>
      <c r="D39" s="22">
        <v>7035</v>
      </c>
      <c r="E39" s="22">
        <v>207</v>
      </c>
      <c r="F39" s="22">
        <f t="shared" si="5"/>
        <v>1086</v>
      </c>
      <c r="G39" s="22">
        <v>11917</v>
      </c>
      <c r="H39" s="22">
        <v>8832</v>
      </c>
      <c r="I39" s="22">
        <v>509</v>
      </c>
      <c r="J39" s="22">
        <f t="shared" si="6"/>
        <v>2576</v>
      </c>
      <c r="K39" s="22">
        <v>77</v>
      </c>
      <c r="L39" s="22">
        <v>0</v>
      </c>
      <c r="M39" s="22">
        <v>13</v>
      </c>
      <c r="N39" s="22">
        <v>0</v>
      </c>
      <c r="O39" s="22">
        <v>0</v>
      </c>
    </row>
    <row r="40" spans="1:15" ht="12.75" customHeight="1">
      <c r="A40" s="20" t="s">
        <v>72</v>
      </c>
      <c r="B40" s="21" t="s">
        <v>73</v>
      </c>
      <c r="C40" s="22">
        <v>5307</v>
      </c>
      <c r="D40" s="22">
        <v>4259</v>
      </c>
      <c r="E40" s="22">
        <v>313</v>
      </c>
      <c r="F40" s="22">
        <f t="shared" si="5"/>
        <v>735</v>
      </c>
      <c r="G40" s="22">
        <v>13075</v>
      </c>
      <c r="H40" s="22">
        <v>7738</v>
      </c>
      <c r="I40" s="22">
        <v>641</v>
      </c>
      <c r="J40" s="22">
        <f t="shared" si="6"/>
        <v>4696</v>
      </c>
      <c r="K40" s="22">
        <v>63</v>
      </c>
      <c r="L40" s="22">
        <v>0</v>
      </c>
      <c r="M40" s="22">
        <v>3841</v>
      </c>
      <c r="N40" s="22">
        <v>0</v>
      </c>
      <c r="O40" s="22">
        <v>0</v>
      </c>
    </row>
    <row r="41" spans="1:15" ht="12.75" customHeight="1">
      <c r="A41" s="20" t="s">
        <v>74</v>
      </c>
      <c r="B41" s="21" t="s">
        <v>75</v>
      </c>
      <c r="C41" s="22">
        <v>3588</v>
      </c>
      <c r="D41" s="22">
        <v>2416</v>
      </c>
      <c r="E41" s="22">
        <v>0</v>
      </c>
      <c r="F41" s="22">
        <f t="shared" si="5"/>
        <v>1172</v>
      </c>
      <c r="G41" s="22">
        <v>6715</v>
      </c>
      <c r="H41" s="22">
        <v>4904</v>
      </c>
      <c r="I41" s="22">
        <v>0</v>
      </c>
      <c r="J41" s="22">
        <f t="shared" si="6"/>
        <v>1811</v>
      </c>
      <c r="K41" s="22">
        <v>666</v>
      </c>
      <c r="L41" s="22">
        <v>0</v>
      </c>
      <c r="M41" s="22">
        <v>106</v>
      </c>
      <c r="N41" s="22">
        <v>175</v>
      </c>
      <c r="O41" s="22">
        <v>175</v>
      </c>
    </row>
    <row r="42" spans="1:15" ht="12.75" customHeight="1">
      <c r="A42" s="20" t="s">
        <v>76</v>
      </c>
      <c r="B42" s="21" t="s">
        <v>77</v>
      </c>
      <c r="C42" s="22">
        <v>8988</v>
      </c>
      <c r="D42" s="22">
        <v>6531</v>
      </c>
      <c r="E42" s="22">
        <v>298</v>
      </c>
      <c r="F42" s="22">
        <f t="shared" si="5"/>
        <v>2159</v>
      </c>
      <c r="G42" s="22">
        <v>12053</v>
      </c>
      <c r="H42" s="22">
        <v>8121</v>
      </c>
      <c r="I42" s="22">
        <v>442</v>
      </c>
      <c r="J42" s="22">
        <f t="shared" si="6"/>
        <v>3490</v>
      </c>
      <c r="K42" s="22">
        <v>126</v>
      </c>
      <c r="L42" s="22">
        <v>0</v>
      </c>
      <c r="M42" s="22">
        <v>84</v>
      </c>
      <c r="N42" s="22">
        <v>0</v>
      </c>
      <c r="O42" s="22">
        <v>0</v>
      </c>
    </row>
    <row r="43" spans="1:15" ht="12.75" customHeight="1">
      <c r="A43" s="23"/>
      <c r="B43" s="24" t="s">
        <v>78</v>
      </c>
      <c r="C43" s="25">
        <f aca="true" t="shared" si="7" ref="C43:O43">SUM(C31:C42)</f>
        <v>113326</v>
      </c>
      <c r="D43" s="25">
        <f t="shared" si="7"/>
        <v>82690</v>
      </c>
      <c r="E43" s="25">
        <f t="shared" si="7"/>
        <v>4359</v>
      </c>
      <c r="F43" s="25">
        <f t="shared" si="7"/>
        <v>26277</v>
      </c>
      <c r="G43" s="25">
        <f t="shared" si="7"/>
        <v>238441</v>
      </c>
      <c r="H43" s="25">
        <f t="shared" si="7"/>
        <v>127623</v>
      </c>
      <c r="I43" s="25">
        <f t="shared" si="7"/>
        <v>8747</v>
      </c>
      <c r="J43" s="25">
        <f t="shared" si="7"/>
        <v>102071</v>
      </c>
      <c r="K43" s="25">
        <f t="shared" si="7"/>
        <v>4066</v>
      </c>
      <c r="L43" s="25">
        <f t="shared" si="7"/>
        <v>0</v>
      </c>
      <c r="M43" s="25">
        <f t="shared" si="7"/>
        <v>27022</v>
      </c>
      <c r="N43" s="25">
        <f t="shared" si="7"/>
        <v>37900</v>
      </c>
      <c r="O43" s="25">
        <f t="shared" si="7"/>
        <v>30589</v>
      </c>
    </row>
    <row r="44" spans="1:15" ht="12.75" customHeight="1">
      <c r="A44" s="20" t="s">
        <v>79</v>
      </c>
      <c r="B44" s="21" t="s">
        <v>80</v>
      </c>
      <c r="C44" s="22">
        <v>7853</v>
      </c>
      <c r="D44" s="22">
        <v>6108</v>
      </c>
      <c r="E44" s="22">
        <v>550</v>
      </c>
      <c r="F44" s="22">
        <f>SUM(C44-D44-E44)</f>
        <v>1195</v>
      </c>
      <c r="G44" s="22">
        <v>23907</v>
      </c>
      <c r="H44" s="22">
        <v>13713</v>
      </c>
      <c r="I44" s="22">
        <v>835</v>
      </c>
      <c r="J44" s="22">
        <f>SUM(G44-H44-I44)</f>
        <v>9359</v>
      </c>
      <c r="K44" s="22">
        <v>924</v>
      </c>
      <c r="L44" s="22">
        <v>0</v>
      </c>
      <c r="M44" s="22">
        <v>360</v>
      </c>
      <c r="N44" s="22">
        <v>86</v>
      </c>
      <c r="O44" s="22">
        <v>86</v>
      </c>
    </row>
    <row r="45" spans="1:256" ht="12.75" customHeight="1">
      <c r="A45" s="20" t="s">
        <v>81</v>
      </c>
      <c r="B45" s="21" t="s">
        <v>82</v>
      </c>
      <c r="C45" s="22">
        <v>9417</v>
      </c>
      <c r="D45" s="22">
        <v>6608</v>
      </c>
      <c r="E45" s="22">
        <v>518</v>
      </c>
      <c r="F45" s="22">
        <f>SUM(C45-D45-E45)</f>
        <v>2291</v>
      </c>
      <c r="G45" s="22">
        <v>30658</v>
      </c>
      <c r="H45" s="22">
        <v>13313</v>
      </c>
      <c r="I45" s="22">
        <v>852</v>
      </c>
      <c r="J45" s="22">
        <f>SUM(G45-H45-I45)</f>
        <v>16493</v>
      </c>
      <c r="K45" s="22">
        <v>3353</v>
      </c>
      <c r="L45" s="22">
        <v>0</v>
      </c>
      <c r="M45" s="22">
        <v>2736</v>
      </c>
      <c r="N45" s="22">
        <v>57</v>
      </c>
      <c r="O45" s="22">
        <v>57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83</v>
      </c>
      <c r="C46" s="25">
        <f aca="true" t="shared" si="8" ref="C46:O46">SUM(C44:C45)</f>
        <v>17270</v>
      </c>
      <c r="D46" s="25">
        <f t="shared" si="8"/>
        <v>12716</v>
      </c>
      <c r="E46" s="25">
        <f t="shared" si="8"/>
        <v>1068</v>
      </c>
      <c r="F46" s="25">
        <f t="shared" si="8"/>
        <v>3486</v>
      </c>
      <c r="G46" s="25">
        <f t="shared" si="8"/>
        <v>54565</v>
      </c>
      <c r="H46" s="25">
        <f t="shared" si="8"/>
        <v>27026</v>
      </c>
      <c r="I46" s="25">
        <f t="shared" si="8"/>
        <v>1687</v>
      </c>
      <c r="J46" s="25">
        <f t="shared" si="8"/>
        <v>25852</v>
      </c>
      <c r="K46" s="25">
        <f t="shared" si="8"/>
        <v>4277</v>
      </c>
      <c r="L46" s="25">
        <f t="shared" si="8"/>
        <v>0</v>
      </c>
      <c r="M46" s="25">
        <f t="shared" si="8"/>
        <v>3096</v>
      </c>
      <c r="N46" s="25">
        <f t="shared" si="8"/>
        <v>143</v>
      </c>
      <c r="O46" s="25">
        <f t="shared" si="8"/>
        <v>143</v>
      </c>
    </row>
    <row r="47" spans="1:15" ht="12.75" customHeight="1">
      <c r="A47" s="20" t="s">
        <v>84</v>
      </c>
      <c r="B47" s="21" t="s">
        <v>85</v>
      </c>
      <c r="C47" s="22">
        <v>1889</v>
      </c>
      <c r="D47" s="22">
        <v>1487</v>
      </c>
      <c r="E47" s="22">
        <v>0</v>
      </c>
      <c r="F47" s="22">
        <f>SUM(C47-D47-E47)</f>
        <v>402</v>
      </c>
      <c r="G47" s="22">
        <v>2865</v>
      </c>
      <c r="H47" s="22">
        <v>1780</v>
      </c>
      <c r="I47" s="22">
        <v>0</v>
      </c>
      <c r="J47" s="22">
        <f>SUM(G47-H47-I47)</f>
        <v>1085</v>
      </c>
      <c r="K47" s="22">
        <v>0</v>
      </c>
      <c r="L47" s="22">
        <v>0</v>
      </c>
      <c r="M47" s="22">
        <v>0</v>
      </c>
      <c r="N47" s="22">
        <v>29</v>
      </c>
      <c r="O47" s="22">
        <v>29</v>
      </c>
    </row>
    <row r="48" spans="1:15" ht="12.75" customHeight="1">
      <c r="A48" s="20" t="s">
        <v>86</v>
      </c>
      <c r="B48" s="21" t="s">
        <v>87</v>
      </c>
      <c r="C48" s="22">
        <v>3399</v>
      </c>
      <c r="D48" s="22">
        <v>2550</v>
      </c>
      <c r="E48" s="22">
        <v>0</v>
      </c>
      <c r="F48" s="22">
        <f>SUM(C48-D48-E48)</f>
        <v>849</v>
      </c>
      <c r="G48" s="22">
        <v>7179</v>
      </c>
      <c r="H48" s="22">
        <v>4723</v>
      </c>
      <c r="I48" s="22">
        <v>0</v>
      </c>
      <c r="J48" s="22">
        <f>SUM(G48-H48-I48)</f>
        <v>2456</v>
      </c>
      <c r="K48" s="22">
        <v>76</v>
      </c>
      <c r="L48" s="22">
        <v>0</v>
      </c>
      <c r="M48" s="22">
        <v>560</v>
      </c>
      <c r="N48" s="22">
        <v>272</v>
      </c>
      <c r="O48" s="22">
        <v>272</v>
      </c>
    </row>
    <row r="49" spans="1:15" ht="12.75" customHeight="1">
      <c r="A49" s="20" t="s">
        <v>88</v>
      </c>
      <c r="B49" s="21" t="s">
        <v>89</v>
      </c>
      <c r="C49" s="22">
        <v>2133</v>
      </c>
      <c r="D49" s="22">
        <v>1720</v>
      </c>
      <c r="E49" s="22">
        <v>0</v>
      </c>
      <c r="F49" s="22">
        <f>SUM(C49-D49-E49)</f>
        <v>413</v>
      </c>
      <c r="G49" s="22">
        <v>2817</v>
      </c>
      <c r="H49" s="22">
        <v>1927</v>
      </c>
      <c r="I49" s="22">
        <v>0</v>
      </c>
      <c r="J49" s="22">
        <f>SUM(G49-H49-I49)</f>
        <v>890</v>
      </c>
      <c r="K49" s="22">
        <v>74</v>
      </c>
      <c r="L49" s="22">
        <v>0</v>
      </c>
      <c r="M49" s="22">
        <v>30</v>
      </c>
      <c r="N49" s="22">
        <v>0</v>
      </c>
      <c r="O49" s="22">
        <v>0</v>
      </c>
    </row>
    <row r="50" spans="1:15" ht="12.75" customHeight="1">
      <c r="A50" s="20" t="s">
        <v>90</v>
      </c>
      <c r="B50" s="21" t="s">
        <v>91</v>
      </c>
      <c r="C50" s="22">
        <v>8782</v>
      </c>
      <c r="D50" s="22">
        <v>6843</v>
      </c>
      <c r="E50" s="22">
        <v>351</v>
      </c>
      <c r="F50" s="22">
        <f>SUM(C50-D50-E50)</f>
        <v>1588</v>
      </c>
      <c r="G50" s="22">
        <v>19151</v>
      </c>
      <c r="H50" s="22">
        <v>11313</v>
      </c>
      <c r="I50" s="22">
        <v>772</v>
      </c>
      <c r="J50" s="22">
        <f>SUM(G50-H50-I50)</f>
        <v>7066</v>
      </c>
      <c r="K50" s="22">
        <v>750</v>
      </c>
      <c r="L50" s="22">
        <v>0</v>
      </c>
      <c r="M50" s="22">
        <v>2008</v>
      </c>
      <c r="N50" s="22">
        <v>86</v>
      </c>
      <c r="O50" s="22">
        <v>86</v>
      </c>
    </row>
    <row r="51" spans="1:15" ht="12.75" customHeight="1">
      <c r="A51" s="23"/>
      <c r="B51" s="24" t="s">
        <v>92</v>
      </c>
      <c r="C51" s="25">
        <f aca="true" t="shared" si="9" ref="C51:O51">SUM(C47:C50)</f>
        <v>16203</v>
      </c>
      <c r="D51" s="25">
        <f t="shared" si="9"/>
        <v>12600</v>
      </c>
      <c r="E51" s="25">
        <f t="shared" si="9"/>
        <v>351</v>
      </c>
      <c r="F51" s="25">
        <f t="shared" si="9"/>
        <v>3252</v>
      </c>
      <c r="G51" s="25">
        <f t="shared" si="9"/>
        <v>32012</v>
      </c>
      <c r="H51" s="25">
        <f t="shared" si="9"/>
        <v>19743</v>
      </c>
      <c r="I51" s="25">
        <f t="shared" si="9"/>
        <v>772</v>
      </c>
      <c r="J51" s="25">
        <f t="shared" si="9"/>
        <v>11497</v>
      </c>
      <c r="K51" s="25">
        <f t="shared" si="9"/>
        <v>900</v>
      </c>
      <c r="L51" s="25">
        <f t="shared" si="9"/>
        <v>0</v>
      </c>
      <c r="M51" s="25">
        <f t="shared" si="9"/>
        <v>2598</v>
      </c>
      <c r="N51" s="25">
        <f t="shared" si="9"/>
        <v>387</v>
      </c>
      <c r="O51" s="25">
        <f t="shared" si="9"/>
        <v>387</v>
      </c>
    </row>
    <row r="52" spans="1:15" ht="12.75" customHeight="1">
      <c r="A52" s="20" t="s">
        <v>93</v>
      </c>
      <c r="B52" s="21" t="s">
        <v>94</v>
      </c>
      <c r="C52" s="22">
        <v>3030</v>
      </c>
      <c r="D52" s="22">
        <v>2005</v>
      </c>
      <c r="E52" s="22">
        <v>22</v>
      </c>
      <c r="F52" s="22">
        <f aca="true" t="shared" si="10" ref="F52:F58">SUM(C52-D52-E52)</f>
        <v>1003</v>
      </c>
      <c r="G52" s="22">
        <v>7664</v>
      </c>
      <c r="H52" s="22">
        <v>4203</v>
      </c>
      <c r="I52" s="22">
        <v>40</v>
      </c>
      <c r="J52" s="22">
        <f aca="true" t="shared" si="11" ref="J52:J58">SUM(G52-H52-I52)</f>
        <v>3421</v>
      </c>
      <c r="K52" s="22">
        <v>1061</v>
      </c>
      <c r="L52" s="22">
        <v>0</v>
      </c>
      <c r="M52" s="22">
        <v>54</v>
      </c>
      <c r="N52" s="22">
        <v>0</v>
      </c>
      <c r="O52" s="22">
        <v>0</v>
      </c>
    </row>
    <row r="53" spans="1:15" ht="12.75" customHeight="1">
      <c r="A53" s="20" t="s">
        <v>95</v>
      </c>
      <c r="B53" s="21" t="s">
        <v>96</v>
      </c>
      <c r="C53" s="22">
        <v>12205</v>
      </c>
      <c r="D53" s="22">
        <v>6665</v>
      </c>
      <c r="E53" s="22">
        <v>269</v>
      </c>
      <c r="F53" s="22">
        <f t="shared" si="10"/>
        <v>5271</v>
      </c>
      <c r="G53" s="22">
        <v>38172</v>
      </c>
      <c r="H53" s="22">
        <v>16055</v>
      </c>
      <c r="I53" s="22">
        <v>758</v>
      </c>
      <c r="J53" s="22">
        <f t="shared" si="11"/>
        <v>21359</v>
      </c>
      <c r="K53" s="22">
        <v>551</v>
      </c>
      <c r="L53" s="22">
        <v>0</v>
      </c>
      <c r="M53" s="22">
        <v>8587</v>
      </c>
      <c r="N53" s="22">
        <v>58</v>
      </c>
      <c r="O53" s="22">
        <v>58</v>
      </c>
    </row>
    <row r="54" spans="1:15" ht="12.75" customHeight="1">
      <c r="A54" s="20" t="s">
        <v>97</v>
      </c>
      <c r="B54" s="21" t="s">
        <v>98</v>
      </c>
      <c r="C54" s="22">
        <v>1628</v>
      </c>
      <c r="D54" s="22">
        <v>981</v>
      </c>
      <c r="E54" s="22">
        <v>84</v>
      </c>
      <c r="F54" s="22">
        <f t="shared" si="10"/>
        <v>563</v>
      </c>
      <c r="G54" s="22">
        <v>6104</v>
      </c>
      <c r="H54" s="22">
        <v>2678</v>
      </c>
      <c r="I54" s="22">
        <v>294</v>
      </c>
      <c r="J54" s="22">
        <f t="shared" si="11"/>
        <v>3132</v>
      </c>
      <c r="K54" s="22">
        <v>0</v>
      </c>
      <c r="L54" s="22">
        <v>0</v>
      </c>
      <c r="M54" s="22">
        <v>2774</v>
      </c>
      <c r="N54" s="22">
        <v>58</v>
      </c>
      <c r="O54" s="22">
        <v>58</v>
      </c>
    </row>
    <row r="55" spans="1:15" ht="12.75" customHeight="1">
      <c r="A55" s="20" t="s">
        <v>99</v>
      </c>
      <c r="B55" s="21" t="s">
        <v>100</v>
      </c>
      <c r="C55" s="22">
        <v>8891</v>
      </c>
      <c r="D55" s="22">
        <v>5721</v>
      </c>
      <c r="E55" s="22">
        <v>284</v>
      </c>
      <c r="F55" s="22">
        <f t="shared" si="10"/>
        <v>2886</v>
      </c>
      <c r="G55" s="22">
        <v>27520</v>
      </c>
      <c r="H55" s="22">
        <v>13436</v>
      </c>
      <c r="I55" s="22">
        <v>633</v>
      </c>
      <c r="J55" s="22">
        <f t="shared" si="11"/>
        <v>13451</v>
      </c>
      <c r="K55" s="22">
        <v>828</v>
      </c>
      <c r="L55" s="22">
        <v>0</v>
      </c>
      <c r="M55" s="22">
        <v>1420</v>
      </c>
      <c r="N55" s="22">
        <v>203</v>
      </c>
      <c r="O55" s="22">
        <v>203</v>
      </c>
    </row>
    <row r="56" spans="1:15" ht="12.75" customHeight="1">
      <c r="A56" s="20" t="s">
        <v>101</v>
      </c>
      <c r="B56" s="21" t="s">
        <v>102</v>
      </c>
      <c r="C56" s="22">
        <v>12196</v>
      </c>
      <c r="D56" s="22">
        <v>7625</v>
      </c>
      <c r="E56" s="22">
        <v>658</v>
      </c>
      <c r="F56" s="22">
        <f t="shared" si="10"/>
        <v>3913</v>
      </c>
      <c r="G56" s="22">
        <v>28453</v>
      </c>
      <c r="H56" s="22">
        <v>14526</v>
      </c>
      <c r="I56" s="22">
        <v>1536</v>
      </c>
      <c r="J56" s="22">
        <f t="shared" si="11"/>
        <v>12391</v>
      </c>
      <c r="K56" s="22">
        <v>1362</v>
      </c>
      <c r="L56" s="22">
        <v>0</v>
      </c>
      <c r="M56" s="22">
        <v>3665</v>
      </c>
      <c r="N56" s="22">
        <v>2830</v>
      </c>
      <c r="O56" s="22">
        <v>2830</v>
      </c>
    </row>
    <row r="57" spans="1:15" ht="12.75" customHeight="1">
      <c r="A57" s="20" t="s">
        <v>103</v>
      </c>
      <c r="B57" s="21" t="s">
        <v>104</v>
      </c>
      <c r="C57" s="22">
        <v>12905</v>
      </c>
      <c r="D57" s="22">
        <v>7581</v>
      </c>
      <c r="E57" s="22">
        <v>1004</v>
      </c>
      <c r="F57" s="22">
        <f t="shared" si="10"/>
        <v>4320</v>
      </c>
      <c r="G57" s="22">
        <v>34304</v>
      </c>
      <c r="H57" s="22">
        <v>16473</v>
      </c>
      <c r="I57" s="22">
        <v>1863</v>
      </c>
      <c r="J57" s="22">
        <f t="shared" si="11"/>
        <v>15968</v>
      </c>
      <c r="K57" s="22">
        <v>253</v>
      </c>
      <c r="L57" s="22">
        <v>0</v>
      </c>
      <c r="M57" s="22">
        <v>3844</v>
      </c>
      <c r="N57" s="22">
        <v>29</v>
      </c>
      <c r="O57" s="22">
        <v>29</v>
      </c>
    </row>
    <row r="58" spans="1:15" ht="12.75" customHeight="1">
      <c r="A58" s="20" t="s">
        <v>105</v>
      </c>
      <c r="B58" s="21" t="s">
        <v>106</v>
      </c>
      <c r="C58" s="22">
        <v>11233</v>
      </c>
      <c r="D58" s="22">
        <v>6550</v>
      </c>
      <c r="E58" s="22">
        <v>181</v>
      </c>
      <c r="F58" s="22">
        <f t="shared" si="10"/>
        <v>4502</v>
      </c>
      <c r="G58" s="22">
        <v>32190</v>
      </c>
      <c r="H58" s="22">
        <v>13997</v>
      </c>
      <c r="I58" s="22">
        <v>388</v>
      </c>
      <c r="J58" s="22">
        <f t="shared" si="11"/>
        <v>17805</v>
      </c>
      <c r="K58" s="22">
        <v>193</v>
      </c>
      <c r="L58" s="22">
        <v>0</v>
      </c>
      <c r="M58" s="22">
        <v>2429</v>
      </c>
      <c r="N58" s="22">
        <v>1895</v>
      </c>
      <c r="O58" s="22">
        <v>1895</v>
      </c>
    </row>
    <row r="59" spans="1:15" ht="12.75" customHeight="1">
      <c r="A59" s="23"/>
      <c r="B59" s="24" t="s">
        <v>107</v>
      </c>
      <c r="C59" s="25">
        <f aca="true" t="shared" si="12" ref="C59:O59">SUM(C52:C58)</f>
        <v>62088</v>
      </c>
      <c r="D59" s="25">
        <f t="shared" si="12"/>
        <v>37128</v>
      </c>
      <c r="E59" s="25">
        <f t="shared" si="12"/>
        <v>2502</v>
      </c>
      <c r="F59" s="25">
        <f t="shared" si="12"/>
        <v>22458</v>
      </c>
      <c r="G59" s="25">
        <f t="shared" si="12"/>
        <v>174407</v>
      </c>
      <c r="H59" s="25">
        <f t="shared" si="12"/>
        <v>81368</v>
      </c>
      <c r="I59" s="25">
        <f t="shared" si="12"/>
        <v>5512</v>
      </c>
      <c r="J59" s="25">
        <f t="shared" si="12"/>
        <v>87527</v>
      </c>
      <c r="K59" s="25">
        <f t="shared" si="12"/>
        <v>4248</v>
      </c>
      <c r="L59" s="25">
        <f t="shared" si="12"/>
        <v>0</v>
      </c>
      <c r="M59" s="25">
        <f t="shared" si="12"/>
        <v>22773</v>
      </c>
      <c r="N59" s="25">
        <f t="shared" si="12"/>
        <v>5073</v>
      </c>
      <c r="O59" s="25">
        <f t="shared" si="12"/>
        <v>5073</v>
      </c>
    </row>
    <row r="60" spans="1:15" ht="12.75" customHeight="1">
      <c r="A60" s="20" t="s">
        <v>108</v>
      </c>
      <c r="B60" s="21" t="s">
        <v>109</v>
      </c>
      <c r="C60" s="22">
        <v>9490</v>
      </c>
      <c r="D60" s="22">
        <v>5820</v>
      </c>
      <c r="E60" s="22">
        <v>1676</v>
      </c>
      <c r="F60" s="22">
        <f aca="true" t="shared" si="13" ref="F60:F68">SUM(C60-D60-E60)</f>
        <v>1994</v>
      </c>
      <c r="G60" s="22">
        <v>25969</v>
      </c>
      <c r="H60" s="22">
        <v>13805</v>
      </c>
      <c r="I60" s="22">
        <v>3398</v>
      </c>
      <c r="J60" s="22">
        <f aca="true" t="shared" si="14" ref="J60:J68">SUM(G60-H60-I60)</f>
        <v>8766</v>
      </c>
      <c r="K60" s="22">
        <v>82</v>
      </c>
      <c r="L60" s="22">
        <v>0</v>
      </c>
      <c r="M60" s="22">
        <v>1589</v>
      </c>
      <c r="N60" s="22">
        <v>53</v>
      </c>
      <c r="O60" s="22">
        <v>53</v>
      </c>
    </row>
    <row r="61" spans="1:15" ht="12.75" customHeight="1">
      <c r="A61" s="20" t="s">
        <v>110</v>
      </c>
      <c r="B61" s="21" t="s">
        <v>111</v>
      </c>
      <c r="C61" s="22">
        <v>5039</v>
      </c>
      <c r="D61" s="22">
        <v>2556</v>
      </c>
      <c r="E61" s="22">
        <v>112</v>
      </c>
      <c r="F61" s="22">
        <f t="shared" si="13"/>
        <v>2371</v>
      </c>
      <c r="G61" s="22">
        <v>11827</v>
      </c>
      <c r="H61" s="22">
        <v>5961</v>
      </c>
      <c r="I61" s="22">
        <v>268</v>
      </c>
      <c r="J61" s="22">
        <f t="shared" si="14"/>
        <v>5598</v>
      </c>
      <c r="K61" s="22">
        <v>129</v>
      </c>
      <c r="L61" s="22">
        <v>0</v>
      </c>
      <c r="M61" s="22">
        <v>2406</v>
      </c>
      <c r="N61" s="22">
        <v>29</v>
      </c>
      <c r="O61" s="22">
        <v>29</v>
      </c>
    </row>
    <row r="62" spans="1:15" ht="12.75" customHeight="1">
      <c r="A62" s="20" t="s">
        <v>112</v>
      </c>
      <c r="B62" s="21" t="s">
        <v>113</v>
      </c>
      <c r="C62" s="22">
        <v>4313</v>
      </c>
      <c r="D62" s="22">
        <v>2567</v>
      </c>
      <c r="E62" s="22">
        <v>440</v>
      </c>
      <c r="F62" s="22">
        <f t="shared" si="13"/>
        <v>1306</v>
      </c>
      <c r="G62" s="22">
        <v>15422</v>
      </c>
      <c r="H62" s="22">
        <v>6382</v>
      </c>
      <c r="I62" s="22">
        <v>962</v>
      </c>
      <c r="J62" s="22">
        <f t="shared" si="14"/>
        <v>8078</v>
      </c>
      <c r="K62" s="22">
        <v>60</v>
      </c>
      <c r="L62" s="22">
        <v>0</v>
      </c>
      <c r="M62" s="22">
        <v>2287</v>
      </c>
      <c r="N62" s="22">
        <v>39</v>
      </c>
      <c r="O62" s="22">
        <v>39</v>
      </c>
    </row>
    <row r="63" spans="1:15" ht="12.75" customHeight="1">
      <c r="A63" s="20" t="s">
        <v>114</v>
      </c>
      <c r="B63" s="21" t="s">
        <v>115</v>
      </c>
      <c r="C63" s="22">
        <v>7543</v>
      </c>
      <c r="D63" s="22">
        <v>4864</v>
      </c>
      <c r="E63" s="22">
        <v>833</v>
      </c>
      <c r="F63" s="22">
        <f t="shared" si="13"/>
        <v>1846</v>
      </c>
      <c r="G63" s="22">
        <v>22646</v>
      </c>
      <c r="H63" s="22">
        <v>11881</v>
      </c>
      <c r="I63" s="22">
        <v>1849</v>
      </c>
      <c r="J63" s="22">
        <f t="shared" si="14"/>
        <v>8916</v>
      </c>
      <c r="K63" s="22">
        <v>66</v>
      </c>
      <c r="L63" s="22">
        <v>0</v>
      </c>
      <c r="M63" s="22">
        <v>4244</v>
      </c>
      <c r="N63" s="22">
        <v>29</v>
      </c>
      <c r="O63" s="22">
        <v>29</v>
      </c>
    </row>
    <row r="64" spans="1:15" ht="12.75" customHeight="1">
      <c r="A64" s="20" t="s">
        <v>116</v>
      </c>
      <c r="B64" s="21" t="s">
        <v>117</v>
      </c>
      <c r="C64" s="22">
        <v>4971</v>
      </c>
      <c r="D64" s="22">
        <v>2822</v>
      </c>
      <c r="E64" s="22">
        <v>906</v>
      </c>
      <c r="F64" s="22">
        <f t="shared" si="13"/>
        <v>1243</v>
      </c>
      <c r="G64" s="22">
        <v>16274</v>
      </c>
      <c r="H64" s="22">
        <v>7287</v>
      </c>
      <c r="I64" s="22">
        <v>1572</v>
      </c>
      <c r="J64" s="22">
        <f t="shared" si="14"/>
        <v>7415</v>
      </c>
      <c r="K64" s="22">
        <v>0</v>
      </c>
      <c r="L64" s="22">
        <v>0</v>
      </c>
      <c r="M64" s="22">
        <v>468</v>
      </c>
      <c r="N64" s="22">
        <v>170</v>
      </c>
      <c r="O64" s="22">
        <v>170</v>
      </c>
    </row>
    <row r="65" spans="1:15" ht="12.75" customHeight="1">
      <c r="A65" s="20" t="s">
        <v>118</v>
      </c>
      <c r="B65" s="21" t="s">
        <v>119</v>
      </c>
      <c r="C65" s="22">
        <v>5318</v>
      </c>
      <c r="D65" s="22">
        <v>2093</v>
      </c>
      <c r="E65" s="22">
        <v>609</v>
      </c>
      <c r="F65" s="22">
        <f t="shared" si="13"/>
        <v>2616</v>
      </c>
      <c r="G65" s="22">
        <v>19657</v>
      </c>
      <c r="H65" s="22">
        <v>5039</v>
      </c>
      <c r="I65" s="22">
        <v>1186</v>
      </c>
      <c r="J65" s="22">
        <f t="shared" si="14"/>
        <v>13432</v>
      </c>
      <c r="K65" s="22">
        <v>38</v>
      </c>
      <c r="L65" s="22">
        <v>0</v>
      </c>
      <c r="M65" s="22">
        <v>5691</v>
      </c>
      <c r="N65" s="22">
        <v>54</v>
      </c>
      <c r="O65" s="22">
        <v>54</v>
      </c>
    </row>
    <row r="66" spans="1:15" ht="12.75" customHeight="1">
      <c r="A66" s="20" t="s">
        <v>120</v>
      </c>
      <c r="B66" s="21" t="s">
        <v>121</v>
      </c>
      <c r="C66" s="22">
        <v>6414</v>
      </c>
      <c r="D66" s="22">
        <v>3120</v>
      </c>
      <c r="E66" s="22">
        <v>272</v>
      </c>
      <c r="F66" s="22">
        <f t="shared" si="13"/>
        <v>3022</v>
      </c>
      <c r="G66" s="22">
        <v>22482</v>
      </c>
      <c r="H66" s="22">
        <v>7962</v>
      </c>
      <c r="I66" s="22">
        <v>500</v>
      </c>
      <c r="J66" s="22">
        <f t="shared" si="14"/>
        <v>14020</v>
      </c>
      <c r="K66" s="22">
        <v>1115</v>
      </c>
      <c r="L66" s="22">
        <v>0</v>
      </c>
      <c r="M66" s="22">
        <v>7137</v>
      </c>
      <c r="N66" s="22">
        <v>0</v>
      </c>
      <c r="O66" s="22">
        <v>0</v>
      </c>
    </row>
    <row r="67" spans="1:15" ht="12.75" customHeight="1">
      <c r="A67" s="20" t="s">
        <v>122</v>
      </c>
      <c r="B67" s="21" t="s">
        <v>123</v>
      </c>
      <c r="C67" s="22">
        <v>7143</v>
      </c>
      <c r="D67" s="22">
        <v>2613</v>
      </c>
      <c r="E67" s="22">
        <v>0</v>
      </c>
      <c r="F67" s="22">
        <f t="shared" si="13"/>
        <v>4530</v>
      </c>
      <c r="G67" s="22">
        <v>26740</v>
      </c>
      <c r="H67" s="22">
        <v>6644</v>
      </c>
      <c r="I67" s="22">
        <v>0</v>
      </c>
      <c r="J67" s="22">
        <f t="shared" si="14"/>
        <v>20096</v>
      </c>
      <c r="K67" s="22">
        <v>1313</v>
      </c>
      <c r="L67" s="22">
        <v>0</v>
      </c>
      <c r="M67" s="22">
        <v>10734</v>
      </c>
      <c r="N67" s="22">
        <v>57</v>
      </c>
      <c r="O67" s="22">
        <v>57</v>
      </c>
    </row>
    <row r="68" spans="1:15" ht="12.75" customHeight="1">
      <c r="A68" s="20" t="s">
        <v>124</v>
      </c>
      <c r="B68" s="21" t="s">
        <v>125</v>
      </c>
      <c r="C68" s="22">
        <v>5773</v>
      </c>
      <c r="D68" s="22">
        <v>4069</v>
      </c>
      <c r="E68" s="22">
        <v>262</v>
      </c>
      <c r="F68" s="22">
        <f t="shared" si="13"/>
        <v>1442</v>
      </c>
      <c r="G68" s="22">
        <v>15457</v>
      </c>
      <c r="H68" s="22">
        <v>7745</v>
      </c>
      <c r="I68" s="22">
        <v>738</v>
      </c>
      <c r="J68" s="22">
        <f t="shared" si="14"/>
        <v>6974</v>
      </c>
      <c r="K68" s="22">
        <v>15</v>
      </c>
      <c r="L68" s="22">
        <v>0</v>
      </c>
      <c r="M68" s="22">
        <v>742</v>
      </c>
      <c r="N68" s="22">
        <v>0</v>
      </c>
      <c r="O68" s="22">
        <v>0</v>
      </c>
    </row>
    <row r="69" spans="1:15" ht="12.75" customHeight="1">
      <c r="A69" s="23"/>
      <c r="B69" s="24" t="s">
        <v>126</v>
      </c>
      <c r="C69" s="25">
        <f aca="true" t="shared" si="15" ref="C69:O69">SUM(C60:C68)</f>
        <v>56004</v>
      </c>
      <c r="D69" s="25">
        <f t="shared" si="15"/>
        <v>30524</v>
      </c>
      <c r="E69" s="25">
        <f t="shared" si="15"/>
        <v>5110</v>
      </c>
      <c r="F69" s="25">
        <f t="shared" si="15"/>
        <v>20370</v>
      </c>
      <c r="G69" s="25">
        <f t="shared" si="15"/>
        <v>176474</v>
      </c>
      <c r="H69" s="25">
        <f t="shared" si="15"/>
        <v>72706</v>
      </c>
      <c r="I69" s="25">
        <f t="shared" si="15"/>
        <v>10473</v>
      </c>
      <c r="J69" s="25">
        <f t="shared" si="15"/>
        <v>93295</v>
      </c>
      <c r="K69" s="25">
        <f t="shared" si="15"/>
        <v>2818</v>
      </c>
      <c r="L69" s="25">
        <f t="shared" si="15"/>
        <v>0</v>
      </c>
      <c r="M69" s="25">
        <f t="shared" si="15"/>
        <v>35298</v>
      </c>
      <c r="N69" s="25">
        <f t="shared" si="15"/>
        <v>431</v>
      </c>
      <c r="O69" s="25">
        <f t="shared" si="15"/>
        <v>431</v>
      </c>
    </row>
    <row r="70" spans="1:15" ht="12.75" customHeight="1">
      <c r="A70" s="20" t="s">
        <v>127</v>
      </c>
      <c r="B70" s="21" t="s">
        <v>128</v>
      </c>
      <c r="C70" s="22">
        <v>4422</v>
      </c>
      <c r="D70" s="22">
        <v>2692</v>
      </c>
      <c r="E70" s="22">
        <v>756</v>
      </c>
      <c r="F70" s="22">
        <f aca="true" t="shared" si="16" ref="F70:F79">SUM(C70-D70-E70)</f>
        <v>974</v>
      </c>
      <c r="G70" s="22">
        <v>12306</v>
      </c>
      <c r="H70" s="22">
        <v>6487</v>
      </c>
      <c r="I70" s="22">
        <v>1767</v>
      </c>
      <c r="J70" s="22">
        <f aca="true" t="shared" si="17" ref="J70:J79">SUM(G70-H70-I70)</f>
        <v>4052</v>
      </c>
      <c r="K70" s="22">
        <v>66</v>
      </c>
      <c r="L70" s="22">
        <v>0</v>
      </c>
      <c r="M70" s="22">
        <v>606</v>
      </c>
      <c r="N70" s="22">
        <v>0</v>
      </c>
      <c r="O70" s="22">
        <v>0</v>
      </c>
    </row>
    <row r="71" spans="1:15" ht="12.75" customHeight="1">
      <c r="A71" s="20" t="s">
        <v>129</v>
      </c>
      <c r="B71" s="21" t="s">
        <v>130</v>
      </c>
      <c r="C71" s="22">
        <v>16619</v>
      </c>
      <c r="D71" s="22">
        <v>8723</v>
      </c>
      <c r="E71" s="22">
        <v>1168</v>
      </c>
      <c r="F71" s="22">
        <f t="shared" si="16"/>
        <v>6728</v>
      </c>
      <c r="G71" s="22">
        <v>35946</v>
      </c>
      <c r="H71" s="22">
        <v>15354</v>
      </c>
      <c r="I71" s="22">
        <v>2129</v>
      </c>
      <c r="J71" s="22">
        <f t="shared" si="17"/>
        <v>18463</v>
      </c>
      <c r="K71" s="22">
        <v>377</v>
      </c>
      <c r="L71" s="22">
        <v>0</v>
      </c>
      <c r="M71" s="22">
        <v>717</v>
      </c>
      <c r="N71" s="22">
        <v>349</v>
      </c>
      <c r="O71" s="22">
        <v>349</v>
      </c>
    </row>
    <row r="72" spans="1:15" ht="12.75" customHeight="1">
      <c r="A72" s="20" t="s">
        <v>131</v>
      </c>
      <c r="B72" s="21" t="s">
        <v>132</v>
      </c>
      <c r="C72" s="22">
        <v>5584</v>
      </c>
      <c r="D72" s="22">
        <v>4094</v>
      </c>
      <c r="E72" s="22">
        <v>0</v>
      </c>
      <c r="F72" s="22">
        <f t="shared" si="16"/>
        <v>1490</v>
      </c>
      <c r="G72" s="22">
        <v>12420</v>
      </c>
      <c r="H72" s="22">
        <v>8490</v>
      </c>
      <c r="I72" s="22">
        <v>0</v>
      </c>
      <c r="J72" s="22">
        <f t="shared" si="17"/>
        <v>3930</v>
      </c>
      <c r="K72" s="22">
        <v>147</v>
      </c>
      <c r="L72" s="22">
        <v>0</v>
      </c>
      <c r="M72" s="22">
        <v>1293</v>
      </c>
      <c r="N72" s="22">
        <v>0</v>
      </c>
      <c r="O72" s="22">
        <v>0</v>
      </c>
    </row>
    <row r="73" spans="1:15" ht="12.75" customHeight="1">
      <c r="A73" s="20" t="s">
        <v>133</v>
      </c>
      <c r="B73" s="21" t="s">
        <v>134</v>
      </c>
      <c r="C73" s="22">
        <v>8007</v>
      </c>
      <c r="D73" s="22">
        <v>5644</v>
      </c>
      <c r="E73" s="22">
        <v>158</v>
      </c>
      <c r="F73" s="22">
        <f t="shared" si="16"/>
        <v>2205</v>
      </c>
      <c r="G73" s="22">
        <v>17677</v>
      </c>
      <c r="H73" s="22">
        <v>9953</v>
      </c>
      <c r="I73" s="22">
        <v>276</v>
      </c>
      <c r="J73" s="22">
        <f t="shared" si="17"/>
        <v>7448</v>
      </c>
      <c r="K73" s="22">
        <v>190</v>
      </c>
      <c r="L73" s="22">
        <v>0</v>
      </c>
      <c r="M73" s="22">
        <v>1051</v>
      </c>
      <c r="N73" s="22">
        <v>3247</v>
      </c>
      <c r="O73" s="22">
        <v>3247</v>
      </c>
    </row>
    <row r="74" spans="1:15" ht="12.75" customHeight="1">
      <c r="A74" s="20" t="s">
        <v>135</v>
      </c>
      <c r="B74" s="21" t="s">
        <v>136</v>
      </c>
      <c r="C74" s="22">
        <v>6079</v>
      </c>
      <c r="D74" s="22">
        <v>4788</v>
      </c>
      <c r="E74" s="22">
        <v>371</v>
      </c>
      <c r="F74" s="22">
        <f t="shared" si="16"/>
        <v>920</v>
      </c>
      <c r="G74" s="22">
        <v>12780</v>
      </c>
      <c r="H74" s="22">
        <v>7955</v>
      </c>
      <c r="I74" s="22">
        <v>725</v>
      </c>
      <c r="J74" s="22">
        <f t="shared" si="17"/>
        <v>4100</v>
      </c>
      <c r="K74" s="22">
        <v>41</v>
      </c>
      <c r="L74" s="22">
        <v>0</v>
      </c>
      <c r="M74" s="22">
        <v>98</v>
      </c>
      <c r="N74" s="22">
        <v>71</v>
      </c>
      <c r="O74" s="22">
        <v>71</v>
      </c>
    </row>
    <row r="75" spans="1:15" ht="12.75" customHeight="1">
      <c r="A75" s="20" t="s">
        <v>137</v>
      </c>
      <c r="B75" s="21" t="s">
        <v>138</v>
      </c>
      <c r="C75" s="22">
        <v>2980</v>
      </c>
      <c r="D75" s="22">
        <v>2459</v>
      </c>
      <c r="E75" s="22">
        <v>111</v>
      </c>
      <c r="F75" s="22">
        <f t="shared" si="16"/>
        <v>410</v>
      </c>
      <c r="G75" s="22">
        <v>5685</v>
      </c>
      <c r="H75" s="22">
        <v>3743</v>
      </c>
      <c r="I75" s="22">
        <v>226</v>
      </c>
      <c r="J75" s="22">
        <f t="shared" si="17"/>
        <v>1716</v>
      </c>
      <c r="K75" s="22">
        <v>14</v>
      </c>
      <c r="L75" s="22">
        <v>0</v>
      </c>
      <c r="M75" s="22">
        <v>171</v>
      </c>
      <c r="N75" s="22">
        <v>0</v>
      </c>
      <c r="O75" s="22">
        <v>0</v>
      </c>
    </row>
    <row r="76" spans="1:15" ht="12.75" customHeight="1">
      <c r="A76" s="20" t="s">
        <v>139</v>
      </c>
      <c r="B76" s="21" t="s">
        <v>140</v>
      </c>
      <c r="C76" s="22">
        <v>5003</v>
      </c>
      <c r="D76" s="22">
        <v>3957</v>
      </c>
      <c r="E76" s="22">
        <v>173</v>
      </c>
      <c r="F76" s="22">
        <f t="shared" si="16"/>
        <v>873</v>
      </c>
      <c r="G76" s="22">
        <v>12285</v>
      </c>
      <c r="H76" s="22">
        <v>7639</v>
      </c>
      <c r="I76" s="22">
        <v>329</v>
      </c>
      <c r="J76" s="22">
        <f t="shared" si="17"/>
        <v>4317</v>
      </c>
      <c r="K76" s="22">
        <v>3</v>
      </c>
      <c r="L76" s="22">
        <v>0</v>
      </c>
      <c r="M76" s="22">
        <v>730</v>
      </c>
      <c r="N76" s="22">
        <v>0</v>
      </c>
      <c r="O76" s="22">
        <v>0</v>
      </c>
    </row>
    <row r="77" spans="1:15" ht="12.75" customHeight="1">
      <c r="A77" s="20" t="s">
        <v>141</v>
      </c>
      <c r="B77" s="21" t="s">
        <v>142</v>
      </c>
      <c r="C77" s="22">
        <v>4470</v>
      </c>
      <c r="D77" s="22">
        <v>2381</v>
      </c>
      <c r="E77" s="22">
        <v>121</v>
      </c>
      <c r="F77" s="22">
        <f t="shared" si="16"/>
        <v>1968</v>
      </c>
      <c r="G77" s="22">
        <v>9571</v>
      </c>
      <c r="H77" s="22">
        <v>4547</v>
      </c>
      <c r="I77" s="22">
        <v>225</v>
      </c>
      <c r="J77" s="22">
        <f t="shared" si="17"/>
        <v>4799</v>
      </c>
      <c r="K77" s="22">
        <v>179</v>
      </c>
      <c r="L77" s="22">
        <v>0</v>
      </c>
      <c r="M77" s="22">
        <v>269</v>
      </c>
      <c r="N77" s="22">
        <v>41</v>
      </c>
      <c r="O77" s="22">
        <v>41</v>
      </c>
    </row>
    <row r="78" spans="1:15" ht="12.75" customHeight="1">
      <c r="A78" s="20" t="s">
        <v>143</v>
      </c>
      <c r="B78" s="21" t="s">
        <v>144</v>
      </c>
      <c r="C78" s="22">
        <v>2538</v>
      </c>
      <c r="D78" s="22">
        <v>2096</v>
      </c>
      <c r="E78" s="22">
        <v>0</v>
      </c>
      <c r="F78" s="22">
        <f t="shared" si="16"/>
        <v>442</v>
      </c>
      <c r="G78" s="22">
        <v>6693</v>
      </c>
      <c r="H78" s="22">
        <v>4660</v>
      </c>
      <c r="I78" s="22">
        <v>0</v>
      </c>
      <c r="J78" s="22">
        <f t="shared" si="17"/>
        <v>2033</v>
      </c>
      <c r="K78" s="22">
        <v>96</v>
      </c>
      <c r="L78" s="22">
        <v>0</v>
      </c>
      <c r="M78" s="22">
        <v>73</v>
      </c>
      <c r="N78" s="22">
        <v>0</v>
      </c>
      <c r="O78" s="22">
        <v>0</v>
      </c>
    </row>
    <row r="79" spans="1:15" ht="12.75" customHeight="1">
      <c r="A79" s="20" t="s">
        <v>145</v>
      </c>
      <c r="B79" s="21" t="s">
        <v>146</v>
      </c>
      <c r="C79" s="22">
        <v>4074</v>
      </c>
      <c r="D79" s="22">
        <v>3087</v>
      </c>
      <c r="E79" s="22">
        <v>262</v>
      </c>
      <c r="F79" s="22">
        <f t="shared" si="16"/>
        <v>725</v>
      </c>
      <c r="G79" s="22">
        <v>10437</v>
      </c>
      <c r="H79" s="22">
        <v>5908</v>
      </c>
      <c r="I79" s="22">
        <v>585</v>
      </c>
      <c r="J79" s="22">
        <f t="shared" si="17"/>
        <v>3944</v>
      </c>
      <c r="K79" s="22">
        <v>201</v>
      </c>
      <c r="L79" s="22">
        <v>0</v>
      </c>
      <c r="M79" s="22">
        <v>1710</v>
      </c>
      <c r="N79" s="22">
        <v>15</v>
      </c>
      <c r="O79" s="22">
        <v>15</v>
      </c>
    </row>
    <row r="80" spans="1:15" ht="12.75" customHeight="1">
      <c r="A80" s="23"/>
      <c r="B80" s="24" t="s">
        <v>147</v>
      </c>
      <c r="C80" s="25">
        <f aca="true" t="shared" si="18" ref="C80:O80">SUM(C70:C79)</f>
        <v>59776</v>
      </c>
      <c r="D80" s="25">
        <f t="shared" si="18"/>
        <v>39921</v>
      </c>
      <c r="E80" s="25">
        <f t="shared" si="18"/>
        <v>3120</v>
      </c>
      <c r="F80" s="25">
        <f t="shared" si="18"/>
        <v>16735</v>
      </c>
      <c r="G80" s="25">
        <f t="shared" si="18"/>
        <v>135800</v>
      </c>
      <c r="H80" s="25">
        <f t="shared" si="18"/>
        <v>74736</v>
      </c>
      <c r="I80" s="25">
        <f t="shared" si="18"/>
        <v>6262</v>
      </c>
      <c r="J80" s="25">
        <f t="shared" si="18"/>
        <v>54802</v>
      </c>
      <c r="K80" s="25">
        <f t="shared" si="18"/>
        <v>1314</v>
      </c>
      <c r="L80" s="25">
        <f t="shared" si="18"/>
        <v>0</v>
      </c>
      <c r="M80" s="25">
        <f t="shared" si="18"/>
        <v>6718</v>
      </c>
      <c r="N80" s="25">
        <f t="shared" si="18"/>
        <v>3723</v>
      </c>
      <c r="O80" s="25">
        <f t="shared" si="18"/>
        <v>3723</v>
      </c>
    </row>
    <row r="81" spans="1:15" ht="12.75" customHeight="1">
      <c r="A81" s="20" t="s">
        <v>148</v>
      </c>
      <c r="B81" s="21" t="s">
        <v>149</v>
      </c>
      <c r="C81" s="22">
        <v>7456</v>
      </c>
      <c r="D81" s="22">
        <v>3977</v>
      </c>
      <c r="E81" s="22">
        <v>559</v>
      </c>
      <c r="F81" s="22">
        <f>SUM(C81-D81-E81)</f>
        <v>2920</v>
      </c>
      <c r="G81" s="22">
        <v>21728</v>
      </c>
      <c r="H81" s="22">
        <v>10267</v>
      </c>
      <c r="I81" s="22">
        <v>1363</v>
      </c>
      <c r="J81" s="22">
        <f>SUM(G81-H81-I81)</f>
        <v>10098</v>
      </c>
      <c r="K81" s="22">
        <v>30</v>
      </c>
      <c r="L81" s="22">
        <v>0</v>
      </c>
      <c r="M81" s="22">
        <v>1699</v>
      </c>
      <c r="N81" s="22">
        <v>21</v>
      </c>
      <c r="O81" s="22">
        <v>21</v>
      </c>
    </row>
    <row r="82" spans="1:15" ht="12.75" customHeight="1">
      <c r="A82" s="20" t="s">
        <v>150</v>
      </c>
      <c r="B82" s="21" t="s">
        <v>151</v>
      </c>
      <c r="C82" s="22">
        <v>3645</v>
      </c>
      <c r="D82" s="22">
        <v>2112</v>
      </c>
      <c r="E82" s="22">
        <v>0</v>
      </c>
      <c r="F82" s="22">
        <f>SUM(C82-D82-E82)</f>
        <v>1533</v>
      </c>
      <c r="G82" s="22">
        <v>11487</v>
      </c>
      <c r="H82" s="22">
        <v>6956</v>
      </c>
      <c r="I82" s="22">
        <v>0</v>
      </c>
      <c r="J82" s="22">
        <f>SUM(G82-H82-I82)</f>
        <v>4531</v>
      </c>
      <c r="K82" s="22">
        <v>24</v>
      </c>
      <c r="L82" s="22">
        <v>0</v>
      </c>
      <c r="M82" s="22">
        <v>1190</v>
      </c>
      <c r="N82" s="22">
        <v>112</v>
      </c>
      <c r="O82" s="22">
        <v>112</v>
      </c>
    </row>
    <row r="83" spans="1:15" ht="12.75" customHeight="1">
      <c r="A83" s="20" t="s">
        <v>152</v>
      </c>
      <c r="B83" s="21" t="s">
        <v>153</v>
      </c>
      <c r="C83" s="22">
        <v>1452</v>
      </c>
      <c r="D83" s="22">
        <v>880</v>
      </c>
      <c r="E83" s="22">
        <v>454</v>
      </c>
      <c r="F83" s="22">
        <f>SUM(C83-D83-E83)</f>
        <v>118</v>
      </c>
      <c r="G83" s="22">
        <v>6886</v>
      </c>
      <c r="H83" s="22">
        <v>3720</v>
      </c>
      <c r="I83" s="22">
        <v>1104</v>
      </c>
      <c r="J83" s="22">
        <f>SUM(G83-H83-I83)</f>
        <v>2062</v>
      </c>
      <c r="K83" s="22">
        <v>10</v>
      </c>
      <c r="L83" s="22">
        <v>0</v>
      </c>
      <c r="M83" s="22">
        <v>481</v>
      </c>
      <c r="N83" s="22">
        <v>0</v>
      </c>
      <c r="O83" s="22">
        <v>0</v>
      </c>
    </row>
    <row r="84" spans="1:15" ht="12.75" customHeight="1">
      <c r="A84" s="20" t="s">
        <v>154</v>
      </c>
      <c r="B84" s="21" t="s">
        <v>155</v>
      </c>
      <c r="C84" s="22">
        <v>2489</v>
      </c>
      <c r="D84" s="22">
        <v>2001</v>
      </c>
      <c r="E84" s="22">
        <v>0</v>
      </c>
      <c r="F84" s="22">
        <f>SUM(C84-D84-E84)</f>
        <v>488</v>
      </c>
      <c r="G84" s="22">
        <v>10637</v>
      </c>
      <c r="H84" s="22">
        <v>6889</v>
      </c>
      <c r="I84" s="22">
        <v>0</v>
      </c>
      <c r="J84" s="22">
        <f>SUM(G84-H84-I84)</f>
        <v>3748</v>
      </c>
      <c r="K84" s="22">
        <v>20</v>
      </c>
      <c r="L84" s="22">
        <v>0</v>
      </c>
      <c r="M84" s="22">
        <v>1344</v>
      </c>
      <c r="N84" s="22">
        <v>47</v>
      </c>
      <c r="O84" s="22">
        <v>47</v>
      </c>
    </row>
    <row r="85" spans="1:15" ht="12.75" customHeight="1">
      <c r="A85" s="20" t="s">
        <v>156</v>
      </c>
      <c r="B85" s="21" t="s">
        <v>157</v>
      </c>
      <c r="C85" s="22">
        <v>4205</v>
      </c>
      <c r="D85" s="22">
        <v>3071</v>
      </c>
      <c r="E85" s="22">
        <v>386</v>
      </c>
      <c r="F85" s="22">
        <f>SUM(C85-D85-E85)</f>
        <v>748</v>
      </c>
      <c r="G85" s="22">
        <v>12499</v>
      </c>
      <c r="H85" s="22">
        <v>7385</v>
      </c>
      <c r="I85" s="22">
        <v>798</v>
      </c>
      <c r="J85" s="22">
        <f>SUM(G85-H85-I85)</f>
        <v>4316</v>
      </c>
      <c r="K85" s="22">
        <v>41</v>
      </c>
      <c r="L85" s="22">
        <v>0</v>
      </c>
      <c r="M85" s="22">
        <v>1306</v>
      </c>
      <c r="N85" s="22">
        <v>17</v>
      </c>
      <c r="O85" s="22">
        <v>17</v>
      </c>
    </row>
    <row r="86" spans="1:15" ht="12.75" customHeight="1">
      <c r="A86" s="23"/>
      <c r="B86" s="24" t="s">
        <v>158</v>
      </c>
      <c r="C86" s="25">
        <f aca="true" t="shared" si="19" ref="C86:O86">SUM(C81:C85)</f>
        <v>19247</v>
      </c>
      <c r="D86" s="25">
        <f t="shared" si="19"/>
        <v>12041</v>
      </c>
      <c r="E86" s="25">
        <f t="shared" si="19"/>
        <v>1399</v>
      </c>
      <c r="F86" s="25">
        <f t="shared" si="19"/>
        <v>5807</v>
      </c>
      <c r="G86" s="25">
        <f t="shared" si="19"/>
        <v>63237</v>
      </c>
      <c r="H86" s="25">
        <f t="shared" si="19"/>
        <v>35217</v>
      </c>
      <c r="I86" s="25">
        <f t="shared" si="19"/>
        <v>3265</v>
      </c>
      <c r="J86" s="25">
        <f t="shared" si="19"/>
        <v>24755</v>
      </c>
      <c r="K86" s="25">
        <f t="shared" si="19"/>
        <v>125</v>
      </c>
      <c r="L86" s="25">
        <f t="shared" si="19"/>
        <v>0</v>
      </c>
      <c r="M86" s="25">
        <f t="shared" si="19"/>
        <v>6020</v>
      </c>
      <c r="N86" s="25">
        <f t="shared" si="19"/>
        <v>197</v>
      </c>
      <c r="O86" s="25">
        <f t="shared" si="19"/>
        <v>197</v>
      </c>
    </row>
    <row r="87" spans="1:15" ht="12.75" customHeight="1">
      <c r="A87" s="20" t="s">
        <v>159</v>
      </c>
      <c r="B87" s="21" t="s">
        <v>160</v>
      </c>
      <c r="C87" s="22">
        <v>7758</v>
      </c>
      <c r="D87" s="22">
        <v>4891</v>
      </c>
      <c r="E87" s="22">
        <v>0</v>
      </c>
      <c r="F87" s="22">
        <f>SUM(C87-D87-E87)</f>
        <v>2867</v>
      </c>
      <c r="G87" s="22">
        <v>31653</v>
      </c>
      <c r="H87" s="22">
        <v>14813</v>
      </c>
      <c r="I87" s="22">
        <v>0</v>
      </c>
      <c r="J87" s="22">
        <f>SUM(G87-H87-I87)</f>
        <v>16840</v>
      </c>
      <c r="K87" s="22">
        <v>91</v>
      </c>
      <c r="L87" s="22">
        <v>0</v>
      </c>
      <c r="M87" s="22">
        <v>2900</v>
      </c>
      <c r="N87" s="22">
        <v>104</v>
      </c>
      <c r="O87" s="22">
        <v>104</v>
      </c>
    </row>
    <row r="88" spans="1:15" ht="12.75" customHeight="1">
      <c r="A88" s="20" t="s">
        <v>161</v>
      </c>
      <c r="B88" s="21" t="s">
        <v>162</v>
      </c>
      <c r="C88" s="22">
        <v>4740</v>
      </c>
      <c r="D88" s="22">
        <v>1852</v>
      </c>
      <c r="E88" s="22">
        <v>549</v>
      </c>
      <c r="F88" s="22">
        <f>SUM(C88-D88-E88)</f>
        <v>2339</v>
      </c>
      <c r="G88" s="22">
        <v>11689</v>
      </c>
      <c r="H88" s="22">
        <v>4213</v>
      </c>
      <c r="I88" s="22">
        <v>1231</v>
      </c>
      <c r="J88" s="22">
        <f>SUM(G88-H88-I88)</f>
        <v>6245</v>
      </c>
      <c r="K88" s="22">
        <v>21</v>
      </c>
      <c r="L88" s="22">
        <v>0</v>
      </c>
      <c r="M88" s="22">
        <v>852</v>
      </c>
      <c r="N88" s="22">
        <v>0</v>
      </c>
      <c r="O88" s="22">
        <v>0</v>
      </c>
    </row>
    <row r="89" spans="1:15" ht="12.75" customHeight="1">
      <c r="A89" s="23"/>
      <c r="B89" s="24" t="s">
        <v>163</v>
      </c>
      <c r="C89" s="25">
        <f aca="true" t="shared" si="20" ref="C89:O89">SUM(C87:C88)</f>
        <v>12498</v>
      </c>
      <c r="D89" s="25">
        <f t="shared" si="20"/>
        <v>6743</v>
      </c>
      <c r="E89" s="25">
        <f t="shared" si="20"/>
        <v>549</v>
      </c>
      <c r="F89" s="25">
        <f t="shared" si="20"/>
        <v>5206</v>
      </c>
      <c r="G89" s="25">
        <f t="shared" si="20"/>
        <v>43342</v>
      </c>
      <c r="H89" s="25">
        <f t="shared" si="20"/>
        <v>19026</v>
      </c>
      <c r="I89" s="25">
        <f t="shared" si="20"/>
        <v>1231</v>
      </c>
      <c r="J89" s="25">
        <f t="shared" si="20"/>
        <v>23085</v>
      </c>
      <c r="K89" s="25">
        <f t="shared" si="20"/>
        <v>112</v>
      </c>
      <c r="L89" s="25">
        <f t="shared" si="20"/>
        <v>0</v>
      </c>
      <c r="M89" s="25">
        <f t="shared" si="20"/>
        <v>3752</v>
      </c>
      <c r="N89" s="25">
        <f t="shared" si="20"/>
        <v>104</v>
      </c>
      <c r="O89" s="25">
        <f t="shared" si="20"/>
        <v>104</v>
      </c>
    </row>
    <row r="90" spans="1:15" ht="12.75" customHeight="1">
      <c r="A90" s="20" t="s">
        <v>164</v>
      </c>
      <c r="B90" s="21" t="s">
        <v>165</v>
      </c>
      <c r="C90" s="22">
        <v>4800</v>
      </c>
      <c r="D90" s="22">
        <v>2904</v>
      </c>
      <c r="E90" s="22">
        <v>1019</v>
      </c>
      <c r="F90" s="22">
        <f>SUM(C90-D90-E90)</f>
        <v>877</v>
      </c>
      <c r="G90" s="22">
        <v>18273</v>
      </c>
      <c r="H90" s="22">
        <v>9360</v>
      </c>
      <c r="I90" s="22">
        <v>2703</v>
      </c>
      <c r="J90" s="22">
        <f>SUM(G90-H90-I90)</f>
        <v>6210</v>
      </c>
      <c r="K90" s="22">
        <v>36</v>
      </c>
      <c r="L90" s="22">
        <v>0</v>
      </c>
      <c r="M90" s="22">
        <v>2711</v>
      </c>
      <c r="N90" s="22">
        <v>28</v>
      </c>
      <c r="O90" s="22">
        <v>28</v>
      </c>
    </row>
    <row r="91" spans="1:15" ht="12.75" customHeight="1">
      <c r="A91" s="20" t="s">
        <v>166</v>
      </c>
      <c r="B91" s="21" t="s">
        <v>167</v>
      </c>
      <c r="C91" s="22">
        <v>6658</v>
      </c>
      <c r="D91" s="22">
        <v>5448</v>
      </c>
      <c r="E91" s="22">
        <v>0</v>
      </c>
      <c r="F91" s="22">
        <f>SUM(C91-D91-E91)</f>
        <v>1210</v>
      </c>
      <c r="G91" s="22">
        <v>21056</v>
      </c>
      <c r="H91" s="22">
        <v>11357</v>
      </c>
      <c r="I91" s="22">
        <v>0</v>
      </c>
      <c r="J91" s="22">
        <f>SUM(G91-H91-I91)</f>
        <v>9699</v>
      </c>
      <c r="K91" s="22">
        <v>140</v>
      </c>
      <c r="L91" s="22">
        <v>0</v>
      </c>
      <c r="M91" s="22">
        <v>4582</v>
      </c>
      <c r="N91" s="22">
        <v>205</v>
      </c>
      <c r="O91" s="22">
        <v>205</v>
      </c>
    </row>
    <row r="92" spans="1:15" ht="12.75" customHeight="1">
      <c r="A92" s="20" t="s">
        <v>168</v>
      </c>
      <c r="B92" s="21" t="s">
        <v>169</v>
      </c>
      <c r="C92" s="22">
        <v>2227</v>
      </c>
      <c r="D92" s="22">
        <v>1544</v>
      </c>
      <c r="E92" s="22">
        <v>379</v>
      </c>
      <c r="F92" s="22">
        <f>SUM(C92-D92-E92)</f>
        <v>304</v>
      </c>
      <c r="G92" s="22">
        <v>8500</v>
      </c>
      <c r="H92" s="22">
        <v>2116</v>
      </c>
      <c r="I92" s="22">
        <v>1000</v>
      </c>
      <c r="J92" s="22">
        <f>SUM(G92-H92-I92)</f>
        <v>5384</v>
      </c>
      <c r="K92" s="22">
        <v>13</v>
      </c>
      <c r="L92" s="22">
        <v>0</v>
      </c>
      <c r="M92" s="22">
        <v>439</v>
      </c>
      <c r="N92" s="22">
        <v>0</v>
      </c>
      <c r="O92" s="22">
        <v>0</v>
      </c>
    </row>
    <row r="93" spans="1:15" ht="12.75" customHeight="1">
      <c r="A93" s="20" t="s">
        <v>170</v>
      </c>
      <c r="B93" s="21" t="s">
        <v>171</v>
      </c>
      <c r="C93" s="22">
        <v>44995</v>
      </c>
      <c r="D93" s="22">
        <v>32799</v>
      </c>
      <c r="E93" s="22">
        <v>2631</v>
      </c>
      <c r="F93" s="22">
        <f>SUM(C93-D93-E93)</f>
        <v>9565</v>
      </c>
      <c r="G93" s="22">
        <v>107215</v>
      </c>
      <c r="H93" s="22">
        <v>52585</v>
      </c>
      <c r="I93" s="22">
        <v>5407</v>
      </c>
      <c r="J93" s="22">
        <f>SUM(G93-H93-I93)</f>
        <v>49223</v>
      </c>
      <c r="K93" s="22">
        <v>391</v>
      </c>
      <c r="L93" s="22">
        <v>0</v>
      </c>
      <c r="M93" s="22">
        <v>14791</v>
      </c>
      <c r="N93" s="22">
        <v>2428</v>
      </c>
      <c r="O93" s="22">
        <v>2428</v>
      </c>
    </row>
    <row r="94" spans="1:15" ht="12.75" customHeight="1">
      <c r="A94" s="20" t="s">
        <v>172</v>
      </c>
      <c r="B94" s="21" t="s">
        <v>173</v>
      </c>
      <c r="C94" s="22">
        <v>5302</v>
      </c>
      <c r="D94" s="22">
        <v>2269</v>
      </c>
      <c r="E94" s="22">
        <v>325</v>
      </c>
      <c r="F94" s="22">
        <f>SUM(C94-D94-E94)</f>
        <v>2708</v>
      </c>
      <c r="G94" s="22">
        <v>13973</v>
      </c>
      <c r="H94" s="22">
        <v>4610</v>
      </c>
      <c r="I94" s="22">
        <v>1125</v>
      </c>
      <c r="J94" s="22">
        <f>SUM(G94-H94-I94)</f>
        <v>8238</v>
      </c>
      <c r="K94" s="22">
        <v>82</v>
      </c>
      <c r="L94" s="22">
        <v>0</v>
      </c>
      <c r="M94" s="22">
        <v>2260</v>
      </c>
      <c r="N94" s="22">
        <v>53</v>
      </c>
      <c r="O94" s="22">
        <v>53</v>
      </c>
    </row>
    <row r="95" spans="1:15" ht="12.75" customHeight="1">
      <c r="A95" s="23"/>
      <c r="B95" s="24" t="s">
        <v>174</v>
      </c>
      <c r="C95" s="25">
        <f aca="true" t="shared" si="21" ref="C95:O95">SUM(C90:C94)</f>
        <v>63982</v>
      </c>
      <c r="D95" s="25">
        <f t="shared" si="21"/>
        <v>44964</v>
      </c>
      <c r="E95" s="25">
        <f t="shared" si="21"/>
        <v>4354</v>
      </c>
      <c r="F95" s="25">
        <f t="shared" si="21"/>
        <v>14664</v>
      </c>
      <c r="G95" s="25">
        <f t="shared" si="21"/>
        <v>169017</v>
      </c>
      <c r="H95" s="25">
        <f t="shared" si="21"/>
        <v>80028</v>
      </c>
      <c r="I95" s="25">
        <f t="shared" si="21"/>
        <v>10235</v>
      </c>
      <c r="J95" s="25">
        <f t="shared" si="21"/>
        <v>78754</v>
      </c>
      <c r="K95" s="25">
        <f t="shared" si="21"/>
        <v>662</v>
      </c>
      <c r="L95" s="25">
        <f t="shared" si="21"/>
        <v>0</v>
      </c>
      <c r="M95" s="25">
        <f t="shared" si="21"/>
        <v>24783</v>
      </c>
      <c r="N95" s="25">
        <f t="shared" si="21"/>
        <v>2714</v>
      </c>
      <c r="O95" s="25">
        <f t="shared" si="21"/>
        <v>2714</v>
      </c>
    </row>
    <row r="96" spans="1:15" ht="12.75" customHeight="1">
      <c r="A96" s="20" t="s">
        <v>175</v>
      </c>
      <c r="B96" s="21" t="s">
        <v>176</v>
      </c>
      <c r="C96" s="22">
        <v>1816</v>
      </c>
      <c r="D96" s="22">
        <v>1202</v>
      </c>
      <c r="E96" s="22">
        <v>255</v>
      </c>
      <c r="F96" s="22">
        <f>SUM(C96-D96-E96)</f>
        <v>359</v>
      </c>
      <c r="G96" s="22">
        <v>7939</v>
      </c>
      <c r="H96" s="22">
        <v>3355</v>
      </c>
      <c r="I96" s="22">
        <v>550</v>
      </c>
      <c r="J96" s="22">
        <f>SUM(G96-H96-I96)</f>
        <v>4034</v>
      </c>
      <c r="K96" s="22">
        <v>0</v>
      </c>
      <c r="L96" s="22">
        <v>0</v>
      </c>
      <c r="M96" s="22">
        <v>1835</v>
      </c>
      <c r="N96" s="22">
        <v>23</v>
      </c>
      <c r="O96" s="22">
        <v>23</v>
      </c>
    </row>
    <row r="97" spans="1:15" ht="12.75" customHeight="1">
      <c r="A97" s="20" t="s">
        <v>177</v>
      </c>
      <c r="B97" s="21" t="s">
        <v>178</v>
      </c>
      <c r="C97" s="22">
        <v>789</v>
      </c>
      <c r="D97" s="22">
        <v>694</v>
      </c>
      <c r="E97" s="22">
        <v>0</v>
      </c>
      <c r="F97" s="22">
        <f>SUM(C97-D97-E97)</f>
        <v>95</v>
      </c>
      <c r="G97" s="22">
        <v>2379</v>
      </c>
      <c r="H97" s="22">
        <v>1655</v>
      </c>
      <c r="I97" s="22">
        <v>0</v>
      </c>
      <c r="J97" s="22">
        <f>SUM(G97-H97-I97)</f>
        <v>724</v>
      </c>
      <c r="K97" s="22">
        <v>0</v>
      </c>
      <c r="L97" s="22">
        <v>0</v>
      </c>
      <c r="M97" s="22">
        <v>77</v>
      </c>
      <c r="N97" s="22">
        <v>8</v>
      </c>
      <c r="O97" s="22">
        <v>8</v>
      </c>
    </row>
    <row r="98" spans="1:15" ht="12.75" customHeight="1">
      <c r="A98" s="23"/>
      <c r="B98" s="24" t="s">
        <v>179</v>
      </c>
      <c r="C98" s="25">
        <f aca="true" t="shared" si="22" ref="C98:O98">SUM(C96:C97)</f>
        <v>2605</v>
      </c>
      <c r="D98" s="25">
        <f t="shared" si="22"/>
        <v>1896</v>
      </c>
      <c r="E98" s="25">
        <f t="shared" si="22"/>
        <v>255</v>
      </c>
      <c r="F98" s="25">
        <f t="shared" si="22"/>
        <v>454</v>
      </c>
      <c r="G98" s="25">
        <f t="shared" si="22"/>
        <v>10318</v>
      </c>
      <c r="H98" s="25">
        <f t="shared" si="22"/>
        <v>5010</v>
      </c>
      <c r="I98" s="25">
        <f t="shared" si="22"/>
        <v>550</v>
      </c>
      <c r="J98" s="25">
        <f t="shared" si="22"/>
        <v>4758</v>
      </c>
      <c r="K98" s="25">
        <f t="shared" si="22"/>
        <v>0</v>
      </c>
      <c r="L98" s="25">
        <f t="shared" si="22"/>
        <v>0</v>
      </c>
      <c r="M98" s="25">
        <f t="shared" si="22"/>
        <v>1912</v>
      </c>
      <c r="N98" s="25">
        <f t="shared" si="22"/>
        <v>31</v>
      </c>
      <c r="O98" s="25">
        <f t="shared" si="22"/>
        <v>31</v>
      </c>
    </row>
    <row r="99" spans="1:15" ht="12.75" customHeight="1">
      <c r="A99" s="20" t="s">
        <v>180</v>
      </c>
      <c r="B99" s="21" t="s">
        <v>181</v>
      </c>
      <c r="C99" s="22">
        <v>4264</v>
      </c>
      <c r="D99" s="22">
        <v>2212</v>
      </c>
      <c r="E99" s="22">
        <v>500</v>
      </c>
      <c r="F99" s="22">
        <f>SUM(C99-D99-E99)</f>
        <v>1552</v>
      </c>
      <c r="G99" s="22">
        <v>15637</v>
      </c>
      <c r="H99" s="22">
        <v>5482</v>
      </c>
      <c r="I99" s="22">
        <v>1236</v>
      </c>
      <c r="J99" s="22">
        <f>SUM(G99-H99-I99)</f>
        <v>8919</v>
      </c>
      <c r="K99" s="22">
        <v>4</v>
      </c>
      <c r="L99" s="22">
        <v>0</v>
      </c>
      <c r="M99" s="22">
        <v>1945</v>
      </c>
      <c r="N99" s="22">
        <v>127</v>
      </c>
      <c r="O99" s="22">
        <v>127</v>
      </c>
    </row>
    <row r="100" spans="1:15" ht="12.75" customHeight="1">
      <c r="A100" s="20" t="s">
        <v>182</v>
      </c>
      <c r="B100" s="21" t="s">
        <v>183</v>
      </c>
      <c r="C100" s="22">
        <v>2869</v>
      </c>
      <c r="D100" s="22">
        <v>2079</v>
      </c>
      <c r="E100" s="22">
        <v>119</v>
      </c>
      <c r="F100" s="22">
        <f>SUM(C100-D100-E100)</f>
        <v>671</v>
      </c>
      <c r="G100" s="22">
        <v>10254</v>
      </c>
      <c r="H100" s="22">
        <v>5315</v>
      </c>
      <c r="I100" s="22">
        <v>226</v>
      </c>
      <c r="J100" s="22">
        <f>SUM(G100-H100-I100)</f>
        <v>4713</v>
      </c>
      <c r="K100" s="22">
        <v>32</v>
      </c>
      <c r="L100" s="22">
        <v>0</v>
      </c>
      <c r="M100" s="22">
        <v>1164</v>
      </c>
      <c r="N100" s="22">
        <v>142</v>
      </c>
      <c r="O100" s="22">
        <v>142</v>
      </c>
    </row>
    <row r="101" spans="1:15" ht="12.75" customHeight="1">
      <c r="A101" s="20" t="s">
        <v>184</v>
      </c>
      <c r="B101" s="21" t="s">
        <v>185</v>
      </c>
      <c r="C101" s="22">
        <v>3258</v>
      </c>
      <c r="D101" s="22">
        <v>1752</v>
      </c>
      <c r="E101" s="22">
        <v>0</v>
      </c>
      <c r="F101" s="22">
        <f>SUM(C101-D101-E101)</f>
        <v>1506</v>
      </c>
      <c r="G101" s="22">
        <v>8491</v>
      </c>
      <c r="H101" s="22">
        <v>4069</v>
      </c>
      <c r="I101" s="22">
        <v>0</v>
      </c>
      <c r="J101" s="22">
        <f>SUM(G101-H101-I101)</f>
        <v>4422</v>
      </c>
      <c r="K101" s="22">
        <v>0</v>
      </c>
      <c r="L101" s="22">
        <v>0</v>
      </c>
      <c r="M101" s="22">
        <v>505</v>
      </c>
      <c r="N101" s="22">
        <v>26</v>
      </c>
      <c r="O101" s="22">
        <v>26</v>
      </c>
    </row>
    <row r="102" spans="1:15" ht="12.75" customHeight="1">
      <c r="A102" s="20" t="s">
        <v>186</v>
      </c>
      <c r="B102" s="21" t="s">
        <v>187</v>
      </c>
      <c r="C102" s="22">
        <v>4246</v>
      </c>
      <c r="D102" s="22">
        <v>2777</v>
      </c>
      <c r="E102" s="22">
        <v>632</v>
      </c>
      <c r="F102" s="22">
        <f>SUM(C102-D102-E102)</f>
        <v>837</v>
      </c>
      <c r="G102" s="22">
        <v>13384</v>
      </c>
      <c r="H102" s="22">
        <v>6508</v>
      </c>
      <c r="I102" s="22">
        <v>1542</v>
      </c>
      <c r="J102" s="22">
        <f>SUM(G102-H102-I102)</f>
        <v>5334</v>
      </c>
      <c r="K102" s="22">
        <v>0</v>
      </c>
      <c r="L102" s="22">
        <v>0</v>
      </c>
      <c r="M102" s="22">
        <v>1125</v>
      </c>
      <c r="N102" s="22">
        <v>11</v>
      </c>
      <c r="O102" s="22">
        <v>11</v>
      </c>
    </row>
    <row r="103" spans="1:15" ht="12.75" customHeight="1">
      <c r="A103" s="23"/>
      <c r="B103" s="24" t="s">
        <v>188</v>
      </c>
      <c r="C103" s="25">
        <f aca="true" t="shared" si="23" ref="C103:O103">SUM(C99:C102)</f>
        <v>14637</v>
      </c>
      <c r="D103" s="25">
        <f t="shared" si="23"/>
        <v>8820</v>
      </c>
      <c r="E103" s="25">
        <f t="shared" si="23"/>
        <v>1251</v>
      </c>
      <c r="F103" s="25">
        <f t="shared" si="23"/>
        <v>4566</v>
      </c>
      <c r="G103" s="25">
        <f t="shared" si="23"/>
        <v>47766</v>
      </c>
      <c r="H103" s="25">
        <f t="shared" si="23"/>
        <v>21374</v>
      </c>
      <c r="I103" s="25">
        <f t="shared" si="23"/>
        <v>3004</v>
      </c>
      <c r="J103" s="25">
        <f t="shared" si="23"/>
        <v>23388</v>
      </c>
      <c r="K103" s="25">
        <f t="shared" si="23"/>
        <v>36</v>
      </c>
      <c r="L103" s="25">
        <f t="shared" si="23"/>
        <v>0</v>
      </c>
      <c r="M103" s="25">
        <f t="shared" si="23"/>
        <v>4739</v>
      </c>
      <c r="N103" s="25">
        <f t="shared" si="23"/>
        <v>306</v>
      </c>
      <c r="O103" s="25">
        <f t="shared" si="23"/>
        <v>306</v>
      </c>
    </row>
    <row r="104" spans="1:15" ht="12.75" customHeight="1">
      <c r="A104" s="20" t="s">
        <v>189</v>
      </c>
      <c r="B104" s="21" t="s">
        <v>190</v>
      </c>
      <c r="C104" s="22">
        <v>2413</v>
      </c>
      <c r="D104" s="22">
        <v>1590</v>
      </c>
      <c r="E104" s="22">
        <v>189</v>
      </c>
      <c r="F104" s="22">
        <f>SUM(C104-D104-E104)</f>
        <v>634</v>
      </c>
      <c r="G104" s="22">
        <v>12111</v>
      </c>
      <c r="H104" s="22">
        <v>5789</v>
      </c>
      <c r="I104" s="22">
        <v>536</v>
      </c>
      <c r="J104" s="22">
        <f>SUM(G104-H104-I104)</f>
        <v>5786</v>
      </c>
      <c r="K104" s="22">
        <v>7</v>
      </c>
      <c r="L104" s="22">
        <v>0</v>
      </c>
      <c r="M104" s="22">
        <v>964</v>
      </c>
      <c r="N104" s="22">
        <v>136</v>
      </c>
      <c r="O104" s="22">
        <v>136</v>
      </c>
    </row>
    <row r="105" spans="1:15" ht="12.75" customHeight="1">
      <c r="A105" s="20" t="s">
        <v>191</v>
      </c>
      <c r="B105" s="21" t="s">
        <v>192</v>
      </c>
      <c r="C105" s="22">
        <v>1387</v>
      </c>
      <c r="D105" s="22">
        <v>984</v>
      </c>
      <c r="E105" s="22">
        <v>0</v>
      </c>
      <c r="F105" s="22">
        <f>SUM(C105-D105-E105)</f>
        <v>403</v>
      </c>
      <c r="G105" s="22">
        <v>6713</v>
      </c>
      <c r="H105" s="22">
        <v>3828</v>
      </c>
      <c r="I105" s="22">
        <v>0</v>
      </c>
      <c r="J105" s="22">
        <f>SUM(G105-H105-I105)</f>
        <v>2885</v>
      </c>
      <c r="K105" s="22">
        <v>0</v>
      </c>
      <c r="L105" s="22">
        <v>0</v>
      </c>
      <c r="M105" s="22">
        <v>1312</v>
      </c>
      <c r="N105" s="22">
        <v>68</v>
      </c>
      <c r="O105" s="22">
        <v>68</v>
      </c>
    </row>
    <row r="106" spans="1:15" ht="12.75" customHeight="1">
      <c r="A106" s="20" t="s">
        <v>193</v>
      </c>
      <c r="B106" s="21" t="s">
        <v>194</v>
      </c>
      <c r="C106" s="22">
        <v>5624</v>
      </c>
      <c r="D106" s="22">
        <v>3317</v>
      </c>
      <c r="E106" s="22">
        <v>587</v>
      </c>
      <c r="F106" s="22">
        <f>SUM(C106-D106-E106)</f>
        <v>1720</v>
      </c>
      <c r="G106" s="22">
        <v>24704</v>
      </c>
      <c r="H106" s="22">
        <v>10732</v>
      </c>
      <c r="I106" s="22">
        <v>1533</v>
      </c>
      <c r="J106" s="22">
        <f>SUM(G106-H106-I106)</f>
        <v>12439</v>
      </c>
      <c r="K106" s="22">
        <v>0</v>
      </c>
      <c r="L106" s="22">
        <v>0</v>
      </c>
      <c r="M106" s="22">
        <v>5986</v>
      </c>
      <c r="N106" s="22">
        <v>580</v>
      </c>
      <c r="O106" s="22">
        <v>580</v>
      </c>
    </row>
    <row r="107" spans="1:15" ht="12.75" customHeight="1">
      <c r="A107" s="20" t="s">
        <v>195</v>
      </c>
      <c r="B107" s="21" t="s">
        <v>196</v>
      </c>
      <c r="C107" s="22">
        <v>20345</v>
      </c>
      <c r="D107" s="22">
        <v>10068</v>
      </c>
      <c r="E107" s="22">
        <v>700</v>
      </c>
      <c r="F107" s="22">
        <f>SUM(C107-D107-E107)</f>
        <v>9577</v>
      </c>
      <c r="G107" s="22">
        <v>77000</v>
      </c>
      <c r="H107" s="22">
        <v>22253</v>
      </c>
      <c r="I107" s="22">
        <v>1441</v>
      </c>
      <c r="J107" s="22">
        <f>SUM(G107-H107-I107)</f>
        <v>53306</v>
      </c>
      <c r="K107" s="22">
        <v>305</v>
      </c>
      <c r="L107" s="22">
        <v>0</v>
      </c>
      <c r="M107" s="22">
        <v>1304</v>
      </c>
      <c r="N107" s="22">
        <v>1465</v>
      </c>
      <c r="O107" s="22">
        <v>1465</v>
      </c>
    </row>
    <row r="108" spans="1:15" ht="12.75" customHeight="1">
      <c r="A108" s="20" t="s">
        <v>197</v>
      </c>
      <c r="B108" s="21" t="s">
        <v>198</v>
      </c>
      <c r="C108" s="22">
        <v>8555</v>
      </c>
      <c r="D108" s="22">
        <v>5508</v>
      </c>
      <c r="E108" s="22">
        <v>896</v>
      </c>
      <c r="F108" s="22">
        <f>SUM(C108-D108-E108)</f>
        <v>2151</v>
      </c>
      <c r="G108" s="22">
        <v>41770</v>
      </c>
      <c r="H108" s="22">
        <v>16283</v>
      </c>
      <c r="I108" s="22">
        <v>2285</v>
      </c>
      <c r="J108" s="22">
        <f>SUM(G108-H108-I108)</f>
        <v>23202</v>
      </c>
      <c r="K108" s="22">
        <v>92</v>
      </c>
      <c r="L108" s="22">
        <v>0</v>
      </c>
      <c r="M108" s="22">
        <v>3054</v>
      </c>
      <c r="N108" s="22">
        <v>2866</v>
      </c>
      <c r="O108" s="22">
        <v>2866</v>
      </c>
    </row>
    <row r="109" spans="1:15" ht="12.75" customHeight="1">
      <c r="A109" s="23"/>
      <c r="B109" s="24" t="s">
        <v>199</v>
      </c>
      <c r="C109" s="25">
        <f aca="true" t="shared" si="24" ref="C109:O109">SUM(C104:C108)</f>
        <v>38324</v>
      </c>
      <c r="D109" s="25">
        <f t="shared" si="24"/>
        <v>21467</v>
      </c>
      <c r="E109" s="25">
        <f t="shared" si="24"/>
        <v>2372</v>
      </c>
      <c r="F109" s="25">
        <f t="shared" si="24"/>
        <v>14485</v>
      </c>
      <c r="G109" s="25">
        <f t="shared" si="24"/>
        <v>162298</v>
      </c>
      <c r="H109" s="25">
        <f t="shared" si="24"/>
        <v>58885</v>
      </c>
      <c r="I109" s="25">
        <f t="shared" si="24"/>
        <v>5795</v>
      </c>
      <c r="J109" s="25">
        <f t="shared" si="24"/>
        <v>97618</v>
      </c>
      <c r="K109" s="25">
        <f t="shared" si="24"/>
        <v>404</v>
      </c>
      <c r="L109" s="25">
        <f t="shared" si="24"/>
        <v>0</v>
      </c>
      <c r="M109" s="25">
        <f t="shared" si="24"/>
        <v>12620</v>
      </c>
      <c r="N109" s="25">
        <f t="shared" si="24"/>
        <v>5115</v>
      </c>
      <c r="O109" s="25">
        <f t="shared" si="24"/>
        <v>5115</v>
      </c>
    </row>
    <row r="110" spans="1:15" ht="12.75" customHeight="1">
      <c r="A110" s="20" t="s">
        <v>200</v>
      </c>
      <c r="B110" s="21" t="s">
        <v>201</v>
      </c>
      <c r="C110" s="22">
        <v>11563</v>
      </c>
      <c r="D110" s="22">
        <v>8550</v>
      </c>
      <c r="E110" s="22">
        <v>221</v>
      </c>
      <c r="F110" s="22">
        <f aca="true" t="shared" si="25" ref="F110:F115">SUM(C110-D110-E110)</f>
        <v>2792</v>
      </c>
      <c r="G110" s="22">
        <v>51827</v>
      </c>
      <c r="H110" s="22">
        <v>28376</v>
      </c>
      <c r="I110" s="22">
        <v>618</v>
      </c>
      <c r="J110" s="22">
        <f aca="true" t="shared" si="26" ref="J110:J115">SUM(G110-H110-I110)</f>
        <v>22833</v>
      </c>
      <c r="K110" s="22">
        <v>28</v>
      </c>
      <c r="L110" s="22">
        <v>0</v>
      </c>
      <c r="M110" s="22">
        <v>4293</v>
      </c>
      <c r="N110" s="22">
        <v>294</v>
      </c>
      <c r="O110" s="22">
        <v>294</v>
      </c>
    </row>
    <row r="111" spans="1:15" ht="12.75" customHeight="1">
      <c r="A111" s="20" t="s">
        <v>202</v>
      </c>
      <c r="B111" s="21" t="s">
        <v>203</v>
      </c>
      <c r="C111" s="22">
        <v>2546</v>
      </c>
      <c r="D111" s="22">
        <v>1790</v>
      </c>
      <c r="E111" s="22">
        <v>221</v>
      </c>
      <c r="F111" s="22">
        <f t="shared" si="25"/>
        <v>535</v>
      </c>
      <c r="G111" s="22">
        <v>10399</v>
      </c>
      <c r="H111" s="22">
        <v>5646</v>
      </c>
      <c r="I111" s="22">
        <v>613</v>
      </c>
      <c r="J111" s="22">
        <f t="shared" si="26"/>
        <v>4140</v>
      </c>
      <c r="K111" s="22">
        <v>4</v>
      </c>
      <c r="L111" s="22">
        <v>0</v>
      </c>
      <c r="M111" s="22">
        <v>972</v>
      </c>
      <c r="N111" s="22">
        <v>37</v>
      </c>
      <c r="O111" s="22">
        <v>37</v>
      </c>
    </row>
    <row r="112" spans="1:15" ht="12.75" customHeight="1">
      <c r="A112" s="20" t="s">
        <v>204</v>
      </c>
      <c r="B112" s="21" t="s">
        <v>205</v>
      </c>
      <c r="C112" s="22">
        <v>4898</v>
      </c>
      <c r="D112" s="22">
        <v>3331</v>
      </c>
      <c r="E112" s="22">
        <v>0</v>
      </c>
      <c r="F112" s="22">
        <f t="shared" si="25"/>
        <v>1567</v>
      </c>
      <c r="G112" s="22">
        <v>17172</v>
      </c>
      <c r="H112" s="22">
        <v>10360</v>
      </c>
      <c r="I112" s="22">
        <v>0</v>
      </c>
      <c r="J112" s="22">
        <f t="shared" si="26"/>
        <v>6812</v>
      </c>
      <c r="K112" s="22">
        <v>638</v>
      </c>
      <c r="L112" s="22">
        <v>0</v>
      </c>
      <c r="M112" s="22">
        <v>1097</v>
      </c>
      <c r="N112" s="22">
        <v>217</v>
      </c>
      <c r="O112" s="22">
        <v>217</v>
      </c>
    </row>
    <row r="113" spans="1:15" ht="12.75" customHeight="1">
      <c r="A113" s="20" t="s">
        <v>206</v>
      </c>
      <c r="B113" s="21" t="s">
        <v>207</v>
      </c>
      <c r="C113" s="22">
        <v>5620</v>
      </c>
      <c r="D113" s="22">
        <v>3517</v>
      </c>
      <c r="E113" s="22">
        <v>198</v>
      </c>
      <c r="F113" s="22">
        <f t="shared" si="25"/>
        <v>1905</v>
      </c>
      <c r="G113" s="22">
        <v>18534</v>
      </c>
      <c r="H113" s="22">
        <v>8571</v>
      </c>
      <c r="I113" s="22">
        <v>488</v>
      </c>
      <c r="J113" s="22">
        <f t="shared" si="26"/>
        <v>9475</v>
      </c>
      <c r="K113" s="22">
        <v>32</v>
      </c>
      <c r="L113" s="22">
        <v>0</v>
      </c>
      <c r="M113" s="22">
        <v>5995</v>
      </c>
      <c r="N113" s="22">
        <v>371</v>
      </c>
      <c r="O113" s="22">
        <v>371</v>
      </c>
    </row>
    <row r="114" spans="1:15" ht="12.75" customHeight="1">
      <c r="A114" s="20" t="s">
        <v>208</v>
      </c>
      <c r="B114" s="21" t="s">
        <v>209</v>
      </c>
      <c r="C114" s="22">
        <v>10932</v>
      </c>
      <c r="D114" s="22">
        <v>7546</v>
      </c>
      <c r="E114" s="22">
        <v>0</v>
      </c>
      <c r="F114" s="22">
        <f t="shared" si="25"/>
        <v>3386</v>
      </c>
      <c r="G114" s="22">
        <v>33032</v>
      </c>
      <c r="H114" s="22">
        <v>19430</v>
      </c>
      <c r="I114" s="22">
        <v>0</v>
      </c>
      <c r="J114" s="22">
        <f t="shared" si="26"/>
        <v>13602</v>
      </c>
      <c r="K114" s="22">
        <v>770</v>
      </c>
      <c r="L114" s="22">
        <v>0</v>
      </c>
      <c r="M114" s="22">
        <v>1076</v>
      </c>
      <c r="N114" s="22">
        <v>158</v>
      </c>
      <c r="O114" s="22">
        <v>158</v>
      </c>
    </row>
    <row r="115" spans="1:15" ht="12.75" customHeight="1">
      <c r="A115" s="20" t="s">
        <v>210</v>
      </c>
      <c r="B115" s="21" t="s">
        <v>211</v>
      </c>
      <c r="C115" s="22">
        <v>5409</v>
      </c>
      <c r="D115" s="22">
        <v>4236</v>
      </c>
      <c r="E115" s="22">
        <v>0</v>
      </c>
      <c r="F115" s="22">
        <f t="shared" si="25"/>
        <v>1173</v>
      </c>
      <c r="G115" s="22">
        <v>19920</v>
      </c>
      <c r="H115" s="22">
        <v>13150</v>
      </c>
      <c r="I115" s="22">
        <v>0</v>
      </c>
      <c r="J115" s="22">
        <f t="shared" si="26"/>
        <v>6770</v>
      </c>
      <c r="K115" s="22">
        <v>99</v>
      </c>
      <c r="L115" s="22">
        <v>0</v>
      </c>
      <c r="M115" s="22">
        <v>2083</v>
      </c>
      <c r="N115" s="22">
        <v>27</v>
      </c>
      <c r="O115" s="22">
        <v>27</v>
      </c>
    </row>
    <row r="116" spans="1:15" ht="12.75" customHeight="1">
      <c r="A116" s="23"/>
      <c r="B116" s="24" t="s">
        <v>212</v>
      </c>
      <c r="C116" s="25">
        <f aca="true" t="shared" si="27" ref="C116:O116">SUM(C110:C115)</f>
        <v>40968</v>
      </c>
      <c r="D116" s="25">
        <f t="shared" si="27"/>
        <v>28970</v>
      </c>
      <c r="E116" s="25">
        <f t="shared" si="27"/>
        <v>640</v>
      </c>
      <c r="F116" s="25">
        <f t="shared" si="27"/>
        <v>11358</v>
      </c>
      <c r="G116" s="25">
        <f t="shared" si="27"/>
        <v>150884</v>
      </c>
      <c r="H116" s="25">
        <f t="shared" si="27"/>
        <v>85533</v>
      </c>
      <c r="I116" s="25">
        <f t="shared" si="27"/>
        <v>1719</v>
      </c>
      <c r="J116" s="25">
        <f t="shared" si="27"/>
        <v>63632</v>
      </c>
      <c r="K116" s="25">
        <f t="shared" si="27"/>
        <v>1571</v>
      </c>
      <c r="L116" s="25">
        <f t="shared" si="27"/>
        <v>0</v>
      </c>
      <c r="M116" s="25">
        <f t="shared" si="27"/>
        <v>15516</v>
      </c>
      <c r="N116" s="25">
        <f t="shared" si="27"/>
        <v>1104</v>
      </c>
      <c r="O116" s="25">
        <f t="shared" si="27"/>
        <v>1104</v>
      </c>
    </row>
    <row r="117" spans="1:15" ht="12.75" customHeight="1">
      <c r="A117" s="20" t="s">
        <v>213</v>
      </c>
      <c r="B117" s="21" t="s">
        <v>214</v>
      </c>
      <c r="C117" s="22">
        <v>1452</v>
      </c>
      <c r="D117" s="22">
        <v>1064</v>
      </c>
      <c r="E117" s="22">
        <v>0</v>
      </c>
      <c r="F117" s="22">
        <f>SUM(C117-D117-E117)</f>
        <v>388</v>
      </c>
      <c r="G117" s="22">
        <v>6976</v>
      </c>
      <c r="H117" s="22">
        <v>3961</v>
      </c>
      <c r="I117" s="22">
        <v>0</v>
      </c>
      <c r="J117" s="22">
        <f>SUM(G117-H117-I117)</f>
        <v>3015</v>
      </c>
      <c r="K117" s="22">
        <v>0</v>
      </c>
      <c r="L117" s="22">
        <v>0</v>
      </c>
      <c r="M117" s="22">
        <v>1638</v>
      </c>
      <c r="N117" s="22">
        <v>11</v>
      </c>
      <c r="O117" s="22">
        <v>11</v>
      </c>
    </row>
    <row r="118" spans="1:15" ht="12.75" customHeight="1">
      <c r="A118" s="20" t="s">
        <v>215</v>
      </c>
      <c r="B118" s="21" t="s">
        <v>216</v>
      </c>
      <c r="C118" s="22">
        <v>3073</v>
      </c>
      <c r="D118" s="22">
        <v>2203</v>
      </c>
      <c r="E118" s="22">
        <v>97</v>
      </c>
      <c r="F118" s="22">
        <f>SUM(C118-D118-E118)</f>
        <v>773</v>
      </c>
      <c r="G118" s="22">
        <v>13142</v>
      </c>
      <c r="H118" s="22">
        <v>6711</v>
      </c>
      <c r="I118" s="22">
        <v>220</v>
      </c>
      <c r="J118" s="22">
        <f>SUM(G118-H118-I118)</f>
        <v>6211</v>
      </c>
      <c r="K118" s="22">
        <v>14</v>
      </c>
      <c r="L118" s="22">
        <v>0</v>
      </c>
      <c r="M118" s="22">
        <v>1952</v>
      </c>
      <c r="N118" s="22">
        <v>128</v>
      </c>
      <c r="O118" s="22">
        <v>128</v>
      </c>
    </row>
    <row r="119" spans="1:15" ht="12.75" customHeight="1">
      <c r="A119" s="23"/>
      <c r="B119" s="24" t="s">
        <v>217</v>
      </c>
      <c r="C119" s="25">
        <f aca="true" t="shared" si="28" ref="C119:O119">SUM(C117:C118)</f>
        <v>4525</v>
      </c>
      <c r="D119" s="25">
        <f t="shared" si="28"/>
        <v>3267</v>
      </c>
      <c r="E119" s="25">
        <f t="shared" si="28"/>
        <v>97</v>
      </c>
      <c r="F119" s="25">
        <f t="shared" si="28"/>
        <v>1161</v>
      </c>
      <c r="G119" s="25">
        <f t="shared" si="28"/>
        <v>20118</v>
      </c>
      <c r="H119" s="25">
        <f t="shared" si="28"/>
        <v>10672</v>
      </c>
      <c r="I119" s="25">
        <f t="shared" si="28"/>
        <v>220</v>
      </c>
      <c r="J119" s="25">
        <f t="shared" si="28"/>
        <v>9226</v>
      </c>
      <c r="K119" s="25">
        <f t="shared" si="28"/>
        <v>14</v>
      </c>
      <c r="L119" s="25">
        <f t="shared" si="28"/>
        <v>0</v>
      </c>
      <c r="M119" s="25">
        <f t="shared" si="28"/>
        <v>3590</v>
      </c>
      <c r="N119" s="25">
        <f t="shared" si="28"/>
        <v>139</v>
      </c>
      <c r="O119" s="25">
        <f t="shared" si="28"/>
        <v>139</v>
      </c>
    </row>
    <row r="120" spans="1:15" ht="12.75" customHeight="1">
      <c r="A120" s="20" t="s">
        <v>218</v>
      </c>
      <c r="B120" s="21" t="s">
        <v>219</v>
      </c>
      <c r="C120" s="22">
        <v>4859</v>
      </c>
      <c r="D120" s="22">
        <v>3572</v>
      </c>
      <c r="E120" s="22">
        <v>205</v>
      </c>
      <c r="F120" s="22">
        <f>SUM(C120-D120-E120)</f>
        <v>1082</v>
      </c>
      <c r="G120" s="22">
        <v>16719</v>
      </c>
      <c r="H120" s="22">
        <v>9577</v>
      </c>
      <c r="I120" s="22">
        <v>719</v>
      </c>
      <c r="J120" s="22">
        <f>SUM(G120-H120-I120)</f>
        <v>6423</v>
      </c>
      <c r="K120" s="22">
        <v>58</v>
      </c>
      <c r="L120" s="22">
        <v>0</v>
      </c>
      <c r="M120" s="22">
        <v>364</v>
      </c>
      <c r="N120" s="22">
        <v>345</v>
      </c>
      <c r="O120" s="22">
        <v>345</v>
      </c>
    </row>
    <row r="121" spans="1:15" ht="12.75" customHeight="1">
      <c r="A121" s="20" t="s">
        <v>220</v>
      </c>
      <c r="B121" s="21" t="s">
        <v>221</v>
      </c>
      <c r="C121" s="22">
        <v>7930</v>
      </c>
      <c r="D121" s="22">
        <v>6207</v>
      </c>
      <c r="E121" s="22">
        <v>540</v>
      </c>
      <c r="F121" s="22">
        <f>SUM(C121-D121-E121)</f>
        <v>1183</v>
      </c>
      <c r="G121" s="22">
        <v>28207</v>
      </c>
      <c r="H121" s="22">
        <v>17700</v>
      </c>
      <c r="I121" s="22">
        <v>1211</v>
      </c>
      <c r="J121" s="22">
        <f>SUM(G121-H121-I121)</f>
        <v>9296</v>
      </c>
      <c r="K121" s="22">
        <v>12</v>
      </c>
      <c r="L121" s="22">
        <v>0</v>
      </c>
      <c r="M121" s="22">
        <v>1980</v>
      </c>
      <c r="N121" s="22">
        <v>72</v>
      </c>
      <c r="O121" s="22">
        <v>72</v>
      </c>
    </row>
    <row r="122" spans="1:15" ht="12.75" customHeight="1">
      <c r="A122" s="20" t="s">
        <v>222</v>
      </c>
      <c r="B122" s="21" t="s">
        <v>223</v>
      </c>
      <c r="C122" s="22">
        <v>1687</v>
      </c>
      <c r="D122" s="22">
        <v>1340</v>
      </c>
      <c r="E122" s="22">
        <v>0</v>
      </c>
      <c r="F122" s="22">
        <f>SUM(C122-D122-E122)</f>
        <v>347</v>
      </c>
      <c r="G122" s="22">
        <v>6589</v>
      </c>
      <c r="H122" s="22">
        <v>3025</v>
      </c>
      <c r="I122" s="22">
        <v>0</v>
      </c>
      <c r="J122" s="22">
        <f>SUM(G122-H122-I122)</f>
        <v>3564</v>
      </c>
      <c r="K122" s="22">
        <v>0</v>
      </c>
      <c r="L122" s="22">
        <v>0</v>
      </c>
      <c r="M122" s="22">
        <v>962</v>
      </c>
      <c r="N122" s="22">
        <v>37</v>
      </c>
      <c r="O122" s="22">
        <v>37</v>
      </c>
    </row>
    <row r="123" spans="1:15" ht="12.75" customHeight="1">
      <c r="A123" s="20" t="s">
        <v>224</v>
      </c>
      <c r="B123" s="21" t="s">
        <v>225</v>
      </c>
      <c r="C123" s="22">
        <v>6313</v>
      </c>
      <c r="D123" s="22">
        <v>4785</v>
      </c>
      <c r="E123" s="22">
        <v>201</v>
      </c>
      <c r="F123" s="22">
        <f>SUM(C123-D123-E123)</f>
        <v>1327</v>
      </c>
      <c r="G123" s="22">
        <v>20321</v>
      </c>
      <c r="H123" s="22">
        <v>11979</v>
      </c>
      <c r="I123" s="22">
        <v>558</v>
      </c>
      <c r="J123" s="22">
        <f>SUM(G123-H123-I123)</f>
        <v>7784</v>
      </c>
      <c r="K123" s="22">
        <v>0</v>
      </c>
      <c r="L123" s="22">
        <v>0</v>
      </c>
      <c r="M123" s="22">
        <v>670</v>
      </c>
      <c r="N123" s="22">
        <v>54</v>
      </c>
      <c r="O123" s="22">
        <v>54</v>
      </c>
    </row>
    <row r="124" spans="1:15" ht="12.75" customHeight="1">
      <c r="A124" s="20" t="s">
        <v>226</v>
      </c>
      <c r="B124" s="21" t="s">
        <v>227</v>
      </c>
      <c r="C124" s="22">
        <v>2880</v>
      </c>
      <c r="D124" s="22">
        <v>1955</v>
      </c>
      <c r="E124" s="22">
        <v>99</v>
      </c>
      <c r="F124" s="22">
        <f>SUM(C124-D124-E124)</f>
        <v>826</v>
      </c>
      <c r="G124" s="22">
        <v>12678</v>
      </c>
      <c r="H124" s="22">
        <v>4204</v>
      </c>
      <c r="I124" s="22">
        <v>270</v>
      </c>
      <c r="J124" s="22">
        <f>SUM(G124-H124-I124)</f>
        <v>8204</v>
      </c>
      <c r="K124" s="22">
        <v>0</v>
      </c>
      <c r="L124" s="22">
        <v>0</v>
      </c>
      <c r="M124" s="22">
        <v>246</v>
      </c>
      <c r="N124" s="22">
        <v>0</v>
      </c>
      <c r="O124" s="22">
        <v>0</v>
      </c>
    </row>
    <row r="125" spans="1:15" ht="12.75" customHeight="1">
      <c r="A125" s="23"/>
      <c r="B125" s="24" t="s">
        <v>228</v>
      </c>
      <c r="C125" s="25">
        <f aca="true" t="shared" si="29" ref="C125:O125">SUM(C120:C124)</f>
        <v>23669</v>
      </c>
      <c r="D125" s="25">
        <f t="shared" si="29"/>
        <v>17859</v>
      </c>
      <c r="E125" s="25">
        <f t="shared" si="29"/>
        <v>1045</v>
      </c>
      <c r="F125" s="25">
        <f t="shared" si="29"/>
        <v>4765</v>
      </c>
      <c r="G125" s="25">
        <f t="shared" si="29"/>
        <v>84514</v>
      </c>
      <c r="H125" s="25">
        <f t="shared" si="29"/>
        <v>46485</v>
      </c>
      <c r="I125" s="25">
        <f t="shared" si="29"/>
        <v>2758</v>
      </c>
      <c r="J125" s="25">
        <f t="shared" si="29"/>
        <v>35271</v>
      </c>
      <c r="K125" s="25">
        <f t="shared" si="29"/>
        <v>70</v>
      </c>
      <c r="L125" s="25">
        <f t="shared" si="29"/>
        <v>0</v>
      </c>
      <c r="M125" s="25">
        <f t="shared" si="29"/>
        <v>4222</v>
      </c>
      <c r="N125" s="25">
        <f t="shared" si="29"/>
        <v>508</v>
      </c>
      <c r="O125" s="25">
        <f t="shared" si="29"/>
        <v>508</v>
      </c>
    </row>
    <row r="126" spans="1:15" ht="12.75" customHeight="1">
      <c r="A126" s="20" t="s">
        <v>229</v>
      </c>
      <c r="B126" s="21" t="s">
        <v>230</v>
      </c>
      <c r="C126" s="22">
        <v>4374</v>
      </c>
      <c r="D126" s="22">
        <v>2798</v>
      </c>
      <c r="E126" s="22">
        <v>0</v>
      </c>
      <c r="F126" s="22">
        <f aca="true" t="shared" si="30" ref="F126:F134">SUM(C126-D126-E126)</f>
        <v>1576</v>
      </c>
      <c r="G126" s="22">
        <v>14645</v>
      </c>
      <c r="H126" s="22">
        <v>6671</v>
      </c>
      <c r="I126" s="22">
        <v>0</v>
      </c>
      <c r="J126" s="22">
        <f aca="true" t="shared" si="31" ref="J126:J134">SUM(G126-H126-I126)</f>
        <v>7974</v>
      </c>
      <c r="K126" s="22">
        <v>0</v>
      </c>
      <c r="L126" s="22">
        <v>568</v>
      </c>
      <c r="M126" s="22">
        <v>1706</v>
      </c>
      <c r="N126" s="22">
        <v>0</v>
      </c>
      <c r="O126" s="22">
        <v>0</v>
      </c>
    </row>
    <row r="127" spans="1:15" ht="12.75" customHeight="1">
      <c r="A127" s="20" t="s">
        <v>231</v>
      </c>
      <c r="B127" s="21" t="s">
        <v>232</v>
      </c>
      <c r="C127" s="22">
        <v>1800</v>
      </c>
      <c r="D127" s="22">
        <v>1093</v>
      </c>
      <c r="E127" s="22">
        <v>0</v>
      </c>
      <c r="F127" s="22">
        <f t="shared" si="30"/>
        <v>707</v>
      </c>
      <c r="G127" s="22">
        <v>6997</v>
      </c>
      <c r="H127" s="22">
        <v>3548</v>
      </c>
      <c r="I127" s="22">
        <v>0</v>
      </c>
      <c r="J127" s="22">
        <f t="shared" si="31"/>
        <v>3449</v>
      </c>
      <c r="K127" s="22">
        <v>0</v>
      </c>
      <c r="L127" s="22">
        <v>0</v>
      </c>
      <c r="M127" s="22">
        <v>499</v>
      </c>
      <c r="N127" s="22">
        <v>14</v>
      </c>
      <c r="O127" s="22">
        <v>14</v>
      </c>
    </row>
    <row r="128" spans="1:15" ht="12.75" customHeight="1">
      <c r="A128" s="20" t="s">
        <v>233</v>
      </c>
      <c r="B128" s="21" t="s">
        <v>234</v>
      </c>
      <c r="C128" s="22">
        <v>9997</v>
      </c>
      <c r="D128" s="22">
        <v>5829</v>
      </c>
      <c r="E128" s="22">
        <v>265</v>
      </c>
      <c r="F128" s="22">
        <f t="shared" si="30"/>
        <v>3903</v>
      </c>
      <c r="G128" s="22">
        <v>35397</v>
      </c>
      <c r="H128" s="22">
        <v>14177</v>
      </c>
      <c r="I128" s="22">
        <v>713</v>
      </c>
      <c r="J128" s="22">
        <f t="shared" si="31"/>
        <v>20507</v>
      </c>
      <c r="K128" s="22">
        <v>34</v>
      </c>
      <c r="L128" s="22">
        <v>0</v>
      </c>
      <c r="M128" s="22">
        <v>1159</v>
      </c>
      <c r="N128" s="22">
        <v>138</v>
      </c>
      <c r="O128" s="22">
        <v>138</v>
      </c>
    </row>
    <row r="129" spans="1:15" ht="12.75" customHeight="1">
      <c r="A129" s="20" t="s">
        <v>235</v>
      </c>
      <c r="B129" s="21" t="s">
        <v>236</v>
      </c>
      <c r="C129" s="22">
        <v>1361</v>
      </c>
      <c r="D129" s="22">
        <v>746</v>
      </c>
      <c r="E129" s="22">
        <v>84</v>
      </c>
      <c r="F129" s="22">
        <f t="shared" si="30"/>
        <v>531</v>
      </c>
      <c r="G129" s="22">
        <v>5640</v>
      </c>
      <c r="H129" s="22">
        <v>2012</v>
      </c>
      <c r="I129" s="22">
        <v>252</v>
      </c>
      <c r="J129" s="22">
        <f t="shared" si="31"/>
        <v>3376</v>
      </c>
      <c r="K129" s="22">
        <v>0</v>
      </c>
      <c r="L129" s="22">
        <v>0</v>
      </c>
      <c r="M129" s="22">
        <v>1462</v>
      </c>
      <c r="N129" s="22">
        <v>0</v>
      </c>
      <c r="O129" s="22">
        <v>0</v>
      </c>
    </row>
    <row r="130" spans="1:15" ht="12.75" customHeight="1">
      <c r="A130" s="20" t="s">
        <v>237</v>
      </c>
      <c r="B130" s="21" t="s">
        <v>238</v>
      </c>
      <c r="C130" s="22">
        <v>9226</v>
      </c>
      <c r="D130" s="22">
        <v>6062</v>
      </c>
      <c r="E130" s="22">
        <v>464</v>
      </c>
      <c r="F130" s="22">
        <f t="shared" si="30"/>
        <v>2700</v>
      </c>
      <c r="G130" s="22">
        <v>32280</v>
      </c>
      <c r="H130" s="22">
        <v>10173</v>
      </c>
      <c r="I130" s="22">
        <v>1529</v>
      </c>
      <c r="J130" s="22">
        <f t="shared" si="31"/>
        <v>20578</v>
      </c>
      <c r="K130" s="22">
        <v>9</v>
      </c>
      <c r="L130" s="22">
        <v>0</v>
      </c>
      <c r="M130" s="22">
        <v>568</v>
      </c>
      <c r="N130" s="22">
        <v>34713</v>
      </c>
      <c r="O130" s="22">
        <v>27402</v>
      </c>
    </row>
    <row r="131" spans="1:15" ht="12.75" customHeight="1">
      <c r="A131" s="20" t="s">
        <v>239</v>
      </c>
      <c r="B131" s="21" t="s">
        <v>240</v>
      </c>
      <c r="C131" s="22">
        <v>12159</v>
      </c>
      <c r="D131" s="22">
        <v>8600</v>
      </c>
      <c r="E131" s="22">
        <v>101</v>
      </c>
      <c r="F131" s="22">
        <f t="shared" si="30"/>
        <v>3458</v>
      </c>
      <c r="G131" s="22">
        <v>31315</v>
      </c>
      <c r="H131" s="22">
        <v>16761</v>
      </c>
      <c r="I131" s="22">
        <v>266</v>
      </c>
      <c r="J131" s="22">
        <f t="shared" si="31"/>
        <v>14288</v>
      </c>
      <c r="K131" s="22">
        <v>23</v>
      </c>
      <c r="L131" s="22">
        <v>0</v>
      </c>
      <c r="M131" s="22">
        <v>1161</v>
      </c>
      <c r="N131" s="22">
        <v>289</v>
      </c>
      <c r="O131" s="22">
        <v>289</v>
      </c>
    </row>
    <row r="132" spans="1:15" ht="12.75" customHeight="1">
      <c r="A132" s="20" t="s">
        <v>241</v>
      </c>
      <c r="B132" s="21" t="s">
        <v>242</v>
      </c>
      <c r="C132" s="22">
        <v>3549</v>
      </c>
      <c r="D132" s="22">
        <v>1887</v>
      </c>
      <c r="E132" s="22">
        <v>0</v>
      </c>
      <c r="F132" s="22">
        <f t="shared" si="30"/>
        <v>1662</v>
      </c>
      <c r="G132" s="22">
        <v>12227</v>
      </c>
      <c r="H132" s="22">
        <v>4863</v>
      </c>
      <c r="I132" s="22">
        <v>0</v>
      </c>
      <c r="J132" s="22">
        <f t="shared" si="31"/>
        <v>7364</v>
      </c>
      <c r="K132" s="22">
        <v>142</v>
      </c>
      <c r="L132" s="22">
        <v>0</v>
      </c>
      <c r="M132" s="22">
        <v>475</v>
      </c>
      <c r="N132" s="22">
        <v>26</v>
      </c>
      <c r="O132" s="22">
        <v>26</v>
      </c>
    </row>
    <row r="133" spans="1:15" ht="12.75" customHeight="1">
      <c r="A133" s="20" t="s">
        <v>243</v>
      </c>
      <c r="B133" s="21" t="s">
        <v>244</v>
      </c>
      <c r="C133" s="22">
        <v>4540</v>
      </c>
      <c r="D133" s="22">
        <v>3146</v>
      </c>
      <c r="E133" s="22">
        <v>46</v>
      </c>
      <c r="F133" s="22">
        <f t="shared" si="30"/>
        <v>1348</v>
      </c>
      <c r="G133" s="22">
        <v>13777</v>
      </c>
      <c r="H133" s="22">
        <v>6921</v>
      </c>
      <c r="I133" s="22">
        <v>102</v>
      </c>
      <c r="J133" s="22">
        <f t="shared" si="31"/>
        <v>6754</v>
      </c>
      <c r="K133" s="22">
        <v>91</v>
      </c>
      <c r="L133" s="22">
        <v>0</v>
      </c>
      <c r="M133" s="22">
        <v>452</v>
      </c>
      <c r="N133" s="22">
        <v>26</v>
      </c>
      <c r="O133" s="22">
        <v>26</v>
      </c>
    </row>
    <row r="134" spans="1:15" ht="12.75" customHeight="1">
      <c r="A134" s="20" t="s">
        <v>245</v>
      </c>
      <c r="B134" s="21" t="s">
        <v>246</v>
      </c>
      <c r="C134" s="22">
        <v>6238</v>
      </c>
      <c r="D134" s="22">
        <v>3206</v>
      </c>
      <c r="E134" s="22">
        <v>0</v>
      </c>
      <c r="F134" s="22">
        <f t="shared" si="30"/>
        <v>3032</v>
      </c>
      <c r="G134" s="22">
        <v>17711</v>
      </c>
      <c r="H134" s="22">
        <v>6379</v>
      </c>
      <c r="I134" s="22">
        <v>0</v>
      </c>
      <c r="J134" s="22">
        <f t="shared" si="31"/>
        <v>11332</v>
      </c>
      <c r="K134" s="22">
        <v>71</v>
      </c>
      <c r="L134" s="22">
        <v>393</v>
      </c>
      <c r="M134" s="22">
        <v>2021</v>
      </c>
      <c r="N134" s="22">
        <v>28</v>
      </c>
      <c r="O134" s="22">
        <v>28</v>
      </c>
    </row>
    <row r="135" spans="1:15" ht="12.75" customHeight="1">
      <c r="A135" s="26"/>
      <c r="B135" s="24" t="s">
        <v>247</v>
      </c>
      <c r="C135" s="25">
        <f aca="true" t="shared" si="32" ref="C135:O135">SUM(C126:C134)</f>
        <v>53244</v>
      </c>
      <c r="D135" s="25">
        <f t="shared" si="32"/>
        <v>33367</v>
      </c>
      <c r="E135" s="25">
        <f t="shared" si="32"/>
        <v>960</v>
      </c>
      <c r="F135" s="25">
        <f t="shared" si="32"/>
        <v>18917</v>
      </c>
      <c r="G135" s="25">
        <f t="shared" si="32"/>
        <v>169989</v>
      </c>
      <c r="H135" s="25">
        <f t="shared" si="32"/>
        <v>71505</v>
      </c>
      <c r="I135" s="25">
        <f t="shared" si="32"/>
        <v>2862</v>
      </c>
      <c r="J135" s="25">
        <f t="shared" si="32"/>
        <v>95622</v>
      </c>
      <c r="K135" s="25">
        <f t="shared" si="32"/>
        <v>370</v>
      </c>
      <c r="L135" s="25">
        <f t="shared" si="32"/>
        <v>961</v>
      </c>
      <c r="M135" s="25">
        <f t="shared" si="32"/>
        <v>9503</v>
      </c>
      <c r="N135" s="25">
        <f t="shared" si="32"/>
        <v>35234</v>
      </c>
      <c r="O135" s="25">
        <f t="shared" si="32"/>
        <v>27923</v>
      </c>
    </row>
    <row r="136" spans="1:15" ht="12.75" customHeight="1">
      <c r="A136" s="20" t="s">
        <v>248</v>
      </c>
      <c r="B136" s="21" t="s">
        <v>249</v>
      </c>
      <c r="C136" s="22">
        <v>8359</v>
      </c>
      <c r="D136" s="22">
        <v>6664</v>
      </c>
      <c r="E136" s="22">
        <v>0</v>
      </c>
      <c r="F136" s="22">
        <f aca="true" t="shared" si="33" ref="F136:F143">SUM(C136-D136-E136)</f>
        <v>1695</v>
      </c>
      <c r="G136" s="22">
        <v>21656</v>
      </c>
      <c r="H136" s="22">
        <v>13109</v>
      </c>
      <c r="I136" s="22">
        <v>0</v>
      </c>
      <c r="J136" s="22">
        <f aca="true" t="shared" si="34" ref="J136:J143">SUM(G136-H136-I136)</f>
        <v>8547</v>
      </c>
      <c r="K136" s="22">
        <v>307</v>
      </c>
      <c r="L136" s="22">
        <v>0</v>
      </c>
      <c r="M136" s="22">
        <v>825</v>
      </c>
      <c r="N136" s="22">
        <v>2542</v>
      </c>
      <c r="O136" s="22">
        <v>2199</v>
      </c>
    </row>
    <row r="137" spans="1:15" ht="12.75" customHeight="1">
      <c r="A137" s="20" t="s">
        <v>250</v>
      </c>
      <c r="B137" s="21" t="s">
        <v>251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252</v>
      </c>
      <c r="B138" s="21" t="s">
        <v>253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254</v>
      </c>
      <c r="B139" s="21" t="s">
        <v>255</v>
      </c>
      <c r="C139" s="22">
        <v>4917</v>
      </c>
      <c r="D139" s="22">
        <v>3517</v>
      </c>
      <c r="E139" s="22">
        <v>0</v>
      </c>
      <c r="F139" s="22">
        <f t="shared" si="33"/>
        <v>1400</v>
      </c>
      <c r="G139" s="22">
        <v>11171</v>
      </c>
      <c r="H139" s="22">
        <v>7111</v>
      </c>
      <c r="I139" s="22">
        <v>0</v>
      </c>
      <c r="J139" s="22">
        <f t="shared" si="34"/>
        <v>4060</v>
      </c>
      <c r="K139" s="22">
        <v>255</v>
      </c>
      <c r="L139" s="22">
        <v>0</v>
      </c>
      <c r="M139" s="22">
        <v>486</v>
      </c>
      <c r="N139" s="22">
        <v>72</v>
      </c>
      <c r="O139" s="22">
        <v>67</v>
      </c>
    </row>
    <row r="140" spans="1:15" ht="12.75" customHeight="1">
      <c r="A140" s="20" t="s">
        <v>256</v>
      </c>
      <c r="B140" s="21" t="s">
        <v>257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258</v>
      </c>
      <c r="B141" s="21" t="s">
        <v>259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260</v>
      </c>
      <c r="B142" s="21" t="s">
        <v>261</v>
      </c>
      <c r="C142" s="22">
        <v>2231</v>
      </c>
      <c r="D142" s="22">
        <v>1648</v>
      </c>
      <c r="E142" s="22">
        <v>0</v>
      </c>
      <c r="F142" s="22">
        <f t="shared" si="33"/>
        <v>583</v>
      </c>
      <c r="G142" s="22">
        <v>6541</v>
      </c>
      <c r="H142" s="22">
        <v>4288</v>
      </c>
      <c r="I142" s="22">
        <v>0</v>
      </c>
      <c r="J142" s="22">
        <f t="shared" si="34"/>
        <v>2253</v>
      </c>
      <c r="K142" s="22">
        <v>233</v>
      </c>
      <c r="L142" s="22">
        <v>0</v>
      </c>
      <c r="M142" s="22">
        <v>984</v>
      </c>
      <c r="N142" s="22">
        <v>709</v>
      </c>
      <c r="O142" s="22">
        <v>680</v>
      </c>
    </row>
    <row r="143" spans="1:15" ht="12.75" customHeight="1">
      <c r="A143" s="20" t="s">
        <v>262</v>
      </c>
      <c r="B143" s="21" t="s">
        <v>263</v>
      </c>
      <c r="C143" s="22">
        <v>10569</v>
      </c>
      <c r="D143" s="22">
        <v>8015</v>
      </c>
      <c r="E143" s="22">
        <v>0</v>
      </c>
      <c r="F143" s="22">
        <f t="shared" si="33"/>
        <v>2554</v>
      </c>
      <c r="G143" s="22">
        <v>27243</v>
      </c>
      <c r="H143" s="22">
        <v>13809</v>
      </c>
      <c r="I143" s="22">
        <v>0</v>
      </c>
      <c r="J143" s="22">
        <f t="shared" si="34"/>
        <v>13434</v>
      </c>
      <c r="K143" s="22">
        <v>879</v>
      </c>
      <c r="L143" s="22">
        <v>61</v>
      </c>
      <c r="M143" s="22">
        <v>1731</v>
      </c>
      <c r="N143" s="22">
        <v>671</v>
      </c>
      <c r="O143" s="22">
        <v>530</v>
      </c>
    </row>
    <row r="144" spans="1:15" ht="14.25" customHeight="1">
      <c r="A144" s="20" t="s">
        <v>264</v>
      </c>
      <c r="B144" s="21" t="s">
        <v>265</v>
      </c>
      <c r="C144" s="22">
        <v>2702</v>
      </c>
      <c r="D144" s="22">
        <v>2702</v>
      </c>
      <c r="E144" s="22">
        <v>0</v>
      </c>
      <c r="F144" s="22">
        <v>0</v>
      </c>
      <c r="G144" s="22">
        <v>6580</v>
      </c>
      <c r="H144" s="22">
        <v>6375</v>
      </c>
      <c r="I144" s="22">
        <v>0</v>
      </c>
      <c r="J144" s="22">
        <v>0</v>
      </c>
      <c r="K144" s="22">
        <v>618</v>
      </c>
      <c r="L144" s="22">
        <v>0</v>
      </c>
      <c r="M144" s="22">
        <v>423</v>
      </c>
      <c r="N144" s="22">
        <v>904</v>
      </c>
      <c r="O144" s="22">
        <v>904</v>
      </c>
    </row>
    <row r="145" spans="1:15" ht="14.25" customHeight="1">
      <c r="A145" s="26"/>
      <c r="B145" s="24" t="s">
        <v>266</v>
      </c>
      <c r="C145" s="28">
        <f aca="true" t="shared" si="35" ref="C145:O145">SUM(C136:C144)</f>
        <v>28778</v>
      </c>
      <c r="D145" s="28">
        <f t="shared" si="35"/>
        <v>22546</v>
      </c>
      <c r="E145" s="28">
        <f t="shared" si="35"/>
        <v>0</v>
      </c>
      <c r="F145" s="28">
        <f t="shared" si="35"/>
        <v>6232</v>
      </c>
      <c r="G145" s="28">
        <f t="shared" si="35"/>
        <v>73191</v>
      </c>
      <c r="H145" s="28">
        <f t="shared" si="35"/>
        <v>44692</v>
      </c>
      <c r="I145" s="28">
        <f t="shared" si="35"/>
        <v>0</v>
      </c>
      <c r="J145" s="28">
        <f t="shared" si="35"/>
        <v>28294</v>
      </c>
      <c r="K145" s="28">
        <f t="shared" si="35"/>
        <v>2292</v>
      </c>
      <c r="L145" s="28">
        <f t="shared" si="35"/>
        <v>61</v>
      </c>
      <c r="M145" s="28">
        <f t="shared" si="35"/>
        <v>4449</v>
      </c>
      <c r="N145" s="28">
        <f t="shared" si="35"/>
        <v>4898</v>
      </c>
      <c r="O145" s="28">
        <f t="shared" si="35"/>
        <v>4380</v>
      </c>
    </row>
    <row r="146" spans="1:15" ht="14.25" customHeight="1">
      <c r="A146" s="29" t="s">
        <v>267</v>
      </c>
      <c r="B146" s="30" t="s">
        <v>268</v>
      </c>
      <c r="C146" s="31">
        <f aca="true" t="shared" si="36" ref="C146:O146">C145+C135+C125+C119+C116+C109+C103+C98+C95+C89+C86+C80+C69+C59+C51+C46+C43+C30+C25+C23</f>
        <v>699679</v>
      </c>
      <c r="D146" s="31">
        <f t="shared" si="36"/>
        <v>473555</v>
      </c>
      <c r="E146" s="31">
        <f t="shared" si="36"/>
        <v>33964</v>
      </c>
      <c r="F146" s="31">
        <f t="shared" si="36"/>
        <v>192160</v>
      </c>
      <c r="G146" s="31">
        <f t="shared" si="36"/>
        <v>1968113</v>
      </c>
      <c r="H146" s="31">
        <f t="shared" si="36"/>
        <v>975577</v>
      </c>
      <c r="I146" s="31">
        <f t="shared" si="36"/>
        <v>74023</v>
      </c>
      <c r="J146" s="31">
        <f t="shared" si="36"/>
        <v>918308</v>
      </c>
      <c r="K146" s="31">
        <f t="shared" si="36"/>
        <v>27506</v>
      </c>
      <c r="L146" s="31">
        <f t="shared" si="36"/>
        <v>1022</v>
      </c>
      <c r="M146" s="31">
        <f t="shared" si="36"/>
        <v>198278</v>
      </c>
      <c r="N146" s="31">
        <f t="shared" si="36"/>
        <v>103289</v>
      </c>
      <c r="O146" s="31">
        <f t="shared" si="36"/>
        <v>83716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8.83203125" style="1" customWidth="1"/>
    <col min="2" max="2" width="29.83203125" style="2" customWidth="1"/>
    <col min="3" max="13" width="13.83203125" style="2" customWidth="1"/>
    <col min="14" max="15" width="13.83203125" style="0" customWidth="1"/>
    <col min="16" max="255" width="8.83203125" style="0" customWidth="1"/>
  </cols>
  <sheetData>
    <row r="1" spans="1:15" ht="15.75" customHeight="1">
      <c r="A1" s="38" t="s">
        <v>270</v>
      </c>
      <c r="B1" s="38"/>
      <c r="C1" s="38"/>
      <c r="D1" s="38"/>
      <c r="E1" s="39" t="s">
        <v>0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1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2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3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4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269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6</v>
      </c>
      <c r="B11" s="51"/>
      <c r="C11" s="52" t="s">
        <v>7</v>
      </c>
      <c r="D11" s="52"/>
      <c r="E11" s="52"/>
      <c r="F11" s="52"/>
      <c r="G11" s="52" t="s">
        <v>8</v>
      </c>
      <c r="H11" s="52"/>
      <c r="I11" s="52"/>
      <c r="J11" s="52"/>
      <c r="K11" s="53" t="s">
        <v>9</v>
      </c>
      <c r="L11" s="53"/>
      <c r="M11" s="53"/>
      <c r="N11" s="52" t="s">
        <v>10</v>
      </c>
      <c r="O11" s="52"/>
    </row>
    <row r="12" spans="1:15" ht="12.75" customHeight="1">
      <c r="A12" s="45" t="s">
        <v>11</v>
      </c>
      <c r="B12" s="54" t="s">
        <v>12</v>
      </c>
      <c r="C12" s="55" t="s">
        <v>13</v>
      </c>
      <c r="D12" s="56" t="s">
        <v>14</v>
      </c>
      <c r="E12" s="56"/>
      <c r="F12" s="55" t="s">
        <v>15</v>
      </c>
      <c r="G12" s="52" t="s">
        <v>13</v>
      </c>
      <c r="H12" s="57" t="s">
        <v>16</v>
      </c>
      <c r="I12" s="52" t="s">
        <v>17</v>
      </c>
      <c r="J12" s="52" t="s">
        <v>18</v>
      </c>
      <c r="K12" s="57" t="s">
        <v>19</v>
      </c>
      <c r="L12" s="57" t="s">
        <v>20</v>
      </c>
      <c r="M12" s="57" t="s">
        <v>21</v>
      </c>
      <c r="N12" s="58" t="s">
        <v>13</v>
      </c>
      <c r="O12" s="32" t="s">
        <v>22</v>
      </c>
    </row>
    <row r="13" spans="1:15" ht="12.75" customHeight="1">
      <c r="A13" s="45"/>
      <c r="B13" s="54"/>
      <c r="C13" s="55"/>
      <c r="D13" s="33" t="s">
        <v>23</v>
      </c>
      <c r="E13" s="14" t="s">
        <v>17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24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25</v>
      </c>
      <c r="B15" s="21" t="s">
        <v>26</v>
      </c>
      <c r="C15" s="22">
        <v>35892</v>
      </c>
      <c r="D15" s="22">
        <v>22442</v>
      </c>
      <c r="E15" s="22">
        <v>3005</v>
      </c>
      <c r="F15" s="22">
        <f aca="true" t="shared" si="0" ref="F15:F22">SUM(C15-D15-E15)</f>
        <v>10445</v>
      </c>
      <c r="G15" s="22">
        <v>185456</v>
      </c>
      <c r="H15" s="22">
        <v>66238</v>
      </c>
      <c r="I15" s="22">
        <v>10177</v>
      </c>
      <c r="J15" s="22">
        <f aca="true" t="shared" si="1" ref="J15:J22">SUM(G15-H15-I15)</f>
        <v>109041</v>
      </c>
      <c r="K15" s="22">
        <v>5878</v>
      </c>
      <c r="L15" s="22">
        <v>0</v>
      </c>
      <c r="M15" s="22">
        <v>17095</v>
      </c>
      <c r="N15" s="22">
        <v>5293</v>
      </c>
      <c r="O15" s="22">
        <v>4574</v>
      </c>
    </row>
    <row r="16" spans="1:15" ht="12.75" customHeight="1">
      <c r="A16" s="20" t="s">
        <v>27</v>
      </c>
      <c r="B16" s="21" t="s">
        <v>28</v>
      </c>
      <c r="C16" s="22">
        <v>12563</v>
      </c>
      <c r="D16" s="22">
        <v>10451</v>
      </c>
      <c r="E16" s="22">
        <v>532</v>
      </c>
      <c r="F16" s="22">
        <f t="shared" si="0"/>
        <v>1580</v>
      </c>
      <c r="G16" s="22">
        <v>44162</v>
      </c>
      <c r="H16" s="22">
        <v>26642</v>
      </c>
      <c r="I16" s="22">
        <v>2567</v>
      </c>
      <c r="J16" s="22">
        <f t="shared" si="1"/>
        <v>14953</v>
      </c>
      <c r="K16" s="22">
        <v>937</v>
      </c>
      <c r="L16" s="22">
        <v>0</v>
      </c>
      <c r="M16" s="22">
        <v>4077</v>
      </c>
      <c r="N16" s="22">
        <v>229</v>
      </c>
      <c r="O16" s="22">
        <v>229</v>
      </c>
    </row>
    <row r="17" spans="1:15" ht="12.75" customHeight="1">
      <c r="A17" s="20" t="s">
        <v>29</v>
      </c>
      <c r="B17" s="21" t="s">
        <v>30</v>
      </c>
      <c r="C17" s="22">
        <v>13796</v>
      </c>
      <c r="D17" s="22">
        <v>10563</v>
      </c>
      <c r="E17" s="22">
        <v>0</v>
      </c>
      <c r="F17" s="22">
        <f t="shared" si="0"/>
        <v>3233</v>
      </c>
      <c r="G17" s="22">
        <v>32132</v>
      </c>
      <c r="H17" s="22">
        <v>19615</v>
      </c>
      <c r="I17" s="22">
        <v>0</v>
      </c>
      <c r="J17" s="22">
        <f t="shared" si="1"/>
        <v>12517</v>
      </c>
      <c r="K17" s="22">
        <v>1900</v>
      </c>
      <c r="L17" s="22">
        <v>0</v>
      </c>
      <c r="M17" s="22">
        <v>697</v>
      </c>
      <c r="N17" s="22">
        <v>156</v>
      </c>
      <c r="O17" s="22">
        <v>156</v>
      </c>
    </row>
    <row r="18" spans="1:15" ht="12.75" customHeight="1">
      <c r="A18" s="20" t="s">
        <v>31</v>
      </c>
      <c r="B18" s="21" t="s">
        <v>32</v>
      </c>
      <c r="C18" s="22">
        <v>36001</v>
      </c>
      <c r="D18" s="22">
        <v>31370</v>
      </c>
      <c r="E18" s="22">
        <v>367</v>
      </c>
      <c r="F18" s="22">
        <f t="shared" si="0"/>
        <v>4264</v>
      </c>
      <c r="G18" s="22">
        <v>135205</v>
      </c>
      <c r="H18" s="22">
        <v>79728</v>
      </c>
      <c r="I18" s="22">
        <v>971</v>
      </c>
      <c r="J18" s="22">
        <f t="shared" si="1"/>
        <v>54506</v>
      </c>
      <c r="K18" s="22">
        <v>7375</v>
      </c>
      <c r="L18" s="22">
        <v>0</v>
      </c>
      <c r="M18" s="22">
        <v>9576</v>
      </c>
      <c r="N18" s="22">
        <v>306</v>
      </c>
      <c r="O18" s="22">
        <v>306</v>
      </c>
    </row>
    <row r="19" spans="1:15" ht="12.75" customHeight="1">
      <c r="A19" s="20" t="s">
        <v>33</v>
      </c>
      <c r="B19" s="21" t="s">
        <v>34</v>
      </c>
      <c r="C19" s="22">
        <v>30768</v>
      </c>
      <c r="D19" s="22">
        <v>28599</v>
      </c>
      <c r="E19" s="22">
        <v>1004</v>
      </c>
      <c r="F19" s="22">
        <f t="shared" si="0"/>
        <v>1165</v>
      </c>
      <c r="G19" s="22">
        <v>76295</v>
      </c>
      <c r="H19" s="22">
        <v>64368</v>
      </c>
      <c r="I19" s="22">
        <v>2563</v>
      </c>
      <c r="J19" s="22">
        <f t="shared" si="1"/>
        <v>9364</v>
      </c>
      <c r="K19" s="22">
        <v>647</v>
      </c>
      <c r="L19" s="22">
        <v>0</v>
      </c>
      <c r="M19" s="22">
        <v>294</v>
      </c>
      <c r="N19" s="22">
        <v>33367</v>
      </c>
      <c r="O19" s="22">
        <v>1867</v>
      </c>
    </row>
    <row r="20" spans="1:15" ht="12.75" customHeight="1">
      <c r="A20" s="20" t="s">
        <v>35</v>
      </c>
      <c r="B20" s="21" t="s">
        <v>36</v>
      </c>
      <c r="C20" s="22">
        <v>165286</v>
      </c>
      <c r="D20" s="22">
        <v>136780</v>
      </c>
      <c r="E20" s="22">
        <v>2895</v>
      </c>
      <c r="F20" s="22">
        <f t="shared" si="0"/>
        <v>25611</v>
      </c>
      <c r="G20" s="22">
        <v>368207</v>
      </c>
      <c r="H20" s="22">
        <v>250253</v>
      </c>
      <c r="I20" s="22">
        <v>10763</v>
      </c>
      <c r="J20" s="22">
        <f t="shared" si="1"/>
        <v>107191</v>
      </c>
      <c r="K20" s="22">
        <v>11146</v>
      </c>
      <c r="L20" s="22">
        <v>0</v>
      </c>
      <c r="M20" s="22">
        <v>16500</v>
      </c>
      <c r="N20" s="22">
        <v>2736</v>
      </c>
      <c r="O20" s="22">
        <v>2736</v>
      </c>
    </row>
    <row r="21" spans="1:15" ht="12.75" customHeight="1">
      <c r="A21" s="20" t="s">
        <v>37</v>
      </c>
      <c r="B21" s="21" t="s">
        <v>38</v>
      </c>
      <c r="C21" s="22">
        <v>12671</v>
      </c>
      <c r="D21" s="22">
        <v>11573</v>
      </c>
      <c r="E21" s="22">
        <v>0</v>
      </c>
      <c r="F21" s="22">
        <f t="shared" si="0"/>
        <v>1098</v>
      </c>
      <c r="G21" s="22">
        <v>24295</v>
      </c>
      <c r="H21" s="22">
        <v>19205</v>
      </c>
      <c r="I21" s="22">
        <v>0</v>
      </c>
      <c r="J21" s="22">
        <f t="shared" si="1"/>
        <v>5090</v>
      </c>
      <c r="K21" s="22">
        <v>201</v>
      </c>
      <c r="L21" s="22">
        <v>0</v>
      </c>
      <c r="M21" s="22">
        <v>14</v>
      </c>
      <c r="N21" s="22">
        <v>64</v>
      </c>
      <c r="O21" s="22">
        <v>64</v>
      </c>
    </row>
    <row r="22" spans="1:15" ht="12.75" customHeight="1">
      <c r="A22" s="20" t="s">
        <v>39</v>
      </c>
      <c r="B22" s="21" t="s">
        <v>40</v>
      </c>
      <c r="C22" s="22">
        <v>12130</v>
      </c>
      <c r="D22" s="22">
        <v>9297</v>
      </c>
      <c r="E22" s="22">
        <v>718</v>
      </c>
      <c r="F22" s="22">
        <f t="shared" si="0"/>
        <v>2115</v>
      </c>
      <c r="G22" s="22">
        <v>34550</v>
      </c>
      <c r="H22" s="22">
        <v>19936</v>
      </c>
      <c r="I22" s="22">
        <v>2441</v>
      </c>
      <c r="J22" s="22">
        <f t="shared" si="1"/>
        <v>12173</v>
      </c>
      <c r="K22" s="22">
        <v>1293</v>
      </c>
      <c r="L22" s="22">
        <v>0</v>
      </c>
      <c r="M22" s="22">
        <v>5937</v>
      </c>
      <c r="N22" s="22">
        <v>121</v>
      </c>
      <c r="O22" s="22">
        <v>121</v>
      </c>
    </row>
    <row r="23" spans="1:15" ht="12.75" customHeight="1">
      <c r="A23" s="23"/>
      <c r="B23" s="24" t="s">
        <v>41</v>
      </c>
      <c r="C23" s="25">
        <f aca="true" t="shared" si="2" ref="C23:O23">SUM(C15:C22)</f>
        <v>319107</v>
      </c>
      <c r="D23" s="25">
        <f t="shared" si="2"/>
        <v>261075</v>
      </c>
      <c r="E23" s="25">
        <f t="shared" si="2"/>
        <v>8521</v>
      </c>
      <c r="F23" s="25">
        <f t="shared" si="2"/>
        <v>49511</v>
      </c>
      <c r="G23" s="25">
        <f t="shared" si="2"/>
        <v>900302</v>
      </c>
      <c r="H23" s="25">
        <f t="shared" si="2"/>
        <v>545985</v>
      </c>
      <c r="I23" s="25">
        <f t="shared" si="2"/>
        <v>29482</v>
      </c>
      <c r="J23" s="25">
        <f t="shared" si="2"/>
        <v>324835</v>
      </c>
      <c r="K23" s="25">
        <f t="shared" si="2"/>
        <v>29377</v>
      </c>
      <c r="L23" s="25">
        <f t="shared" si="2"/>
        <v>0</v>
      </c>
      <c r="M23" s="25">
        <f t="shared" si="2"/>
        <v>54190</v>
      </c>
      <c r="N23" s="25">
        <f t="shared" si="2"/>
        <v>42272</v>
      </c>
      <c r="O23" s="25">
        <f t="shared" si="2"/>
        <v>10053</v>
      </c>
    </row>
    <row r="24" spans="1:15" ht="14.25" customHeight="1">
      <c r="A24" s="20" t="s">
        <v>42</v>
      </c>
      <c r="B24" s="21" t="s">
        <v>43</v>
      </c>
      <c r="C24" s="22">
        <v>12606</v>
      </c>
      <c r="D24" s="22">
        <v>9056</v>
      </c>
      <c r="E24" s="22">
        <v>731</v>
      </c>
      <c r="F24" s="22">
        <f>SUM(C24-D24-E24)</f>
        <v>2819</v>
      </c>
      <c r="G24" s="22">
        <v>36409</v>
      </c>
      <c r="H24" s="22">
        <v>17312</v>
      </c>
      <c r="I24" s="22">
        <v>1543</v>
      </c>
      <c r="J24" s="22">
        <f>SUM(G24-H24-I24)</f>
        <v>17554</v>
      </c>
      <c r="K24" s="22">
        <v>12782</v>
      </c>
      <c r="L24" s="22">
        <v>0</v>
      </c>
      <c r="M24" s="22">
        <v>3815</v>
      </c>
      <c r="N24" s="22">
        <v>86</v>
      </c>
      <c r="O24" s="22">
        <v>86</v>
      </c>
    </row>
    <row r="25" spans="1:15" ht="14.25" customHeight="1">
      <c r="A25" s="26"/>
      <c r="B25" s="24" t="s">
        <v>44</v>
      </c>
      <c r="C25" s="25">
        <f aca="true" t="shared" si="3" ref="C25:O25">SUM(C24)</f>
        <v>12606</v>
      </c>
      <c r="D25" s="25">
        <f t="shared" si="3"/>
        <v>9056</v>
      </c>
      <c r="E25" s="25">
        <f t="shared" si="3"/>
        <v>731</v>
      </c>
      <c r="F25" s="25">
        <f t="shared" si="3"/>
        <v>2819</v>
      </c>
      <c r="G25" s="25">
        <f t="shared" si="3"/>
        <v>36409</v>
      </c>
      <c r="H25" s="25">
        <f t="shared" si="3"/>
        <v>17312</v>
      </c>
      <c r="I25" s="25">
        <f t="shared" si="3"/>
        <v>1543</v>
      </c>
      <c r="J25" s="25">
        <f t="shared" si="3"/>
        <v>17554</v>
      </c>
      <c r="K25" s="25">
        <f t="shared" si="3"/>
        <v>12782</v>
      </c>
      <c r="L25" s="25">
        <f t="shared" si="3"/>
        <v>0</v>
      </c>
      <c r="M25" s="25">
        <f t="shared" si="3"/>
        <v>3815</v>
      </c>
      <c r="N25" s="25">
        <f t="shared" si="3"/>
        <v>86</v>
      </c>
      <c r="O25" s="25">
        <f t="shared" si="3"/>
        <v>86</v>
      </c>
    </row>
    <row r="26" spans="1:15" ht="12.75" customHeight="1">
      <c r="A26" s="20" t="s">
        <v>45</v>
      </c>
      <c r="B26" s="21" t="s">
        <v>46</v>
      </c>
      <c r="C26" s="22">
        <v>78323</v>
      </c>
      <c r="D26" s="22">
        <v>52321</v>
      </c>
      <c r="E26" s="22">
        <v>2861</v>
      </c>
      <c r="F26" s="22">
        <f>SUM(C26-D26-E26)</f>
        <v>23141</v>
      </c>
      <c r="G26" s="22">
        <v>318515</v>
      </c>
      <c r="H26" s="22">
        <v>84310</v>
      </c>
      <c r="I26" s="22">
        <v>7636</v>
      </c>
      <c r="J26" s="22">
        <f>SUM(G26-H26-I26)</f>
        <v>226569</v>
      </c>
      <c r="K26" s="22">
        <v>14010</v>
      </c>
      <c r="L26" s="22">
        <v>0</v>
      </c>
      <c r="M26" s="22">
        <v>13579</v>
      </c>
      <c r="N26" s="22">
        <v>15509</v>
      </c>
      <c r="O26" s="22">
        <v>15509</v>
      </c>
    </row>
    <row r="27" spans="1:15" ht="12.75" customHeight="1">
      <c r="A27" s="20" t="s">
        <v>47</v>
      </c>
      <c r="B27" s="21" t="s">
        <v>48</v>
      </c>
      <c r="C27" s="22">
        <v>20844</v>
      </c>
      <c r="D27" s="22">
        <v>18548</v>
      </c>
      <c r="E27" s="22">
        <v>904</v>
      </c>
      <c r="F27" s="22">
        <f>SUM(C27-D27-E27)</f>
        <v>1392</v>
      </c>
      <c r="G27" s="22">
        <v>38453</v>
      </c>
      <c r="H27" s="22">
        <v>28726</v>
      </c>
      <c r="I27" s="22">
        <v>2529</v>
      </c>
      <c r="J27" s="22">
        <f>SUM(G27-H27-I27)</f>
        <v>7198</v>
      </c>
      <c r="K27" s="22">
        <v>422</v>
      </c>
      <c r="L27" s="22">
        <v>0</v>
      </c>
      <c r="M27" s="22">
        <v>144</v>
      </c>
      <c r="N27" s="22">
        <v>25</v>
      </c>
      <c r="O27" s="22">
        <v>25</v>
      </c>
    </row>
    <row r="28" spans="1:15" ht="12.75" customHeight="1">
      <c r="A28" s="20" t="s">
        <v>49</v>
      </c>
      <c r="B28" s="21" t="s">
        <v>50</v>
      </c>
      <c r="C28" s="22">
        <v>21296</v>
      </c>
      <c r="D28" s="22">
        <v>14077</v>
      </c>
      <c r="E28" s="22">
        <v>1427</v>
      </c>
      <c r="F28" s="22">
        <f>SUM(C28-D28-E28)</f>
        <v>5792</v>
      </c>
      <c r="G28" s="22">
        <v>62080</v>
      </c>
      <c r="H28" s="22">
        <v>28647</v>
      </c>
      <c r="I28" s="22">
        <v>5364</v>
      </c>
      <c r="J28" s="22">
        <f>SUM(G28-H28-I28)</f>
        <v>28069</v>
      </c>
      <c r="K28" s="22">
        <v>351</v>
      </c>
      <c r="L28" s="22">
        <v>0</v>
      </c>
      <c r="M28" s="22">
        <v>173</v>
      </c>
      <c r="N28" s="22">
        <v>223</v>
      </c>
      <c r="O28" s="22">
        <v>223</v>
      </c>
    </row>
    <row r="29" spans="1:15" ht="12.75" customHeight="1">
      <c r="A29" s="20" t="s">
        <v>51</v>
      </c>
      <c r="B29" s="21" t="s">
        <v>52</v>
      </c>
      <c r="C29" s="22">
        <v>26269</v>
      </c>
      <c r="D29" s="22">
        <v>20976</v>
      </c>
      <c r="E29" s="22">
        <v>2282</v>
      </c>
      <c r="F29" s="22">
        <f>SUM(C29-D29-E29)</f>
        <v>3011</v>
      </c>
      <c r="G29" s="22">
        <v>68173</v>
      </c>
      <c r="H29" s="22">
        <v>40341</v>
      </c>
      <c r="I29" s="22">
        <v>8141</v>
      </c>
      <c r="J29" s="22">
        <f>SUM(G29-H29-I29)</f>
        <v>19691</v>
      </c>
      <c r="K29" s="22">
        <v>2047</v>
      </c>
      <c r="L29" s="22">
        <v>0</v>
      </c>
      <c r="M29" s="22">
        <v>1594</v>
      </c>
      <c r="N29" s="22">
        <v>1468</v>
      </c>
      <c r="O29" s="22">
        <v>1468</v>
      </c>
    </row>
    <row r="30" spans="1:15" ht="12.75" customHeight="1">
      <c r="A30" s="23"/>
      <c r="B30" s="24" t="s">
        <v>53</v>
      </c>
      <c r="C30" s="25">
        <f aca="true" t="shared" si="4" ref="C30:O30">SUM(C26:C29)</f>
        <v>146732</v>
      </c>
      <c r="D30" s="25">
        <f t="shared" si="4"/>
        <v>105922</v>
      </c>
      <c r="E30" s="25">
        <f t="shared" si="4"/>
        <v>7474</v>
      </c>
      <c r="F30" s="25">
        <f t="shared" si="4"/>
        <v>33336</v>
      </c>
      <c r="G30" s="25">
        <f t="shared" si="4"/>
        <v>487221</v>
      </c>
      <c r="H30" s="25">
        <f t="shared" si="4"/>
        <v>182024</v>
      </c>
      <c r="I30" s="25">
        <f t="shared" si="4"/>
        <v>23670</v>
      </c>
      <c r="J30" s="25">
        <f t="shared" si="4"/>
        <v>281527</v>
      </c>
      <c r="K30" s="25">
        <f t="shared" si="4"/>
        <v>16830</v>
      </c>
      <c r="L30" s="25">
        <f t="shared" si="4"/>
        <v>0</v>
      </c>
      <c r="M30" s="25">
        <f t="shared" si="4"/>
        <v>15490</v>
      </c>
      <c r="N30" s="25">
        <f t="shared" si="4"/>
        <v>17225</v>
      </c>
      <c r="O30" s="25">
        <f t="shared" si="4"/>
        <v>17225</v>
      </c>
    </row>
    <row r="31" spans="1:15" ht="12.75" customHeight="1">
      <c r="A31" s="20" t="s">
        <v>54</v>
      </c>
      <c r="B31" s="21" t="s">
        <v>55</v>
      </c>
      <c r="C31" s="22">
        <v>75927</v>
      </c>
      <c r="D31" s="22">
        <v>58111</v>
      </c>
      <c r="E31" s="22">
        <v>1560</v>
      </c>
      <c r="F31" s="22">
        <f aca="true" t="shared" si="5" ref="F31:F42">SUM(C31-D31-E31)</f>
        <v>16256</v>
      </c>
      <c r="G31" s="22">
        <v>224424</v>
      </c>
      <c r="H31" s="22">
        <v>115804</v>
      </c>
      <c r="I31" s="22">
        <v>6308</v>
      </c>
      <c r="J31" s="22">
        <f aca="true" t="shared" si="6" ref="J31:J42">SUM(G31-H31-I31)</f>
        <v>102312</v>
      </c>
      <c r="K31" s="22">
        <v>3862</v>
      </c>
      <c r="L31" s="22">
        <v>0</v>
      </c>
      <c r="M31" s="22">
        <v>5585</v>
      </c>
      <c r="N31" s="22">
        <v>578</v>
      </c>
      <c r="O31" s="22">
        <v>578</v>
      </c>
    </row>
    <row r="32" spans="1:15" ht="12.75" customHeight="1">
      <c r="A32" s="20" t="s">
        <v>56</v>
      </c>
      <c r="B32" s="21" t="s">
        <v>57</v>
      </c>
      <c r="C32" s="22">
        <v>98974</v>
      </c>
      <c r="D32" s="22">
        <v>76325</v>
      </c>
      <c r="E32" s="22">
        <v>3085</v>
      </c>
      <c r="F32" s="22">
        <f t="shared" si="5"/>
        <v>19564</v>
      </c>
      <c r="G32" s="22">
        <v>417766</v>
      </c>
      <c r="H32" s="22">
        <v>192616</v>
      </c>
      <c r="I32" s="22">
        <v>11284</v>
      </c>
      <c r="J32" s="22">
        <f t="shared" si="6"/>
        <v>213866</v>
      </c>
      <c r="K32" s="22">
        <v>9172</v>
      </c>
      <c r="L32" s="22">
        <v>0</v>
      </c>
      <c r="M32" s="22">
        <v>65229</v>
      </c>
      <c r="N32" s="22">
        <v>1226</v>
      </c>
      <c r="O32" s="22">
        <v>1226</v>
      </c>
    </row>
    <row r="33" spans="1:15" ht="12.75" customHeight="1">
      <c r="A33" s="20" t="s">
        <v>58</v>
      </c>
      <c r="B33" s="21" t="s">
        <v>59</v>
      </c>
      <c r="C33" s="22">
        <v>56245</v>
      </c>
      <c r="D33" s="22">
        <v>46037</v>
      </c>
      <c r="E33" s="22">
        <v>1534</v>
      </c>
      <c r="F33" s="22">
        <f t="shared" si="5"/>
        <v>8674</v>
      </c>
      <c r="G33" s="22">
        <v>161436</v>
      </c>
      <c r="H33" s="22">
        <v>52811</v>
      </c>
      <c r="I33" s="22">
        <v>2673</v>
      </c>
      <c r="J33" s="22">
        <f t="shared" si="6"/>
        <v>105952</v>
      </c>
      <c r="K33" s="22">
        <v>8322</v>
      </c>
      <c r="L33" s="22">
        <v>0</v>
      </c>
      <c r="M33" s="22">
        <v>13007</v>
      </c>
      <c r="N33" s="22">
        <v>932</v>
      </c>
      <c r="O33" s="22">
        <v>932</v>
      </c>
    </row>
    <row r="34" spans="1:15" ht="12.75" customHeight="1">
      <c r="A34" s="20" t="s">
        <v>60</v>
      </c>
      <c r="B34" s="21" t="s">
        <v>61</v>
      </c>
      <c r="C34" s="22">
        <v>35292</v>
      </c>
      <c r="D34" s="22">
        <v>17696</v>
      </c>
      <c r="E34" s="22">
        <v>254</v>
      </c>
      <c r="F34" s="22">
        <f t="shared" si="5"/>
        <v>17342</v>
      </c>
      <c r="G34" s="22">
        <v>108304</v>
      </c>
      <c r="H34" s="22">
        <v>42519</v>
      </c>
      <c r="I34" s="22">
        <v>877</v>
      </c>
      <c r="J34" s="22">
        <f t="shared" si="6"/>
        <v>64908</v>
      </c>
      <c r="K34" s="22">
        <v>1198</v>
      </c>
      <c r="L34" s="22">
        <v>0</v>
      </c>
      <c r="M34" s="22">
        <v>20324</v>
      </c>
      <c r="N34" s="22">
        <v>112</v>
      </c>
      <c r="O34" s="22">
        <v>112</v>
      </c>
    </row>
    <row r="35" spans="1:15" ht="12.75" customHeight="1">
      <c r="A35" s="20" t="s">
        <v>62</v>
      </c>
      <c r="B35" s="21" t="s">
        <v>63</v>
      </c>
      <c r="C35" s="22">
        <v>27260</v>
      </c>
      <c r="D35" s="22">
        <v>24612</v>
      </c>
      <c r="E35" s="22">
        <v>0</v>
      </c>
      <c r="F35" s="22">
        <f t="shared" si="5"/>
        <v>2648</v>
      </c>
      <c r="G35" s="22">
        <v>49277</v>
      </c>
      <c r="H35" s="22">
        <v>36357</v>
      </c>
      <c r="I35" s="22">
        <v>0</v>
      </c>
      <c r="J35" s="22">
        <f t="shared" si="6"/>
        <v>12920</v>
      </c>
      <c r="K35" s="22">
        <v>896</v>
      </c>
      <c r="L35" s="22">
        <v>0</v>
      </c>
      <c r="M35" s="22">
        <v>161</v>
      </c>
      <c r="N35" s="22">
        <v>293</v>
      </c>
      <c r="O35" s="22">
        <v>293</v>
      </c>
    </row>
    <row r="36" spans="1:15" ht="12.75" customHeight="1">
      <c r="A36" s="20" t="s">
        <v>64</v>
      </c>
      <c r="B36" s="21" t="s">
        <v>65</v>
      </c>
      <c r="C36" s="22">
        <v>16602</v>
      </c>
      <c r="D36" s="22">
        <v>12900</v>
      </c>
      <c r="E36" s="22">
        <v>1324</v>
      </c>
      <c r="F36" s="22">
        <f t="shared" si="5"/>
        <v>2378</v>
      </c>
      <c r="G36" s="22">
        <v>50272</v>
      </c>
      <c r="H36" s="22">
        <v>30258</v>
      </c>
      <c r="I36" s="22">
        <v>3929</v>
      </c>
      <c r="J36" s="22">
        <f t="shared" si="6"/>
        <v>16085</v>
      </c>
      <c r="K36" s="22">
        <v>417</v>
      </c>
      <c r="L36" s="22">
        <v>0</v>
      </c>
      <c r="M36" s="22">
        <v>2315</v>
      </c>
      <c r="N36" s="22">
        <v>10</v>
      </c>
      <c r="O36" s="22">
        <v>10</v>
      </c>
    </row>
    <row r="37" spans="1:15" ht="12.75" customHeight="1">
      <c r="A37" s="20" t="s">
        <v>66</v>
      </c>
      <c r="B37" s="21" t="s">
        <v>67</v>
      </c>
      <c r="C37" s="22">
        <v>24866</v>
      </c>
      <c r="D37" s="22">
        <v>21464</v>
      </c>
      <c r="E37" s="22">
        <v>0</v>
      </c>
      <c r="F37" s="22">
        <f t="shared" si="5"/>
        <v>3402</v>
      </c>
      <c r="G37" s="22">
        <v>80456</v>
      </c>
      <c r="H37" s="22">
        <v>53735</v>
      </c>
      <c r="I37" s="22">
        <v>0</v>
      </c>
      <c r="J37" s="22">
        <f t="shared" si="6"/>
        <v>26721</v>
      </c>
      <c r="K37" s="22">
        <v>432</v>
      </c>
      <c r="L37" s="22">
        <v>0</v>
      </c>
      <c r="M37" s="22">
        <v>6730</v>
      </c>
      <c r="N37" s="22">
        <v>29</v>
      </c>
      <c r="O37" s="22">
        <v>29</v>
      </c>
    </row>
    <row r="38" spans="1:15" ht="12.75" customHeight="1">
      <c r="A38" s="20" t="s">
        <v>68</v>
      </c>
      <c r="B38" s="21" t="s">
        <v>69</v>
      </c>
      <c r="C38" s="22">
        <v>300547</v>
      </c>
      <c r="D38" s="22">
        <v>226664</v>
      </c>
      <c r="E38" s="22">
        <v>8713</v>
      </c>
      <c r="F38" s="22">
        <f t="shared" si="5"/>
        <v>65170</v>
      </c>
      <c r="G38" s="22">
        <v>616006</v>
      </c>
      <c r="H38" s="22">
        <v>325875</v>
      </c>
      <c r="I38" s="22">
        <v>28988</v>
      </c>
      <c r="J38" s="22">
        <f t="shared" si="6"/>
        <v>261143</v>
      </c>
      <c r="K38" s="22">
        <v>28955</v>
      </c>
      <c r="L38" s="22">
        <v>0</v>
      </c>
      <c r="M38" s="22">
        <v>25815</v>
      </c>
      <c r="N38" s="22">
        <v>133051</v>
      </c>
      <c r="O38" s="22">
        <v>63246</v>
      </c>
    </row>
    <row r="39" spans="1:15" ht="12.75" customHeight="1">
      <c r="A39" s="20" t="s">
        <v>70</v>
      </c>
      <c r="B39" s="21" t="s">
        <v>71</v>
      </c>
      <c r="C39" s="22">
        <v>71014</v>
      </c>
      <c r="D39" s="22">
        <v>59416</v>
      </c>
      <c r="E39" s="22">
        <v>1265</v>
      </c>
      <c r="F39" s="22">
        <f t="shared" si="5"/>
        <v>10333</v>
      </c>
      <c r="G39" s="22">
        <v>118201</v>
      </c>
      <c r="H39" s="22">
        <v>84406</v>
      </c>
      <c r="I39" s="22">
        <v>4717</v>
      </c>
      <c r="J39" s="22">
        <f t="shared" si="6"/>
        <v>29078</v>
      </c>
      <c r="K39" s="22">
        <v>2842</v>
      </c>
      <c r="L39" s="22">
        <v>0</v>
      </c>
      <c r="M39" s="22">
        <v>236</v>
      </c>
      <c r="N39" s="22">
        <v>58</v>
      </c>
      <c r="O39" s="22">
        <v>58</v>
      </c>
    </row>
    <row r="40" spans="1:15" ht="12.75" customHeight="1">
      <c r="A40" s="20" t="s">
        <v>72</v>
      </c>
      <c r="B40" s="21" t="s">
        <v>73</v>
      </c>
      <c r="C40" s="22">
        <v>40482</v>
      </c>
      <c r="D40" s="22">
        <v>32556</v>
      </c>
      <c r="E40" s="22">
        <v>1471</v>
      </c>
      <c r="F40" s="22">
        <f t="shared" si="5"/>
        <v>6455</v>
      </c>
      <c r="G40" s="22">
        <v>117766</v>
      </c>
      <c r="H40" s="22">
        <v>65800</v>
      </c>
      <c r="I40" s="22">
        <v>4327</v>
      </c>
      <c r="J40" s="22">
        <f t="shared" si="6"/>
        <v>47639</v>
      </c>
      <c r="K40" s="22">
        <v>1987</v>
      </c>
      <c r="L40" s="22">
        <v>0</v>
      </c>
      <c r="M40" s="22">
        <v>30329</v>
      </c>
      <c r="N40" s="22">
        <v>6</v>
      </c>
      <c r="O40" s="22">
        <v>6</v>
      </c>
    </row>
    <row r="41" spans="1:15" ht="12.75" customHeight="1">
      <c r="A41" s="20" t="s">
        <v>74</v>
      </c>
      <c r="B41" s="21" t="s">
        <v>75</v>
      </c>
      <c r="C41" s="22">
        <v>19198</v>
      </c>
      <c r="D41" s="22">
        <v>11438</v>
      </c>
      <c r="E41" s="22">
        <v>0</v>
      </c>
      <c r="F41" s="22">
        <f t="shared" si="5"/>
        <v>7760</v>
      </c>
      <c r="G41" s="22">
        <v>41901</v>
      </c>
      <c r="H41" s="22">
        <v>27230</v>
      </c>
      <c r="I41" s="22">
        <v>0</v>
      </c>
      <c r="J41" s="22">
        <f t="shared" si="6"/>
        <v>14671</v>
      </c>
      <c r="K41" s="22">
        <v>6839</v>
      </c>
      <c r="L41" s="22">
        <v>0</v>
      </c>
      <c r="M41" s="22">
        <v>709</v>
      </c>
      <c r="N41" s="22">
        <v>1578</v>
      </c>
      <c r="O41" s="22">
        <v>1578</v>
      </c>
    </row>
    <row r="42" spans="1:15" ht="12.75" customHeight="1">
      <c r="A42" s="20" t="s">
        <v>76</v>
      </c>
      <c r="B42" s="21" t="s">
        <v>77</v>
      </c>
      <c r="C42" s="22">
        <v>68541</v>
      </c>
      <c r="D42" s="22">
        <v>53081</v>
      </c>
      <c r="E42" s="22">
        <v>1517</v>
      </c>
      <c r="F42" s="22">
        <f t="shared" si="5"/>
        <v>13943</v>
      </c>
      <c r="G42" s="22">
        <v>110379</v>
      </c>
      <c r="H42" s="22">
        <v>74601</v>
      </c>
      <c r="I42" s="22">
        <v>2816</v>
      </c>
      <c r="J42" s="22">
        <f t="shared" si="6"/>
        <v>32962</v>
      </c>
      <c r="K42" s="22">
        <v>3339</v>
      </c>
      <c r="L42" s="22">
        <v>0</v>
      </c>
      <c r="M42" s="22">
        <v>720</v>
      </c>
      <c r="N42" s="22">
        <v>256</v>
      </c>
      <c r="O42" s="22">
        <v>256</v>
      </c>
    </row>
    <row r="43" spans="1:15" ht="12.75" customHeight="1">
      <c r="A43" s="23"/>
      <c r="B43" s="24" t="s">
        <v>78</v>
      </c>
      <c r="C43" s="25">
        <f aca="true" t="shared" si="7" ref="C43:O43">SUM(C31:C42)</f>
        <v>834948</v>
      </c>
      <c r="D43" s="25">
        <f t="shared" si="7"/>
        <v>640300</v>
      </c>
      <c r="E43" s="25">
        <f t="shared" si="7"/>
        <v>20723</v>
      </c>
      <c r="F43" s="25">
        <f t="shared" si="7"/>
        <v>173925</v>
      </c>
      <c r="G43" s="25">
        <f t="shared" si="7"/>
        <v>2096188</v>
      </c>
      <c r="H43" s="25">
        <f t="shared" si="7"/>
        <v>1102012</v>
      </c>
      <c r="I43" s="25">
        <f t="shared" si="7"/>
        <v>65919</v>
      </c>
      <c r="J43" s="25">
        <f t="shared" si="7"/>
        <v>928257</v>
      </c>
      <c r="K43" s="25">
        <f t="shared" si="7"/>
        <v>68261</v>
      </c>
      <c r="L43" s="25">
        <f t="shared" si="7"/>
        <v>0</v>
      </c>
      <c r="M43" s="25">
        <f t="shared" si="7"/>
        <v>171160</v>
      </c>
      <c r="N43" s="25">
        <f t="shared" si="7"/>
        <v>138129</v>
      </c>
      <c r="O43" s="25">
        <f t="shared" si="7"/>
        <v>68324</v>
      </c>
    </row>
    <row r="44" spans="1:15" ht="12.75" customHeight="1">
      <c r="A44" s="20" t="s">
        <v>79</v>
      </c>
      <c r="B44" s="21" t="s">
        <v>80</v>
      </c>
      <c r="C44" s="22">
        <v>40312</v>
      </c>
      <c r="D44" s="22">
        <v>31597</v>
      </c>
      <c r="E44" s="22">
        <v>1334</v>
      </c>
      <c r="F44" s="22">
        <f>SUM(C44-D44-E44)</f>
        <v>7381</v>
      </c>
      <c r="G44" s="22">
        <v>159646</v>
      </c>
      <c r="H44" s="22">
        <v>82919</v>
      </c>
      <c r="I44" s="22">
        <v>2685</v>
      </c>
      <c r="J44" s="22">
        <f>SUM(G44-H44-I44)</f>
        <v>74042</v>
      </c>
      <c r="K44" s="22">
        <v>10803</v>
      </c>
      <c r="L44" s="22">
        <v>0</v>
      </c>
      <c r="M44" s="22">
        <v>4646</v>
      </c>
      <c r="N44" s="22">
        <v>659</v>
      </c>
      <c r="O44" s="22">
        <v>659</v>
      </c>
    </row>
    <row r="45" spans="1:15" ht="12.75" customHeight="1">
      <c r="A45" s="20" t="s">
        <v>81</v>
      </c>
      <c r="B45" s="21" t="s">
        <v>82</v>
      </c>
      <c r="C45" s="22">
        <v>48559</v>
      </c>
      <c r="D45" s="22">
        <v>34295</v>
      </c>
      <c r="E45" s="22">
        <v>1311</v>
      </c>
      <c r="F45" s="22">
        <f>SUM(C45-D45-E45)</f>
        <v>12953</v>
      </c>
      <c r="G45" s="22">
        <v>205057</v>
      </c>
      <c r="H45" s="22">
        <v>80875</v>
      </c>
      <c r="I45" s="22">
        <v>3597</v>
      </c>
      <c r="J45" s="22">
        <f>SUM(G45-H45-I45)</f>
        <v>120585</v>
      </c>
      <c r="K45" s="22">
        <v>30758</v>
      </c>
      <c r="L45" s="22">
        <v>0</v>
      </c>
      <c r="M45" s="22">
        <v>19564</v>
      </c>
      <c r="N45" s="22">
        <v>630</v>
      </c>
      <c r="O45" s="22">
        <v>630</v>
      </c>
    </row>
    <row r="46" spans="1:256" ht="12.75" customHeight="1">
      <c r="A46" s="23"/>
      <c r="B46" s="24" t="s">
        <v>83</v>
      </c>
      <c r="C46" s="25">
        <f aca="true" t="shared" si="8" ref="C46:O46">SUM(C44:C45)</f>
        <v>88871</v>
      </c>
      <c r="D46" s="25">
        <f t="shared" si="8"/>
        <v>65892</v>
      </c>
      <c r="E46" s="25">
        <f t="shared" si="8"/>
        <v>2645</v>
      </c>
      <c r="F46" s="25">
        <f t="shared" si="8"/>
        <v>20334</v>
      </c>
      <c r="G46" s="25">
        <f t="shared" si="8"/>
        <v>364703</v>
      </c>
      <c r="H46" s="25">
        <f t="shared" si="8"/>
        <v>163794</v>
      </c>
      <c r="I46" s="25">
        <f t="shared" si="8"/>
        <v>6282</v>
      </c>
      <c r="J46" s="25">
        <f t="shared" si="8"/>
        <v>194627</v>
      </c>
      <c r="K46" s="25">
        <f t="shared" si="8"/>
        <v>41561</v>
      </c>
      <c r="L46" s="25">
        <f t="shared" si="8"/>
        <v>0</v>
      </c>
      <c r="M46" s="25">
        <f t="shared" si="8"/>
        <v>24210</v>
      </c>
      <c r="N46" s="25">
        <f t="shared" si="8"/>
        <v>1289</v>
      </c>
      <c r="O46" s="25">
        <f t="shared" si="8"/>
        <v>1289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84</v>
      </c>
      <c r="B47" s="21" t="s">
        <v>85</v>
      </c>
      <c r="C47" s="22">
        <v>14824</v>
      </c>
      <c r="D47" s="22">
        <v>11357</v>
      </c>
      <c r="E47" s="22">
        <v>0</v>
      </c>
      <c r="F47" s="22">
        <f>SUM(C47-D47-E47)</f>
        <v>3467</v>
      </c>
      <c r="G47" s="22">
        <v>23960</v>
      </c>
      <c r="H47" s="22">
        <v>14705</v>
      </c>
      <c r="I47" s="22">
        <v>0</v>
      </c>
      <c r="J47" s="22">
        <f>SUM(G47-H47-I47)</f>
        <v>9255</v>
      </c>
      <c r="K47" s="22">
        <v>9</v>
      </c>
      <c r="L47" s="22">
        <v>0</v>
      </c>
      <c r="M47" s="22">
        <v>0</v>
      </c>
      <c r="N47" s="22">
        <v>87</v>
      </c>
      <c r="O47" s="22">
        <v>87</v>
      </c>
    </row>
    <row r="48" spans="1:15" ht="12.75" customHeight="1">
      <c r="A48" s="20" t="s">
        <v>86</v>
      </c>
      <c r="B48" s="21" t="s">
        <v>87</v>
      </c>
      <c r="C48" s="22">
        <v>24637</v>
      </c>
      <c r="D48" s="22">
        <v>18506</v>
      </c>
      <c r="E48" s="22">
        <v>0</v>
      </c>
      <c r="F48" s="22">
        <f>SUM(C48-D48-E48)</f>
        <v>6131</v>
      </c>
      <c r="G48" s="22">
        <v>61232</v>
      </c>
      <c r="H48" s="22">
        <v>40379</v>
      </c>
      <c r="I48" s="22">
        <v>0</v>
      </c>
      <c r="J48" s="22">
        <f>SUM(G48-H48-I48)</f>
        <v>20853</v>
      </c>
      <c r="K48" s="22">
        <v>1815</v>
      </c>
      <c r="L48" s="22">
        <v>0</v>
      </c>
      <c r="M48" s="22">
        <v>5059</v>
      </c>
      <c r="N48" s="22">
        <v>2188</v>
      </c>
      <c r="O48" s="22">
        <v>2188</v>
      </c>
    </row>
    <row r="49" spans="1:15" ht="12.75" customHeight="1">
      <c r="A49" s="20" t="s">
        <v>88</v>
      </c>
      <c r="B49" s="21" t="s">
        <v>89</v>
      </c>
      <c r="C49" s="22">
        <v>19014</v>
      </c>
      <c r="D49" s="22">
        <v>14661</v>
      </c>
      <c r="E49" s="22">
        <v>0</v>
      </c>
      <c r="F49" s="22">
        <f>SUM(C49-D49-E49)</f>
        <v>4353</v>
      </c>
      <c r="G49" s="22">
        <v>26083</v>
      </c>
      <c r="H49" s="22">
        <v>17157</v>
      </c>
      <c r="I49" s="22">
        <v>0</v>
      </c>
      <c r="J49" s="22">
        <f>SUM(G49-H49-I49)</f>
        <v>8926</v>
      </c>
      <c r="K49" s="22">
        <v>1763</v>
      </c>
      <c r="L49" s="22">
        <v>0</v>
      </c>
      <c r="M49" s="22">
        <v>75</v>
      </c>
      <c r="N49" s="22">
        <v>191</v>
      </c>
      <c r="O49" s="22">
        <v>191</v>
      </c>
    </row>
    <row r="50" spans="1:15" ht="12.75" customHeight="1">
      <c r="A50" s="20" t="s">
        <v>90</v>
      </c>
      <c r="B50" s="21" t="s">
        <v>91</v>
      </c>
      <c r="C50" s="22">
        <v>56926</v>
      </c>
      <c r="D50" s="22">
        <v>46324</v>
      </c>
      <c r="E50" s="22">
        <v>917</v>
      </c>
      <c r="F50" s="22">
        <f>SUM(C50-D50-E50)</f>
        <v>9685</v>
      </c>
      <c r="G50" s="22">
        <v>157162</v>
      </c>
      <c r="H50" s="22">
        <v>87368</v>
      </c>
      <c r="I50" s="22">
        <v>3013</v>
      </c>
      <c r="J50" s="22">
        <f>SUM(G50-H50-I50)</f>
        <v>66781</v>
      </c>
      <c r="K50" s="22">
        <v>10797</v>
      </c>
      <c r="L50" s="22">
        <v>0</v>
      </c>
      <c r="M50" s="22">
        <v>14829</v>
      </c>
      <c r="N50" s="22">
        <v>1194</v>
      </c>
      <c r="O50" s="22">
        <v>1194</v>
      </c>
    </row>
    <row r="51" spans="1:15" ht="12.75" customHeight="1">
      <c r="A51" s="23"/>
      <c r="B51" s="24" t="s">
        <v>92</v>
      </c>
      <c r="C51" s="25">
        <f aca="true" t="shared" si="9" ref="C51:O51">SUM(C47:C50)</f>
        <v>115401</v>
      </c>
      <c r="D51" s="25">
        <f t="shared" si="9"/>
        <v>90848</v>
      </c>
      <c r="E51" s="25">
        <f t="shared" si="9"/>
        <v>917</v>
      </c>
      <c r="F51" s="25">
        <f t="shared" si="9"/>
        <v>23636</v>
      </c>
      <c r="G51" s="25">
        <f t="shared" si="9"/>
        <v>268437</v>
      </c>
      <c r="H51" s="25">
        <f t="shared" si="9"/>
        <v>159609</v>
      </c>
      <c r="I51" s="25">
        <f t="shared" si="9"/>
        <v>3013</v>
      </c>
      <c r="J51" s="25">
        <f t="shared" si="9"/>
        <v>105815</v>
      </c>
      <c r="K51" s="25">
        <f t="shared" si="9"/>
        <v>14384</v>
      </c>
      <c r="L51" s="25">
        <f t="shared" si="9"/>
        <v>0</v>
      </c>
      <c r="M51" s="25">
        <f t="shared" si="9"/>
        <v>19963</v>
      </c>
      <c r="N51" s="25">
        <f t="shared" si="9"/>
        <v>3660</v>
      </c>
      <c r="O51" s="25">
        <f t="shared" si="9"/>
        <v>3660</v>
      </c>
    </row>
    <row r="52" spans="1:15" ht="12.75" customHeight="1">
      <c r="A52" s="20" t="s">
        <v>93</v>
      </c>
      <c r="B52" s="21" t="s">
        <v>94</v>
      </c>
      <c r="C52" s="22">
        <v>16802</v>
      </c>
      <c r="D52" s="22">
        <v>10872</v>
      </c>
      <c r="E52" s="22">
        <v>65</v>
      </c>
      <c r="F52" s="22">
        <f aca="true" t="shared" si="10" ref="F52:F58">SUM(C52-D52-E52)</f>
        <v>5865</v>
      </c>
      <c r="G52" s="22">
        <v>53455</v>
      </c>
      <c r="H52" s="22">
        <v>27426</v>
      </c>
      <c r="I52" s="22">
        <v>148</v>
      </c>
      <c r="J52" s="22">
        <f aca="true" t="shared" si="11" ref="J52:J58">SUM(G52-H52-I52)</f>
        <v>25881</v>
      </c>
      <c r="K52" s="22">
        <v>8964</v>
      </c>
      <c r="L52" s="22">
        <v>0</v>
      </c>
      <c r="M52" s="22">
        <v>446</v>
      </c>
      <c r="N52" s="22">
        <v>221</v>
      </c>
      <c r="O52" s="22">
        <v>221</v>
      </c>
    </row>
    <row r="53" spans="1:15" ht="12.75" customHeight="1">
      <c r="A53" s="20" t="s">
        <v>95</v>
      </c>
      <c r="B53" s="21" t="s">
        <v>96</v>
      </c>
      <c r="C53" s="22">
        <v>86148</v>
      </c>
      <c r="D53" s="22">
        <v>49626</v>
      </c>
      <c r="E53" s="22">
        <v>1071</v>
      </c>
      <c r="F53" s="22">
        <f t="shared" si="10"/>
        <v>35451</v>
      </c>
      <c r="G53" s="22">
        <v>310098</v>
      </c>
      <c r="H53" s="22">
        <v>132452</v>
      </c>
      <c r="I53" s="22">
        <v>5462</v>
      </c>
      <c r="J53" s="22">
        <f t="shared" si="11"/>
        <v>172184</v>
      </c>
      <c r="K53" s="22">
        <v>15699</v>
      </c>
      <c r="L53" s="22">
        <v>0</v>
      </c>
      <c r="M53" s="22">
        <v>53473</v>
      </c>
      <c r="N53" s="22">
        <v>1481</v>
      </c>
      <c r="O53" s="22">
        <v>1481</v>
      </c>
    </row>
    <row r="54" spans="1:15" ht="12.75" customHeight="1">
      <c r="A54" s="20" t="s">
        <v>97</v>
      </c>
      <c r="B54" s="21" t="s">
        <v>98</v>
      </c>
      <c r="C54" s="22">
        <v>10488</v>
      </c>
      <c r="D54" s="22">
        <v>6152</v>
      </c>
      <c r="E54" s="22">
        <v>310</v>
      </c>
      <c r="F54" s="22">
        <f t="shared" si="10"/>
        <v>4026</v>
      </c>
      <c r="G54" s="22">
        <v>48125</v>
      </c>
      <c r="H54" s="22">
        <v>20065</v>
      </c>
      <c r="I54" s="22">
        <v>1929</v>
      </c>
      <c r="J54" s="22">
        <f t="shared" si="11"/>
        <v>26131</v>
      </c>
      <c r="K54" s="22">
        <v>276</v>
      </c>
      <c r="L54" s="22">
        <v>0</v>
      </c>
      <c r="M54" s="22">
        <v>11069</v>
      </c>
      <c r="N54" s="22">
        <v>476</v>
      </c>
      <c r="O54" s="22">
        <v>476</v>
      </c>
    </row>
    <row r="55" spans="1:15" ht="12.75" customHeight="1">
      <c r="A55" s="20" t="s">
        <v>99</v>
      </c>
      <c r="B55" s="21" t="s">
        <v>100</v>
      </c>
      <c r="C55" s="22">
        <v>63257</v>
      </c>
      <c r="D55" s="22">
        <v>41428</v>
      </c>
      <c r="E55" s="22">
        <v>1022</v>
      </c>
      <c r="F55" s="22">
        <f t="shared" si="10"/>
        <v>20807</v>
      </c>
      <c r="G55" s="22">
        <v>224181</v>
      </c>
      <c r="H55" s="22">
        <v>113311</v>
      </c>
      <c r="I55" s="22">
        <v>3545</v>
      </c>
      <c r="J55" s="22">
        <f t="shared" si="11"/>
        <v>107325</v>
      </c>
      <c r="K55" s="22">
        <v>7572</v>
      </c>
      <c r="L55" s="22">
        <v>0</v>
      </c>
      <c r="M55" s="22">
        <v>9052</v>
      </c>
      <c r="N55" s="22">
        <v>4027</v>
      </c>
      <c r="O55" s="22">
        <v>4027</v>
      </c>
    </row>
    <row r="56" spans="1:15" ht="12.75" customHeight="1">
      <c r="A56" s="20" t="s">
        <v>101</v>
      </c>
      <c r="B56" s="21" t="s">
        <v>102</v>
      </c>
      <c r="C56" s="22">
        <v>70373</v>
      </c>
      <c r="D56" s="22">
        <v>45281</v>
      </c>
      <c r="E56" s="22">
        <v>2665</v>
      </c>
      <c r="F56" s="22">
        <f t="shared" si="10"/>
        <v>22427</v>
      </c>
      <c r="G56" s="22">
        <v>239020</v>
      </c>
      <c r="H56" s="22">
        <v>99247</v>
      </c>
      <c r="I56" s="22">
        <v>10052</v>
      </c>
      <c r="J56" s="22">
        <f t="shared" si="11"/>
        <v>129721</v>
      </c>
      <c r="K56" s="22">
        <v>11977</v>
      </c>
      <c r="L56" s="22">
        <v>0</v>
      </c>
      <c r="M56" s="22">
        <v>27509</v>
      </c>
      <c r="N56" s="22">
        <v>25607</v>
      </c>
      <c r="O56" s="22">
        <v>25607</v>
      </c>
    </row>
    <row r="57" spans="1:15" ht="12.75" customHeight="1">
      <c r="A57" s="20" t="s">
        <v>103</v>
      </c>
      <c r="B57" s="21" t="s">
        <v>104</v>
      </c>
      <c r="C57" s="22">
        <v>73524</v>
      </c>
      <c r="D57" s="22">
        <v>43900</v>
      </c>
      <c r="E57" s="22">
        <v>3139</v>
      </c>
      <c r="F57" s="22">
        <f t="shared" si="10"/>
        <v>26485</v>
      </c>
      <c r="G57" s="22">
        <v>261843</v>
      </c>
      <c r="H57" s="22">
        <v>123252</v>
      </c>
      <c r="I57" s="22">
        <v>9479</v>
      </c>
      <c r="J57" s="22">
        <f t="shared" si="11"/>
        <v>129112</v>
      </c>
      <c r="K57" s="22">
        <v>3287</v>
      </c>
      <c r="L57" s="22">
        <v>0</v>
      </c>
      <c r="M57" s="22">
        <v>18721</v>
      </c>
      <c r="N57" s="22">
        <v>806</v>
      </c>
      <c r="O57" s="22">
        <v>806</v>
      </c>
    </row>
    <row r="58" spans="1:15" ht="12.75" customHeight="1">
      <c r="A58" s="20" t="s">
        <v>105</v>
      </c>
      <c r="B58" s="21" t="s">
        <v>106</v>
      </c>
      <c r="C58" s="22">
        <v>76359</v>
      </c>
      <c r="D58" s="22">
        <v>45201</v>
      </c>
      <c r="E58" s="22">
        <v>748</v>
      </c>
      <c r="F58" s="22">
        <f t="shared" si="10"/>
        <v>30410</v>
      </c>
      <c r="G58" s="22">
        <v>264960</v>
      </c>
      <c r="H58" s="22">
        <v>111037</v>
      </c>
      <c r="I58" s="22">
        <v>2482</v>
      </c>
      <c r="J58" s="22">
        <f t="shared" si="11"/>
        <v>151441</v>
      </c>
      <c r="K58" s="22">
        <v>2899</v>
      </c>
      <c r="L58" s="22">
        <v>0</v>
      </c>
      <c r="M58" s="22">
        <v>15751</v>
      </c>
      <c r="N58" s="22">
        <v>13679</v>
      </c>
      <c r="O58" s="22">
        <v>13679</v>
      </c>
    </row>
    <row r="59" spans="1:15" ht="12.75" customHeight="1">
      <c r="A59" s="23"/>
      <c r="B59" s="24" t="s">
        <v>107</v>
      </c>
      <c r="C59" s="25">
        <f aca="true" t="shared" si="12" ref="C59:O59">SUM(C52:C58)</f>
        <v>396951</v>
      </c>
      <c r="D59" s="25">
        <f t="shared" si="12"/>
        <v>242460</v>
      </c>
      <c r="E59" s="25">
        <f t="shared" si="12"/>
        <v>9020</v>
      </c>
      <c r="F59" s="25">
        <f t="shared" si="12"/>
        <v>145471</v>
      </c>
      <c r="G59" s="25">
        <f t="shared" si="12"/>
        <v>1401682</v>
      </c>
      <c r="H59" s="25">
        <f t="shared" si="12"/>
        <v>626790</v>
      </c>
      <c r="I59" s="25">
        <f t="shared" si="12"/>
        <v>33097</v>
      </c>
      <c r="J59" s="25">
        <f t="shared" si="12"/>
        <v>741795</v>
      </c>
      <c r="K59" s="25">
        <f t="shared" si="12"/>
        <v>50674</v>
      </c>
      <c r="L59" s="25">
        <f t="shared" si="12"/>
        <v>0</v>
      </c>
      <c r="M59" s="25">
        <f t="shared" si="12"/>
        <v>136021</v>
      </c>
      <c r="N59" s="25">
        <f t="shared" si="12"/>
        <v>46297</v>
      </c>
      <c r="O59" s="25">
        <f t="shared" si="12"/>
        <v>46297</v>
      </c>
    </row>
    <row r="60" spans="1:15" ht="12.75" customHeight="1">
      <c r="A60" s="20" t="s">
        <v>108</v>
      </c>
      <c r="B60" s="21" t="s">
        <v>109</v>
      </c>
      <c r="C60" s="22">
        <v>66997</v>
      </c>
      <c r="D60" s="22">
        <v>45523</v>
      </c>
      <c r="E60" s="22">
        <v>5642</v>
      </c>
      <c r="F60" s="22">
        <f aca="true" t="shared" si="13" ref="F60:F68">SUM(C60-D60-E60)</f>
        <v>15832</v>
      </c>
      <c r="G60" s="22">
        <v>221729</v>
      </c>
      <c r="H60" s="22">
        <v>122495</v>
      </c>
      <c r="I60" s="22">
        <v>19964</v>
      </c>
      <c r="J60" s="22">
        <f aca="true" t="shared" si="14" ref="J60:J68">SUM(G60-H60-I60)</f>
        <v>79270</v>
      </c>
      <c r="K60" s="22">
        <v>1415</v>
      </c>
      <c r="L60" s="22">
        <v>0</v>
      </c>
      <c r="M60" s="22">
        <v>7499</v>
      </c>
      <c r="N60" s="22">
        <v>730</v>
      </c>
      <c r="O60" s="22">
        <v>730</v>
      </c>
    </row>
    <row r="61" spans="1:15" ht="12.75" customHeight="1">
      <c r="A61" s="20" t="s">
        <v>110</v>
      </c>
      <c r="B61" s="21" t="s">
        <v>111</v>
      </c>
      <c r="C61" s="22">
        <v>33032</v>
      </c>
      <c r="D61" s="22">
        <v>16592</v>
      </c>
      <c r="E61" s="22">
        <v>418</v>
      </c>
      <c r="F61" s="22">
        <f t="shared" si="13"/>
        <v>16022</v>
      </c>
      <c r="G61" s="22">
        <v>93999</v>
      </c>
      <c r="H61" s="22">
        <v>43762</v>
      </c>
      <c r="I61" s="22">
        <v>1701</v>
      </c>
      <c r="J61" s="22">
        <f t="shared" si="14"/>
        <v>48536</v>
      </c>
      <c r="K61" s="22">
        <v>1790</v>
      </c>
      <c r="L61" s="22">
        <v>0</v>
      </c>
      <c r="M61" s="22">
        <v>12214</v>
      </c>
      <c r="N61" s="22">
        <v>287</v>
      </c>
      <c r="O61" s="22">
        <v>287</v>
      </c>
    </row>
    <row r="62" spans="1:15" ht="12.75" customHeight="1">
      <c r="A62" s="20" t="s">
        <v>112</v>
      </c>
      <c r="B62" s="21" t="s">
        <v>113</v>
      </c>
      <c r="C62" s="22">
        <v>26046</v>
      </c>
      <c r="D62" s="22">
        <v>16345</v>
      </c>
      <c r="E62" s="22">
        <v>1347</v>
      </c>
      <c r="F62" s="22">
        <f t="shared" si="13"/>
        <v>8354</v>
      </c>
      <c r="G62" s="22">
        <v>119370</v>
      </c>
      <c r="H62" s="22">
        <v>48527</v>
      </c>
      <c r="I62" s="22">
        <v>5175</v>
      </c>
      <c r="J62" s="22">
        <f t="shared" si="14"/>
        <v>65668</v>
      </c>
      <c r="K62" s="22">
        <v>2358</v>
      </c>
      <c r="L62" s="22">
        <v>0</v>
      </c>
      <c r="M62" s="22">
        <v>12583</v>
      </c>
      <c r="N62" s="22">
        <v>1709</v>
      </c>
      <c r="O62" s="22">
        <v>1709</v>
      </c>
    </row>
    <row r="63" spans="1:15" ht="12.75" customHeight="1">
      <c r="A63" s="20" t="s">
        <v>114</v>
      </c>
      <c r="B63" s="21" t="s">
        <v>115</v>
      </c>
      <c r="C63" s="22">
        <v>52379</v>
      </c>
      <c r="D63" s="22">
        <v>35583</v>
      </c>
      <c r="E63" s="22">
        <v>2756</v>
      </c>
      <c r="F63" s="22">
        <f t="shared" si="13"/>
        <v>14040</v>
      </c>
      <c r="G63" s="22">
        <v>190935</v>
      </c>
      <c r="H63" s="22">
        <v>98612</v>
      </c>
      <c r="I63" s="22">
        <v>12234</v>
      </c>
      <c r="J63" s="22">
        <f t="shared" si="14"/>
        <v>80089</v>
      </c>
      <c r="K63" s="22">
        <v>1672</v>
      </c>
      <c r="L63" s="22">
        <v>0</v>
      </c>
      <c r="M63" s="22">
        <v>22898</v>
      </c>
      <c r="N63" s="22">
        <v>352</v>
      </c>
      <c r="O63" s="22">
        <v>352</v>
      </c>
    </row>
    <row r="64" spans="1:15" ht="12.75" customHeight="1">
      <c r="A64" s="20" t="s">
        <v>116</v>
      </c>
      <c r="B64" s="21" t="s">
        <v>117</v>
      </c>
      <c r="C64" s="22">
        <v>31904</v>
      </c>
      <c r="D64" s="22">
        <v>20296</v>
      </c>
      <c r="E64" s="22">
        <v>3242</v>
      </c>
      <c r="F64" s="22">
        <f t="shared" si="13"/>
        <v>8366</v>
      </c>
      <c r="G64" s="22">
        <v>130199</v>
      </c>
      <c r="H64" s="22">
        <v>62733</v>
      </c>
      <c r="I64" s="22">
        <v>9351</v>
      </c>
      <c r="J64" s="22">
        <f t="shared" si="14"/>
        <v>58115</v>
      </c>
      <c r="K64" s="22">
        <v>103</v>
      </c>
      <c r="L64" s="22">
        <v>0</v>
      </c>
      <c r="M64" s="22">
        <v>2735</v>
      </c>
      <c r="N64" s="22">
        <v>1164</v>
      </c>
      <c r="O64" s="22">
        <v>1164</v>
      </c>
    </row>
    <row r="65" spans="1:15" ht="12.75" customHeight="1">
      <c r="A65" s="20" t="s">
        <v>118</v>
      </c>
      <c r="B65" s="21" t="s">
        <v>119</v>
      </c>
      <c r="C65" s="22">
        <v>29160</v>
      </c>
      <c r="D65" s="22">
        <v>14450</v>
      </c>
      <c r="E65" s="22">
        <v>2187</v>
      </c>
      <c r="F65" s="22">
        <f t="shared" si="13"/>
        <v>12523</v>
      </c>
      <c r="G65" s="22">
        <v>167484</v>
      </c>
      <c r="H65" s="22">
        <v>41369</v>
      </c>
      <c r="I65" s="22">
        <v>7643</v>
      </c>
      <c r="J65" s="22">
        <f t="shared" si="14"/>
        <v>118472</v>
      </c>
      <c r="K65" s="22">
        <v>1230</v>
      </c>
      <c r="L65" s="22">
        <v>0</v>
      </c>
      <c r="M65" s="22">
        <v>31073</v>
      </c>
      <c r="N65" s="22">
        <v>979</v>
      </c>
      <c r="O65" s="22">
        <v>979</v>
      </c>
    </row>
    <row r="66" spans="1:15" ht="12.75" customHeight="1">
      <c r="A66" s="20" t="s">
        <v>120</v>
      </c>
      <c r="B66" s="21" t="s">
        <v>121</v>
      </c>
      <c r="C66" s="22">
        <v>36152</v>
      </c>
      <c r="D66" s="22">
        <v>18305</v>
      </c>
      <c r="E66" s="22">
        <v>804</v>
      </c>
      <c r="F66" s="22">
        <f t="shared" si="13"/>
        <v>17043</v>
      </c>
      <c r="G66" s="22">
        <v>164619</v>
      </c>
      <c r="H66" s="22">
        <v>59208</v>
      </c>
      <c r="I66" s="22">
        <v>2537</v>
      </c>
      <c r="J66" s="22">
        <f t="shared" si="14"/>
        <v>102874</v>
      </c>
      <c r="K66" s="22">
        <v>12054</v>
      </c>
      <c r="L66" s="22">
        <v>0</v>
      </c>
      <c r="M66" s="22">
        <v>38449</v>
      </c>
      <c r="N66" s="22">
        <v>221</v>
      </c>
      <c r="O66" s="22">
        <v>221</v>
      </c>
    </row>
    <row r="67" spans="1:15" ht="12.75" customHeight="1">
      <c r="A67" s="20" t="s">
        <v>122</v>
      </c>
      <c r="B67" s="21" t="s">
        <v>123</v>
      </c>
      <c r="C67" s="22">
        <v>51177</v>
      </c>
      <c r="D67" s="22">
        <v>19730</v>
      </c>
      <c r="E67" s="22">
        <v>0</v>
      </c>
      <c r="F67" s="22">
        <f t="shared" si="13"/>
        <v>31447</v>
      </c>
      <c r="G67" s="22">
        <v>238838</v>
      </c>
      <c r="H67" s="22">
        <v>56395</v>
      </c>
      <c r="I67" s="22">
        <v>0</v>
      </c>
      <c r="J67" s="22">
        <f t="shared" si="14"/>
        <v>182443</v>
      </c>
      <c r="K67" s="22">
        <v>17936</v>
      </c>
      <c r="L67" s="22">
        <v>0</v>
      </c>
      <c r="M67" s="22">
        <v>65543</v>
      </c>
      <c r="N67" s="22">
        <v>498</v>
      </c>
      <c r="O67" s="22">
        <v>498</v>
      </c>
    </row>
    <row r="68" spans="1:15" ht="12.75" customHeight="1">
      <c r="A68" s="20" t="s">
        <v>124</v>
      </c>
      <c r="B68" s="21" t="s">
        <v>125</v>
      </c>
      <c r="C68" s="22">
        <v>29202</v>
      </c>
      <c r="D68" s="22">
        <v>20873</v>
      </c>
      <c r="E68" s="22">
        <v>779</v>
      </c>
      <c r="F68" s="22">
        <f t="shared" si="13"/>
        <v>7550</v>
      </c>
      <c r="G68" s="22">
        <v>109663</v>
      </c>
      <c r="H68" s="22">
        <v>49962</v>
      </c>
      <c r="I68" s="22">
        <v>4135</v>
      </c>
      <c r="J68" s="22">
        <f t="shared" si="14"/>
        <v>55566</v>
      </c>
      <c r="K68" s="22">
        <v>304</v>
      </c>
      <c r="L68" s="22">
        <v>0</v>
      </c>
      <c r="M68" s="22">
        <v>3750</v>
      </c>
      <c r="N68" s="22">
        <v>0</v>
      </c>
      <c r="O68" s="22">
        <v>0</v>
      </c>
    </row>
    <row r="69" spans="1:15" ht="12.75" customHeight="1">
      <c r="A69" s="23"/>
      <c r="B69" s="24" t="s">
        <v>126</v>
      </c>
      <c r="C69" s="25">
        <f aca="true" t="shared" si="15" ref="C69:O69">SUM(C60:C68)</f>
        <v>356049</v>
      </c>
      <c r="D69" s="25">
        <f t="shared" si="15"/>
        <v>207697</v>
      </c>
      <c r="E69" s="25">
        <f t="shared" si="15"/>
        <v>17175</v>
      </c>
      <c r="F69" s="25">
        <f t="shared" si="15"/>
        <v>131177</v>
      </c>
      <c r="G69" s="25">
        <f t="shared" si="15"/>
        <v>1436836</v>
      </c>
      <c r="H69" s="25">
        <f t="shared" si="15"/>
        <v>583063</v>
      </c>
      <c r="I69" s="25">
        <f t="shared" si="15"/>
        <v>62740</v>
      </c>
      <c r="J69" s="25">
        <f t="shared" si="15"/>
        <v>791033</v>
      </c>
      <c r="K69" s="25">
        <f t="shared" si="15"/>
        <v>38862</v>
      </c>
      <c r="L69" s="25">
        <f t="shared" si="15"/>
        <v>0</v>
      </c>
      <c r="M69" s="25">
        <f t="shared" si="15"/>
        <v>196744</v>
      </c>
      <c r="N69" s="25">
        <f t="shared" si="15"/>
        <v>5940</v>
      </c>
      <c r="O69" s="25">
        <f t="shared" si="15"/>
        <v>5940</v>
      </c>
    </row>
    <row r="70" spans="1:15" ht="12.75" customHeight="1">
      <c r="A70" s="20" t="s">
        <v>127</v>
      </c>
      <c r="B70" s="21" t="s">
        <v>128</v>
      </c>
      <c r="C70" s="22">
        <v>27069</v>
      </c>
      <c r="D70" s="22">
        <v>17583</v>
      </c>
      <c r="E70" s="22">
        <v>2388</v>
      </c>
      <c r="F70" s="22">
        <f aca="true" t="shared" si="16" ref="F70:F79">SUM(C70-D70-E70)</f>
        <v>7098</v>
      </c>
      <c r="G70" s="22">
        <v>98653</v>
      </c>
      <c r="H70" s="22">
        <v>50416</v>
      </c>
      <c r="I70" s="22">
        <v>10257</v>
      </c>
      <c r="J70" s="22">
        <f aca="true" t="shared" si="17" ref="J70:J79">SUM(G70-H70-I70)</f>
        <v>37980</v>
      </c>
      <c r="K70" s="22">
        <v>1478</v>
      </c>
      <c r="L70" s="22">
        <v>0</v>
      </c>
      <c r="M70" s="22">
        <v>5335</v>
      </c>
      <c r="N70" s="22">
        <v>372</v>
      </c>
      <c r="O70" s="22">
        <v>372</v>
      </c>
    </row>
    <row r="71" spans="1:15" ht="12.75" customHeight="1">
      <c r="A71" s="20" t="s">
        <v>129</v>
      </c>
      <c r="B71" s="21" t="s">
        <v>130</v>
      </c>
      <c r="C71" s="22">
        <v>113651</v>
      </c>
      <c r="D71" s="22">
        <v>63392</v>
      </c>
      <c r="E71" s="22">
        <v>3791</v>
      </c>
      <c r="F71" s="22">
        <f t="shared" si="16"/>
        <v>46468</v>
      </c>
      <c r="G71" s="22">
        <v>292638</v>
      </c>
      <c r="H71" s="22">
        <v>125218</v>
      </c>
      <c r="I71" s="22">
        <v>11445</v>
      </c>
      <c r="J71" s="22">
        <f t="shared" si="17"/>
        <v>155975</v>
      </c>
      <c r="K71" s="22">
        <v>7569</v>
      </c>
      <c r="L71" s="22">
        <v>0</v>
      </c>
      <c r="M71" s="22">
        <v>7157</v>
      </c>
      <c r="N71" s="22">
        <v>3107</v>
      </c>
      <c r="O71" s="22">
        <v>3107</v>
      </c>
    </row>
    <row r="72" spans="1:15" ht="12.75" customHeight="1">
      <c r="A72" s="20" t="s">
        <v>131</v>
      </c>
      <c r="B72" s="21" t="s">
        <v>132</v>
      </c>
      <c r="C72" s="22">
        <v>25312</v>
      </c>
      <c r="D72" s="22">
        <v>17975</v>
      </c>
      <c r="E72" s="22">
        <v>0</v>
      </c>
      <c r="F72" s="22">
        <f t="shared" si="16"/>
        <v>7337</v>
      </c>
      <c r="G72" s="22">
        <v>76000</v>
      </c>
      <c r="H72" s="22">
        <v>45867</v>
      </c>
      <c r="I72" s="22">
        <v>0</v>
      </c>
      <c r="J72" s="22">
        <f t="shared" si="17"/>
        <v>30133</v>
      </c>
      <c r="K72" s="22">
        <v>1870</v>
      </c>
      <c r="L72" s="22">
        <v>0</v>
      </c>
      <c r="M72" s="22">
        <v>9030</v>
      </c>
      <c r="N72" s="22">
        <v>326</v>
      </c>
      <c r="O72" s="22">
        <v>326</v>
      </c>
    </row>
    <row r="73" spans="1:15" ht="12.75" customHeight="1">
      <c r="A73" s="20" t="s">
        <v>133</v>
      </c>
      <c r="B73" s="21" t="s">
        <v>134</v>
      </c>
      <c r="C73" s="22">
        <v>39804</v>
      </c>
      <c r="D73" s="22">
        <v>27424</v>
      </c>
      <c r="E73" s="22">
        <v>483</v>
      </c>
      <c r="F73" s="22">
        <f t="shared" si="16"/>
        <v>11897</v>
      </c>
      <c r="G73" s="22">
        <v>126303</v>
      </c>
      <c r="H73" s="22">
        <v>61949</v>
      </c>
      <c r="I73" s="22">
        <v>1244</v>
      </c>
      <c r="J73" s="22">
        <f t="shared" si="17"/>
        <v>63110</v>
      </c>
      <c r="K73" s="22">
        <v>3547</v>
      </c>
      <c r="L73" s="22">
        <v>0</v>
      </c>
      <c r="M73" s="22">
        <v>6258</v>
      </c>
      <c r="N73" s="22">
        <v>37034</v>
      </c>
      <c r="O73" s="22">
        <v>37034</v>
      </c>
    </row>
    <row r="74" spans="1:15" ht="12.75" customHeight="1">
      <c r="A74" s="20" t="s">
        <v>135</v>
      </c>
      <c r="B74" s="21" t="s">
        <v>136</v>
      </c>
      <c r="C74" s="22">
        <v>34559</v>
      </c>
      <c r="D74" s="22">
        <v>27308</v>
      </c>
      <c r="E74" s="22">
        <v>1211</v>
      </c>
      <c r="F74" s="22">
        <f t="shared" si="16"/>
        <v>6040</v>
      </c>
      <c r="G74" s="22">
        <v>93039</v>
      </c>
      <c r="H74" s="22">
        <v>55745</v>
      </c>
      <c r="I74" s="22">
        <v>3767</v>
      </c>
      <c r="J74" s="22">
        <f t="shared" si="17"/>
        <v>33527</v>
      </c>
      <c r="K74" s="22">
        <v>1104</v>
      </c>
      <c r="L74" s="22">
        <v>0</v>
      </c>
      <c r="M74" s="22">
        <v>1253</v>
      </c>
      <c r="N74" s="22">
        <v>1879</v>
      </c>
      <c r="O74" s="22">
        <v>1879</v>
      </c>
    </row>
    <row r="75" spans="1:15" ht="12.75" customHeight="1">
      <c r="A75" s="20" t="s">
        <v>137</v>
      </c>
      <c r="B75" s="21" t="s">
        <v>138</v>
      </c>
      <c r="C75" s="22">
        <v>17746</v>
      </c>
      <c r="D75" s="22">
        <v>14166</v>
      </c>
      <c r="E75" s="22">
        <v>365</v>
      </c>
      <c r="F75" s="22">
        <f t="shared" si="16"/>
        <v>3215</v>
      </c>
      <c r="G75" s="22">
        <v>44205</v>
      </c>
      <c r="H75" s="22">
        <v>26491</v>
      </c>
      <c r="I75" s="22">
        <v>1429</v>
      </c>
      <c r="J75" s="22">
        <f t="shared" si="17"/>
        <v>16285</v>
      </c>
      <c r="K75" s="22">
        <v>110</v>
      </c>
      <c r="L75" s="22">
        <v>0</v>
      </c>
      <c r="M75" s="22">
        <v>438</v>
      </c>
      <c r="N75" s="22">
        <v>0</v>
      </c>
      <c r="O75" s="22">
        <v>0</v>
      </c>
    </row>
    <row r="76" spans="1:15" ht="12.75" customHeight="1">
      <c r="A76" s="20" t="s">
        <v>139</v>
      </c>
      <c r="B76" s="21" t="s">
        <v>140</v>
      </c>
      <c r="C76" s="22">
        <v>31211</v>
      </c>
      <c r="D76" s="22">
        <v>24538</v>
      </c>
      <c r="E76" s="22">
        <v>508</v>
      </c>
      <c r="F76" s="22">
        <f t="shared" si="16"/>
        <v>6165</v>
      </c>
      <c r="G76" s="22">
        <v>97072</v>
      </c>
      <c r="H76" s="22">
        <v>57590</v>
      </c>
      <c r="I76" s="22">
        <v>1728</v>
      </c>
      <c r="J76" s="22">
        <f t="shared" si="17"/>
        <v>37754</v>
      </c>
      <c r="K76" s="22">
        <v>270</v>
      </c>
      <c r="L76" s="22">
        <v>0</v>
      </c>
      <c r="M76" s="22">
        <v>4630</v>
      </c>
      <c r="N76" s="22">
        <v>53</v>
      </c>
      <c r="O76" s="22">
        <v>53</v>
      </c>
    </row>
    <row r="77" spans="1:15" ht="12.75" customHeight="1">
      <c r="A77" s="20" t="s">
        <v>141</v>
      </c>
      <c r="B77" s="21" t="s">
        <v>142</v>
      </c>
      <c r="C77" s="22">
        <v>30873</v>
      </c>
      <c r="D77" s="22">
        <v>17733</v>
      </c>
      <c r="E77" s="22">
        <v>377</v>
      </c>
      <c r="F77" s="22">
        <f t="shared" si="16"/>
        <v>12763</v>
      </c>
      <c r="G77" s="22">
        <v>78315</v>
      </c>
      <c r="H77" s="22">
        <v>37911</v>
      </c>
      <c r="I77" s="22">
        <v>1280</v>
      </c>
      <c r="J77" s="22">
        <f t="shared" si="17"/>
        <v>39124</v>
      </c>
      <c r="K77" s="22">
        <v>2336</v>
      </c>
      <c r="L77" s="22">
        <v>0</v>
      </c>
      <c r="M77" s="22">
        <v>2721</v>
      </c>
      <c r="N77" s="22">
        <v>728</v>
      </c>
      <c r="O77" s="22">
        <v>728</v>
      </c>
    </row>
    <row r="78" spans="1:15" ht="12.75" customHeight="1">
      <c r="A78" s="20" t="s">
        <v>143</v>
      </c>
      <c r="B78" s="21" t="s">
        <v>144</v>
      </c>
      <c r="C78" s="22">
        <v>21541</v>
      </c>
      <c r="D78" s="22">
        <v>17125</v>
      </c>
      <c r="E78" s="22">
        <v>0</v>
      </c>
      <c r="F78" s="22">
        <f t="shared" si="16"/>
        <v>4416</v>
      </c>
      <c r="G78" s="22">
        <v>62898</v>
      </c>
      <c r="H78" s="22">
        <v>40727</v>
      </c>
      <c r="I78" s="22">
        <v>0</v>
      </c>
      <c r="J78" s="22">
        <f t="shared" si="17"/>
        <v>22171</v>
      </c>
      <c r="K78" s="22">
        <v>1683</v>
      </c>
      <c r="L78" s="22">
        <v>0</v>
      </c>
      <c r="M78" s="22">
        <v>956</v>
      </c>
      <c r="N78" s="22">
        <v>187</v>
      </c>
      <c r="O78" s="22">
        <v>187</v>
      </c>
    </row>
    <row r="79" spans="1:15" ht="12.75" customHeight="1">
      <c r="A79" s="20" t="s">
        <v>145</v>
      </c>
      <c r="B79" s="21" t="s">
        <v>146</v>
      </c>
      <c r="C79" s="22">
        <v>21332</v>
      </c>
      <c r="D79" s="22">
        <v>16139</v>
      </c>
      <c r="E79" s="22">
        <v>709</v>
      </c>
      <c r="F79" s="22">
        <f t="shared" si="16"/>
        <v>4484</v>
      </c>
      <c r="G79" s="22">
        <v>75794</v>
      </c>
      <c r="H79" s="22">
        <v>38781</v>
      </c>
      <c r="I79" s="22">
        <v>2524</v>
      </c>
      <c r="J79" s="22">
        <f t="shared" si="17"/>
        <v>34489</v>
      </c>
      <c r="K79" s="22">
        <v>3083</v>
      </c>
      <c r="L79" s="22">
        <v>0</v>
      </c>
      <c r="M79" s="22">
        <v>11069</v>
      </c>
      <c r="N79" s="22">
        <v>337</v>
      </c>
      <c r="O79" s="22">
        <v>337</v>
      </c>
    </row>
    <row r="80" spans="1:15" ht="12.75" customHeight="1">
      <c r="A80" s="23"/>
      <c r="B80" s="24" t="s">
        <v>147</v>
      </c>
      <c r="C80" s="25">
        <f aca="true" t="shared" si="18" ref="C80:O80">SUM(C70:C79)</f>
        <v>363098</v>
      </c>
      <c r="D80" s="25">
        <f t="shared" si="18"/>
        <v>243383</v>
      </c>
      <c r="E80" s="25">
        <f t="shared" si="18"/>
        <v>9832</v>
      </c>
      <c r="F80" s="25">
        <f t="shared" si="18"/>
        <v>109883</v>
      </c>
      <c r="G80" s="25">
        <f t="shared" si="18"/>
        <v>1044917</v>
      </c>
      <c r="H80" s="25">
        <f t="shared" si="18"/>
        <v>540695</v>
      </c>
      <c r="I80" s="25">
        <f t="shared" si="18"/>
        <v>33674</v>
      </c>
      <c r="J80" s="25">
        <f t="shared" si="18"/>
        <v>470548</v>
      </c>
      <c r="K80" s="25">
        <f t="shared" si="18"/>
        <v>23050</v>
      </c>
      <c r="L80" s="25">
        <f t="shared" si="18"/>
        <v>0</v>
      </c>
      <c r="M80" s="25">
        <f t="shared" si="18"/>
        <v>48847</v>
      </c>
      <c r="N80" s="25">
        <f t="shared" si="18"/>
        <v>44023</v>
      </c>
      <c r="O80" s="25">
        <f t="shared" si="18"/>
        <v>44023</v>
      </c>
    </row>
    <row r="81" spans="1:15" ht="12.75" customHeight="1">
      <c r="A81" s="20" t="s">
        <v>148</v>
      </c>
      <c r="B81" s="21" t="s">
        <v>149</v>
      </c>
      <c r="C81" s="22">
        <v>39799</v>
      </c>
      <c r="D81" s="22">
        <v>21274</v>
      </c>
      <c r="E81" s="22">
        <v>1503</v>
      </c>
      <c r="F81" s="22">
        <f>SUM(C81-D81-E81)</f>
        <v>17022</v>
      </c>
      <c r="G81" s="22">
        <v>155806</v>
      </c>
      <c r="H81" s="22">
        <v>71527</v>
      </c>
      <c r="I81" s="22">
        <v>6644</v>
      </c>
      <c r="J81" s="22">
        <f>SUM(G81-H81-I81)</f>
        <v>77635</v>
      </c>
      <c r="K81" s="22">
        <v>953</v>
      </c>
      <c r="L81" s="22">
        <v>0</v>
      </c>
      <c r="M81" s="22">
        <v>9653</v>
      </c>
      <c r="N81" s="22">
        <v>1285</v>
      </c>
      <c r="O81" s="22">
        <v>1285</v>
      </c>
    </row>
    <row r="82" spans="1:15" ht="12.75" customHeight="1">
      <c r="A82" s="20" t="s">
        <v>150</v>
      </c>
      <c r="B82" s="21" t="s">
        <v>151</v>
      </c>
      <c r="C82" s="22">
        <v>18854</v>
      </c>
      <c r="D82" s="22">
        <v>11888</v>
      </c>
      <c r="E82" s="22">
        <v>0</v>
      </c>
      <c r="F82" s="22">
        <f>SUM(C82-D82-E82)</f>
        <v>6966</v>
      </c>
      <c r="G82" s="22">
        <v>78803</v>
      </c>
      <c r="H82" s="22">
        <v>45035</v>
      </c>
      <c r="I82" s="22">
        <v>0</v>
      </c>
      <c r="J82" s="22">
        <f>SUM(G82-H82-I82)</f>
        <v>33768</v>
      </c>
      <c r="K82" s="22">
        <v>351</v>
      </c>
      <c r="L82" s="22">
        <v>0</v>
      </c>
      <c r="M82" s="22">
        <v>7332</v>
      </c>
      <c r="N82" s="22">
        <v>1041</v>
      </c>
      <c r="O82" s="22">
        <v>1041</v>
      </c>
    </row>
    <row r="83" spans="1:15" ht="12.75" customHeight="1">
      <c r="A83" s="20" t="s">
        <v>152</v>
      </c>
      <c r="B83" s="21" t="s">
        <v>153</v>
      </c>
      <c r="C83" s="22">
        <v>6896</v>
      </c>
      <c r="D83" s="22">
        <v>4987</v>
      </c>
      <c r="E83" s="22">
        <v>1059</v>
      </c>
      <c r="F83" s="22">
        <f>SUM(C83-D83-E83)</f>
        <v>850</v>
      </c>
      <c r="G83" s="22">
        <v>43723</v>
      </c>
      <c r="H83" s="22">
        <v>23524</v>
      </c>
      <c r="I83" s="22">
        <v>4379</v>
      </c>
      <c r="J83" s="22">
        <f>SUM(G83-H83-I83)</f>
        <v>15820</v>
      </c>
      <c r="K83" s="22">
        <v>146</v>
      </c>
      <c r="L83" s="22">
        <v>0</v>
      </c>
      <c r="M83" s="22">
        <v>2698</v>
      </c>
      <c r="N83" s="22">
        <v>28</v>
      </c>
      <c r="O83" s="22">
        <v>28</v>
      </c>
    </row>
    <row r="84" spans="1:15" ht="12.75" customHeight="1">
      <c r="A84" s="20" t="s">
        <v>154</v>
      </c>
      <c r="B84" s="21" t="s">
        <v>155</v>
      </c>
      <c r="C84" s="22">
        <v>14999</v>
      </c>
      <c r="D84" s="22">
        <v>12130</v>
      </c>
      <c r="E84" s="22">
        <v>0</v>
      </c>
      <c r="F84" s="22">
        <f>SUM(C84-D84-E84)</f>
        <v>2869</v>
      </c>
      <c r="G84" s="22">
        <v>79202</v>
      </c>
      <c r="H84" s="22">
        <v>47673</v>
      </c>
      <c r="I84" s="22">
        <v>0</v>
      </c>
      <c r="J84" s="22">
        <f>SUM(G84-H84-I84)</f>
        <v>31529</v>
      </c>
      <c r="K84" s="22">
        <v>534</v>
      </c>
      <c r="L84" s="22">
        <v>0</v>
      </c>
      <c r="M84" s="22">
        <v>7145</v>
      </c>
      <c r="N84" s="22">
        <v>872</v>
      </c>
      <c r="O84" s="22">
        <v>872</v>
      </c>
    </row>
    <row r="85" spans="1:15" ht="12.75" customHeight="1">
      <c r="A85" s="20" t="s">
        <v>156</v>
      </c>
      <c r="B85" s="21" t="s">
        <v>157</v>
      </c>
      <c r="C85" s="22">
        <v>24141</v>
      </c>
      <c r="D85" s="22">
        <v>18630</v>
      </c>
      <c r="E85" s="22">
        <v>988</v>
      </c>
      <c r="F85" s="22">
        <f>SUM(C85-D85-E85)</f>
        <v>4523</v>
      </c>
      <c r="G85" s="22">
        <v>85725</v>
      </c>
      <c r="H85" s="22">
        <v>52919</v>
      </c>
      <c r="I85" s="22">
        <v>3192</v>
      </c>
      <c r="J85" s="22">
        <f>SUM(G85-H85-I85)</f>
        <v>29614</v>
      </c>
      <c r="K85" s="22">
        <v>1037</v>
      </c>
      <c r="L85" s="22">
        <v>0</v>
      </c>
      <c r="M85" s="22">
        <v>6194</v>
      </c>
      <c r="N85" s="22">
        <v>514</v>
      </c>
      <c r="O85" s="22">
        <v>514</v>
      </c>
    </row>
    <row r="86" spans="1:15" ht="12.75" customHeight="1">
      <c r="A86" s="23"/>
      <c r="B86" s="24" t="s">
        <v>158</v>
      </c>
      <c r="C86" s="25">
        <f aca="true" t="shared" si="19" ref="C86:O86">SUM(C81:C85)</f>
        <v>104689</v>
      </c>
      <c r="D86" s="25">
        <f t="shared" si="19"/>
        <v>68909</v>
      </c>
      <c r="E86" s="25">
        <f t="shared" si="19"/>
        <v>3550</v>
      </c>
      <c r="F86" s="25">
        <f t="shared" si="19"/>
        <v>32230</v>
      </c>
      <c r="G86" s="25">
        <f t="shared" si="19"/>
        <v>443259</v>
      </c>
      <c r="H86" s="25">
        <f t="shared" si="19"/>
        <v>240678</v>
      </c>
      <c r="I86" s="25">
        <f t="shared" si="19"/>
        <v>14215</v>
      </c>
      <c r="J86" s="25">
        <f t="shared" si="19"/>
        <v>188366</v>
      </c>
      <c r="K86" s="25">
        <f t="shared" si="19"/>
        <v>3021</v>
      </c>
      <c r="L86" s="25">
        <f t="shared" si="19"/>
        <v>0</v>
      </c>
      <c r="M86" s="25">
        <f t="shared" si="19"/>
        <v>33022</v>
      </c>
      <c r="N86" s="25">
        <f t="shared" si="19"/>
        <v>3740</v>
      </c>
      <c r="O86" s="25">
        <f t="shared" si="19"/>
        <v>3740</v>
      </c>
    </row>
    <row r="87" spans="1:15" ht="12.75" customHeight="1">
      <c r="A87" s="20" t="s">
        <v>159</v>
      </c>
      <c r="B87" s="21" t="s">
        <v>160</v>
      </c>
      <c r="C87" s="22">
        <v>49111</v>
      </c>
      <c r="D87" s="22">
        <v>29123</v>
      </c>
      <c r="E87" s="22">
        <v>0</v>
      </c>
      <c r="F87" s="22">
        <f>SUM(C87-D87-E87)</f>
        <v>19988</v>
      </c>
      <c r="G87" s="22">
        <v>236466</v>
      </c>
      <c r="H87" s="22">
        <v>101182</v>
      </c>
      <c r="I87" s="22">
        <v>0</v>
      </c>
      <c r="J87" s="22">
        <f>SUM(G87-H87-I87)</f>
        <v>135284</v>
      </c>
      <c r="K87" s="22">
        <v>1322</v>
      </c>
      <c r="L87" s="22">
        <v>0</v>
      </c>
      <c r="M87" s="22">
        <v>17494</v>
      </c>
      <c r="N87" s="22">
        <v>1299</v>
      </c>
      <c r="O87" s="22">
        <v>1299</v>
      </c>
    </row>
    <row r="88" spans="1:15" ht="12.75" customHeight="1">
      <c r="A88" s="20" t="s">
        <v>161</v>
      </c>
      <c r="B88" s="21" t="s">
        <v>162</v>
      </c>
      <c r="C88" s="22">
        <v>29425</v>
      </c>
      <c r="D88" s="22">
        <v>12115</v>
      </c>
      <c r="E88" s="22">
        <v>1527</v>
      </c>
      <c r="F88" s="22">
        <f>SUM(C88-D88-E88)</f>
        <v>15783</v>
      </c>
      <c r="G88" s="22">
        <v>84970</v>
      </c>
      <c r="H88" s="22">
        <v>31282</v>
      </c>
      <c r="I88" s="22">
        <v>5557</v>
      </c>
      <c r="J88" s="22">
        <f>SUM(G88-H88-I88)</f>
        <v>48131</v>
      </c>
      <c r="K88" s="22">
        <v>462</v>
      </c>
      <c r="L88" s="22">
        <v>0</v>
      </c>
      <c r="M88" s="22">
        <v>5509</v>
      </c>
      <c r="N88" s="22">
        <v>32</v>
      </c>
      <c r="O88" s="22">
        <v>32</v>
      </c>
    </row>
    <row r="89" spans="1:15" ht="12.75" customHeight="1">
      <c r="A89" s="23"/>
      <c r="B89" s="24" t="s">
        <v>163</v>
      </c>
      <c r="C89" s="25">
        <f aca="true" t="shared" si="20" ref="C89:O89">SUM(C87:C88)</f>
        <v>78536</v>
      </c>
      <c r="D89" s="25">
        <f t="shared" si="20"/>
        <v>41238</v>
      </c>
      <c r="E89" s="25">
        <f t="shared" si="20"/>
        <v>1527</v>
      </c>
      <c r="F89" s="25">
        <f t="shared" si="20"/>
        <v>35771</v>
      </c>
      <c r="G89" s="25">
        <f t="shared" si="20"/>
        <v>321436</v>
      </c>
      <c r="H89" s="25">
        <f t="shared" si="20"/>
        <v>132464</v>
      </c>
      <c r="I89" s="25">
        <f t="shared" si="20"/>
        <v>5557</v>
      </c>
      <c r="J89" s="25">
        <f t="shared" si="20"/>
        <v>183415</v>
      </c>
      <c r="K89" s="25">
        <f t="shared" si="20"/>
        <v>1784</v>
      </c>
      <c r="L89" s="25">
        <f t="shared" si="20"/>
        <v>0</v>
      </c>
      <c r="M89" s="25">
        <f t="shared" si="20"/>
        <v>23003</v>
      </c>
      <c r="N89" s="25">
        <f t="shared" si="20"/>
        <v>1331</v>
      </c>
      <c r="O89" s="25">
        <f t="shared" si="20"/>
        <v>1331</v>
      </c>
    </row>
    <row r="90" spans="1:15" ht="12.75" customHeight="1">
      <c r="A90" s="20" t="s">
        <v>164</v>
      </c>
      <c r="B90" s="21" t="s">
        <v>165</v>
      </c>
      <c r="C90" s="22">
        <v>30319</v>
      </c>
      <c r="D90" s="22">
        <v>19468</v>
      </c>
      <c r="E90" s="22">
        <v>3235</v>
      </c>
      <c r="F90" s="22">
        <f>SUM(C90-D90-E90)</f>
        <v>7616</v>
      </c>
      <c r="G90" s="22">
        <v>142401</v>
      </c>
      <c r="H90" s="22">
        <v>72420</v>
      </c>
      <c r="I90" s="22">
        <v>12405</v>
      </c>
      <c r="J90" s="22">
        <f>SUM(G90-H90-I90)</f>
        <v>57576</v>
      </c>
      <c r="K90" s="22">
        <v>733</v>
      </c>
      <c r="L90" s="22">
        <v>0</v>
      </c>
      <c r="M90" s="22">
        <v>19027</v>
      </c>
      <c r="N90" s="22">
        <v>374</v>
      </c>
      <c r="O90" s="22">
        <v>374</v>
      </c>
    </row>
    <row r="91" spans="1:15" ht="12.75" customHeight="1">
      <c r="A91" s="20" t="s">
        <v>166</v>
      </c>
      <c r="B91" s="21" t="s">
        <v>167</v>
      </c>
      <c r="C91" s="22">
        <v>38414</v>
      </c>
      <c r="D91" s="22">
        <v>32108</v>
      </c>
      <c r="E91" s="22">
        <v>0</v>
      </c>
      <c r="F91" s="22">
        <f>SUM(C91-D91-E91)</f>
        <v>6306</v>
      </c>
      <c r="G91" s="22">
        <v>156792</v>
      </c>
      <c r="H91" s="22">
        <v>79166</v>
      </c>
      <c r="I91" s="22">
        <v>0</v>
      </c>
      <c r="J91" s="22">
        <f>SUM(G91-H91-I91)</f>
        <v>77626</v>
      </c>
      <c r="K91" s="22">
        <v>936</v>
      </c>
      <c r="L91" s="22">
        <v>0</v>
      </c>
      <c r="M91" s="22">
        <v>32764</v>
      </c>
      <c r="N91" s="22">
        <v>1116</v>
      </c>
      <c r="O91" s="22">
        <v>1116</v>
      </c>
    </row>
    <row r="92" spans="1:15" ht="12.75" customHeight="1">
      <c r="A92" s="20" t="s">
        <v>168</v>
      </c>
      <c r="B92" s="21" t="s">
        <v>169</v>
      </c>
      <c r="C92" s="22">
        <v>13858</v>
      </c>
      <c r="D92" s="22">
        <v>10516</v>
      </c>
      <c r="E92" s="22">
        <v>1270</v>
      </c>
      <c r="F92" s="22">
        <f>SUM(C92-D92-E92)</f>
        <v>2072</v>
      </c>
      <c r="G92" s="22">
        <v>52715</v>
      </c>
      <c r="H92" s="22">
        <v>15009</v>
      </c>
      <c r="I92" s="22">
        <v>5340</v>
      </c>
      <c r="J92" s="22">
        <f>SUM(G92-H92-I92)</f>
        <v>32366</v>
      </c>
      <c r="K92" s="22">
        <v>218</v>
      </c>
      <c r="L92" s="22">
        <v>0</v>
      </c>
      <c r="M92" s="22">
        <v>4303</v>
      </c>
      <c r="N92" s="22">
        <v>207</v>
      </c>
      <c r="O92" s="22">
        <v>207</v>
      </c>
    </row>
    <row r="93" spans="1:15" ht="12.75" customHeight="1">
      <c r="A93" s="20" t="s">
        <v>170</v>
      </c>
      <c r="B93" s="21" t="s">
        <v>171</v>
      </c>
      <c r="C93" s="22">
        <v>377832</v>
      </c>
      <c r="D93" s="22">
        <v>263409</v>
      </c>
      <c r="E93" s="22">
        <v>13743</v>
      </c>
      <c r="F93" s="22">
        <f>SUM(C93-D93-E93)</f>
        <v>100680</v>
      </c>
      <c r="G93" s="22">
        <v>908711</v>
      </c>
      <c r="H93" s="22">
        <v>424068</v>
      </c>
      <c r="I93" s="22">
        <v>33894</v>
      </c>
      <c r="J93" s="22">
        <f>SUM(G93-H93-I93)</f>
        <v>450749</v>
      </c>
      <c r="K93" s="22">
        <v>27259</v>
      </c>
      <c r="L93" s="22">
        <v>0</v>
      </c>
      <c r="M93" s="22">
        <v>89312</v>
      </c>
      <c r="N93" s="22">
        <v>19813</v>
      </c>
      <c r="O93" s="22">
        <v>19785</v>
      </c>
    </row>
    <row r="94" spans="1:15" ht="12.75" customHeight="1">
      <c r="A94" s="20" t="s">
        <v>172</v>
      </c>
      <c r="B94" s="21" t="s">
        <v>173</v>
      </c>
      <c r="C94" s="22">
        <v>33473</v>
      </c>
      <c r="D94" s="22">
        <v>14840</v>
      </c>
      <c r="E94" s="22">
        <v>1039</v>
      </c>
      <c r="F94" s="22">
        <f>SUM(C94-D94-E94)</f>
        <v>17594</v>
      </c>
      <c r="G94" s="22">
        <v>102527</v>
      </c>
      <c r="H94" s="22">
        <v>35203</v>
      </c>
      <c r="I94" s="22">
        <v>6841</v>
      </c>
      <c r="J94" s="22">
        <f>SUM(G94-H94-I94)</f>
        <v>60483</v>
      </c>
      <c r="K94" s="22">
        <v>691</v>
      </c>
      <c r="L94" s="22">
        <v>0</v>
      </c>
      <c r="M94" s="22">
        <v>13699</v>
      </c>
      <c r="N94" s="22">
        <v>814</v>
      </c>
      <c r="O94" s="22">
        <v>814</v>
      </c>
    </row>
    <row r="95" spans="1:15" ht="12.75" customHeight="1">
      <c r="A95" s="23"/>
      <c r="B95" s="24" t="s">
        <v>174</v>
      </c>
      <c r="C95" s="25">
        <f aca="true" t="shared" si="21" ref="C95:O95">SUM(C90:C94)</f>
        <v>493896</v>
      </c>
      <c r="D95" s="25">
        <f t="shared" si="21"/>
        <v>340341</v>
      </c>
      <c r="E95" s="25">
        <f t="shared" si="21"/>
        <v>19287</v>
      </c>
      <c r="F95" s="25">
        <f t="shared" si="21"/>
        <v>134268</v>
      </c>
      <c r="G95" s="25">
        <f t="shared" si="21"/>
        <v>1363146</v>
      </c>
      <c r="H95" s="25">
        <f t="shared" si="21"/>
        <v>625866</v>
      </c>
      <c r="I95" s="25">
        <f t="shared" si="21"/>
        <v>58480</v>
      </c>
      <c r="J95" s="25">
        <f t="shared" si="21"/>
        <v>678800</v>
      </c>
      <c r="K95" s="25">
        <f t="shared" si="21"/>
        <v>29837</v>
      </c>
      <c r="L95" s="25">
        <f t="shared" si="21"/>
        <v>0</v>
      </c>
      <c r="M95" s="25">
        <f t="shared" si="21"/>
        <v>159105</v>
      </c>
      <c r="N95" s="25">
        <f t="shared" si="21"/>
        <v>22324</v>
      </c>
      <c r="O95" s="25">
        <f t="shared" si="21"/>
        <v>22296</v>
      </c>
    </row>
    <row r="96" spans="1:15" ht="12.75" customHeight="1">
      <c r="A96" s="20" t="s">
        <v>175</v>
      </c>
      <c r="B96" s="21" t="s">
        <v>176</v>
      </c>
      <c r="C96" s="22">
        <v>9547</v>
      </c>
      <c r="D96" s="22">
        <v>6839</v>
      </c>
      <c r="E96" s="22">
        <v>469</v>
      </c>
      <c r="F96" s="22">
        <f>SUM(C96-D96-E96)</f>
        <v>2239</v>
      </c>
      <c r="G96" s="22">
        <v>53117</v>
      </c>
      <c r="H96" s="22">
        <v>22071</v>
      </c>
      <c r="I96" s="22">
        <v>1719</v>
      </c>
      <c r="J96" s="22">
        <f>SUM(G96-H96-I96)</f>
        <v>29327</v>
      </c>
      <c r="K96" s="22">
        <v>0</v>
      </c>
      <c r="L96" s="22">
        <v>0</v>
      </c>
      <c r="M96" s="22">
        <v>11196</v>
      </c>
      <c r="N96" s="22">
        <v>120</v>
      </c>
      <c r="O96" s="22">
        <v>120</v>
      </c>
    </row>
    <row r="97" spans="1:15" ht="12.75" customHeight="1">
      <c r="A97" s="20" t="s">
        <v>177</v>
      </c>
      <c r="B97" s="21" t="s">
        <v>178</v>
      </c>
      <c r="C97" s="22">
        <v>4935</v>
      </c>
      <c r="D97" s="22">
        <v>4519</v>
      </c>
      <c r="E97" s="22">
        <v>0</v>
      </c>
      <c r="F97" s="22">
        <f>SUM(C97-D97-E97)</f>
        <v>416</v>
      </c>
      <c r="G97" s="22">
        <v>15324</v>
      </c>
      <c r="H97" s="22">
        <v>11104</v>
      </c>
      <c r="I97" s="22">
        <v>0</v>
      </c>
      <c r="J97" s="22">
        <f>SUM(G97-H97-I97)</f>
        <v>4220</v>
      </c>
      <c r="K97" s="22">
        <v>0</v>
      </c>
      <c r="L97" s="22">
        <v>0</v>
      </c>
      <c r="M97" s="22">
        <v>508</v>
      </c>
      <c r="N97" s="22">
        <v>270</v>
      </c>
      <c r="O97" s="22">
        <v>270</v>
      </c>
    </row>
    <row r="98" spans="1:15" ht="12.75" customHeight="1">
      <c r="A98" s="23"/>
      <c r="B98" s="24" t="s">
        <v>179</v>
      </c>
      <c r="C98" s="25">
        <f aca="true" t="shared" si="22" ref="C98:O98">SUM(C96:C97)</f>
        <v>14482</v>
      </c>
      <c r="D98" s="25">
        <f t="shared" si="22"/>
        <v>11358</v>
      </c>
      <c r="E98" s="25">
        <f t="shared" si="22"/>
        <v>469</v>
      </c>
      <c r="F98" s="25">
        <f t="shared" si="22"/>
        <v>2655</v>
      </c>
      <c r="G98" s="25">
        <f t="shared" si="22"/>
        <v>68441</v>
      </c>
      <c r="H98" s="25">
        <f t="shared" si="22"/>
        <v>33175</v>
      </c>
      <c r="I98" s="25">
        <f t="shared" si="22"/>
        <v>1719</v>
      </c>
      <c r="J98" s="25">
        <f t="shared" si="22"/>
        <v>33547</v>
      </c>
      <c r="K98" s="25">
        <f t="shared" si="22"/>
        <v>0</v>
      </c>
      <c r="L98" s="25">
        <f t="shared" si="22"/>
        <v>0</v>
      </c>
      <c r="M98" s="25">
        <f t="shared" si="22"/>
        <v>11704</v>
      </c>
      <c r="N98" s="25">
        <f t="shared" si="22"/>
        <v>390</v>
      </c>
      <c r="O98" s="25">
        <f t="shared" si="22"/>
        <v>390</v>
      </c>
    </row>
    <row r="99" spans="1:15" ht="12.75" customHeight="1">
      <c r="A99" s="20" t="s">
        <v>180</v>
      </c>
      <c r="B99" s="21" t="s">
        <v>181</v>
      </c>
      <c r="C99" s="22">
        <v>27023</v>
      </c>
      <c r="D99" s="22">
        <v>12291</v>
      </c>
      <c r="E99" s="22">
        <v>1307</v>
      </c>
      <c r="F99" s="22">
        <f>SUM(C99-D99-E99)</f>
        <v>13425</v>
      </c>
      <c r="G99" s="22">
        <v>113472</v>
      </c>
      <c r="H99" s="22">
        <v>36125</v>
      </c>
      <c r="I99" s="22">
        <v>5489</v>
      </c>
      <c r="J99" s="22">
        <f>SUM(G99-H99-I99)</f>
        <v>71858</v>
      </c>
      <c r="K99" s="22">
        <v>200</v>
      </c>
      <c r="L99" s="22">
        <v>0</v>
      </c>
      <c r="M99" s="22">
        <v>11118</v>
      </c>
      <c r="N99" s="22">
        <v>1014</v>
      </c>
      <c r="O99" s="22">
        <v>1014</v>
      </c>
    </row>
    <row r="100" spans="1:15" ht="12.75" customHeight="1">
      <c r="A100" s="20" t="s">
        <v>182</v>
      </c>
      <c r="B100" s="21" t="s">
        <v>183</v>
      </c>
      <c r="C100" s="22">
        <v>17104</v>
      </c>
      <c r="D100" s="22">
        <v>11663</v>
      </c>
      <c r="E100" s="22">
        <v>452</v>
      </c>
      <c r="F100" s="22">
        <f>SUM(C100-D100-E100)</f>
        <v>4989</v>
      </c>
      <c r="G100" s="22">
        <v>69141</v>
      </c>
      <c r="H100" s="22">
        <v>34125</v>
      </c>
      <c r="I100" s="22">
        <v>1257</v>
      </c>
      <c r="J100" s="22">
        <f>SUM(G100-H100-I100)</f>
        <v>33759</v>
      </c>
      <c r="K100" s="22">
        <v>672</v>
      </c>
      <c r="L100" s="22">
        <v>0</v>
      </c>
      <c r="M100" s="22">
        <v>6784</v>
      </c>
      <c r="N100" s="22">
        <v>887</v>
      </c>
      <c r="O100" s="22">
        <v>887</v>
      </c>
    </row>
    <row r="101" spans="1:15" ht="12.75" customHeight="1">
      <c r="A101" s="20" t="s">
        <v>184</v>
      </c>
      <c r="B101" s="21" t="s">
        <v>185</v>
      </c>
      <c r="C101" s="22">
        <v>16804</v>
      </c>
      <c r="D101" s="22">
        <v>10460</v>
      </c>
      <c r="E101" s="22">
        <v>0</v>
      </c>
      <c r="F101" s="22">
        <f>SUM(C101-D101-E101)</f>
        <v>6344</v>
      </c>
      <c r="G101" s="22">
        <v>51060</v>
      </c>
      <c r="H101" s="22">
        <v>28456</v>
      </c>
      <c r="I101" s="22">
        <v>0</v>
      </c>
      <c r="J101" s="22">
        <f>SUM(G101-H101-I101)</f>
        <v>22604</v>
      </c>
      <c r="K101" s="22">
        <v>55</v>
      </c>
      <c r="L101" s="22">
        <v>0</v>
      </c>
      <c r="M101" s="22">
        <v>3258</v>
      </c>
      <c r="N101" s="22">
        <v>361</v>
      </c>
      <c r="O101" s="22">
        <v>361</v>
      </c>
    </row>
    <row r="102" spans="1:15" ht="12.75" customHeight="1">
      <c r="A102" s="20" t="s">
        <v>186</v>
      </c>
      <c r="B102" s="21" t="s">
        <v>187</v>
      </c>
      <c r="C102" s="22">
        <v>21151</v>
      </c>
      <c r="D102" s="22">
        <v>15122</v>
      </c>
      <c r="E102" s="22">
        <v>1490</v>
      </c>
      <c r="F102" s="22">
        <f>SUM(C102-D102-E102)</f>
        <v>4539</v>
      </c>
      <c r="G102" s="22">
        <v>88576</v>
      </c>
      <c r="H102" s="22">
        <v>44807</v>
      </c>
      <c r="I102" s="22">
        <v>6048</v>
      </c>
      <c r="J102" s="22">
        <f>SUM(G102-H102-I102)</f>
        <v>37721</v>
      </c>
      <c r="K102" s="22">
        <v>487</v>
      </c>
      <c r="L102" s="22">
        <v>0</v>
      </c>
      <c r="M102" s="22">
        <v>6868</v>
      </c>
      <c r="N102" s="22">
        <v>61</v>
      </c>
      <c r="O102" s="22">
        <v>61</v>
      </c>
    </row>
    <row r="103" spans="1:15" ht="12.75" customHeight="1">
      <c r="A103" s="23"/>
      <c r="B103" s="24" t="s">
        <v>188</v>
      </c>
      <c r="C103" s="25">
        <f aca="true" t="shared" si="23" ref="C103:O103">SUM(C99:C102)</f>
        <v>82082</v>
      </c>
      <c r="D103" s="25">
        <f t="shared" si="23"/>
        <v>49536</v>
      </c>
      <c r="E103" s="25">
        <f t="shared" si="23"/>
        <v>3249</v>
      </c>
      <c r="F103" s="25">
        <f t="shared" si="23"/>
        <v>29297</v>
      </c>
      <c r="G103" s="25">
        <f t="shared" si="23"/>
        <v>322249</v>
      </c>
      <c r="H103" s="25">
        <f t="shared" si="23"/>
        <v>143513</v>
      </c>
      <c r="I103" s="25">
        <f t="shared" si="23"/>
        <v>12794</v>
      </c>
      <c r="J103" s="25">
        <f t="shared" si="23"/>
        <v>165942</v>
      </c>
      <c r="K103" s="25">
        <f t="shared" si="23"/>
        <v>1414</v>
      </c>
      <c r="L103" s="25">
        <f t="shared" si="23"/>
        <v>0</v>
      </c>
      <c r="M103" s="25">
        <f t="shared" si="23"/>
        <v>28028</v>
      </c>
      <c r="N103" s="25">
        <f t="shared" si="23"/>
        <v>2323</v>
      </c>
      <c r="O103" s="25">
        <f t="shared" si="23"/>
        <v>2323</v>
      </c>
    </row>
    <row r="104" spans="1:15" ht="12.75" customHeight="1">
      <c r="A104" s="20" t="s">
        <v>189</v>
      </c>
      <c r="B104" s="21" t="s">
        <v>190</v>
      </c>
      <c r="C104" s="22">
        <v>15117</v>
      </c>
      <c r="D104" s="22">
        <v>9867</v>
      </c>
      <c r="E104" s="22">
        <v>594</v>
      </c>
      <c r="F104" s="22">
        <f>SUM(C104-D104-E104)</f>
        <v>4656</v>
      </c>
      <c r="G104" s="22">
        <v>88604</v>
      </c>
      <c r="H104" s="22">
        <v>39863</v>
      </c>
      <c r="I104" s="22">
        <v>2900</v>
      </c>
      <c r="J104" s="22">
        <f>SUM(G104-H104-I104)</f>
        <v>45841</v>
      </c>
      <c r="K104" s="22">
        <v>389</v>
      </c>
      <c r="L104" s="22">
        <v>0</v>
      </c>
      <c r="M104" s="22">
        <v>4618</v>
      </c>
      <c r="N104" s="22">
        <v>971</v>
      </c>
      <c r="O104" s="22">
        <v>971</v>
      </c>
    </row>
    <row r="105" spans="1:15" ht="12.75" customHeight="1">
      <c r="A105" s="20" t="s">
        <v>191</v>
      </c>
      <c r="B105" s="21" t="s">
        <v>192</v>
      </c>
      <c r="C105" s="22">
        <v>9064</v>
      </c>
      <c r="D105" s="22">
        <v>6265</v>
      </c>
      <c r="E105" s="22">
        <v>0</v>
      </c>
      <c r="F105" s="22">
        <f>SUM(C105-D105-E105)</f>
        <v>2799</v>
      </c>
      <c r="G105" s="22">
        <v>48511</v>
      </c>
      <c r="H105" s="22">
        <v>25693</v>
      </c>
      <c r="I105" s="22">
        <v>0</v>
      </c>
      <c r="J105" s="22">
        <f>SUM(G105-H105-I105)</f>
        <v>22818</v>
      </c>
      <c r="K105" s="22">
        <v>136</v>
      </c>
      <c r="L105" s="22">
        <v>0</v>
      </c>
      <c r="M105" s="22">
        <v>8023</v>
      </c>
      <c r="N105" s="22">
        <v>678</v>
      </c>
      <c r="O105" s="22">
        <v>678</v>
      </c>
    </row>
    <row r="106" spans="1:15" ht="12.75" customHeight="1">
      <c r="A106" s="20" t="s">
        <v>193</v>
      </c>
      <c r="B106" s="21" t="s">
        <v>194</v>
      </c>
      <c r="C106" s="22">
        <v>37668</v>
      </c>
      <c r="D106" s="22">
        <v>23179</v>
      </c>
      <c r="E106" s="22">
        <v>1721</v>
      </c>
      <c r="F106" s="22">
        <f>SUM(C106-D106-E106)</f>
        <v>12768</v>
      </c>
      <c r="G106" s="22">
        <v>185102</v>
      </c>
      <c r="H106" s="22">
        <v>79824</v>
      </c>
      <c r="I106" s="22">
        <v>7220</v>
      </c>
      <c r="J106" s="22">
        <f>SUM(G106-H106-I106)</f>
        <v>98058</v>
      </c>
      <c r="K106" s="22">
        <v>285</v>
      </c>
      <c r="L106" s="22">
        <v>0</v>
      </c>
      <c r="M106" s="22">
        <v>32391</v>
      </c>
      <c r="N106" s="22">
        <v>1966</v>
      </c>
      <c r="O106" s="22">
        <v>1966</v>
      </c>
    </row>
    <row r="107" spans="1:15" ht="12.75" customHeight="1">
      <c r="A107" s="20" t="s">
        <v>195</v>
      </c>
      <c r="B107" s="21" t="s">
        <v>196</v>
      </c>
      <c r="C107" s="22">
        <v>142728</v>
      </c>
      <c r="D107" s="22">
        <v>73938</v>
      </c>
      <c r="E107" s="22">
        <v>3072</v>
      </c>
      <c r="F107" s="22">
        <f>SUM(C107-D107-E107)</f>
        <v>65718</v>
      </c>
      <c r="G107" s="22">
        <v>512875</v>
      </c>
      <c r="H107" s="22">
        <v>165107</v>
      </c>
      <c r="I107" s="22">
        <v>7257</v>
      </c>
      <c r="J107" s="22">
        <f>SUM(G107-H107-I107)</f>
        <v>340511</v>
      </c>
      <c r="K107" s="22">
        <v>4725</v>
      </c>
      <c r="L107" s="22">
        <v>0</v>
      </c>
      <c r="M107" s="22">
        <v>10790</v>
      </c>
      <c r="N107" s="22">
        <v>9041</v>
      </c>
      <c r="O107" s="22">
        <v>9041</v>
      </c>
    </row>
    <row r="108" spans="1:15" ht="12.75" customHeight="1">
      <c r="A108" s="20" t="s">
        <v>197</v>
      </c>
      <c r="B108" s="21" t="s">
        <v>198</v>
      </c>
      <c r="C108" s="22">
        <v>46865</v>
      </c>
      <c r="D108" s="22">
        <v>31182</v>
      </c>
      <c r="E108" s="22">
        <v>2355</v>
      </c>
      <c r="F108" s="22">
        <f>SUM(C108-D108-E108)</f>
        <v>13328</v>
      </c>
      <c r="G108" s="22">
        <v>287276</v>
      </c>
      <c r="H108" s="22">
        <v>105915</v>
      </c>
      <c r="I108" s="22">
        <v>9260</v>
      </c>
      <c r="J108" s="22">
        <f>SUM(G108-H108-I108)</f>
        <v>172101</v>
      </c>
      <c r="K108" s="22">
        <v>1229</v>
      </c>
      <c r="L108" s="22">
        <v>0</v>
      </c>
      <c r="M108" s="22">
        <v>20842</v>
      </c>
      <c r="N108" s="22">
        <v>6405</v>
      </c>
      <c r="O108" s="22">
        <v>6405</v>
      </c>
    </row>
    <row r="109" spans="1:15" ht="12.75" customHeight="1">
      <c r="A109" s="23"/>
      <c r="B109" s="24" t="s">
        <v>199</v>
      </c>
      <c r="C109" s="25">
        <f aca="true" t="shared" si="24" ref="C109:O109">SUM(C104:C108)</f>
        <v>251442</v>
      </c>
      <c r="D109" s="25">
        <f t="shared" si="24"/>
        <v>144431</v>
      </c>
      <c r="E109" s="25">
        <f t="shared" si="24"/>
        <v>7742</v>
      </c>
      <c r="F109" s="25">
        <f t="shared" si="24"/>
        <v>99269</v>
      </c>
      <c r="G109" s="25">
        <f t="shared" si="24"/>
        <v>1122368</v>
      </c>
      <c r="H109" s="25">
        <f t="shared" si="24"/>
        <v>416402</v>
      </c>
      <c r="I109" s="25">
        <f t="shared" si="24"/>
        <v>26637</v>
      </c>
      <c r="J109" s="25">
        <f t="shared" si="24"/>
        <v>679329</v>
      </c>
      <c r="K109" s="25">
        <f t="shared" si="24"/>
        <v>6764</v>
      </c>
      <c r="L109" s="25">
        <f t="shared" si="24"/>
        <v>0</v>
      </c>
      <c r="M109" s="25">
        <f t="shared" si="24"/>
        <v>76664</v>
      </c>
      <c r="N109" s="25">
        <f t="shared" si="24"/>
        <v>19061</v>
      </c>
      <c r="O109" s="25">
        <f t="shared" si="24"/>
        <v>19061</v>
      </c>
    </row>
    <row r="110" spans="1:15" ht="12.75" customHeight="1">
      <c r="A110" s="20" t="s">
        <v>200</v>
      </c>
      <c r="B110" s="21" t="s">
        <v>201</v>
      </c>
      <c r="C110" s="22">
        <v>69249</v>
      </c>
      <c r="D110" s="22">
        <v>49754</v>
      </c>
      <c r="E110" s="22">
        <v>476</v>
      </c>
      <c r="F110" s="22">
        <f aca="true" t="shared" si="25" ref="F110:F115">SUM(C110-D110-E110)</f>
        <v>19019</v>
      </c>
      <c r="G110" s="22">
        <v>377930</v>
      </c>
      <c r="H110" s="22">
        <v>199817</v>
      </c>
      <c r="I110" s="22">
        <v>2322</v>
      </c>
      <c r="J110" s="22">
        <f aca="true" t="shared" si="26" ref="J110:J115">SUM(G110-H110-I110)</f>
        <v>175791</v>
      </c>
      <c r="K110" s="22">
        <v>2589</v>
      </c>
      <c r="L110" s="22">
        <v>0</v>
      </c>
      <c r="M110" s="22">
        <v>34734</v>
      </c>
      <c r="N110" s="22">
        <v>2651</v>
      </c>
      <c r="O110" s="22">
        <v>2651</v>
      </c>
    </row>
    <row r="111" spans="1:15" ht="12.75" customHeight="1">
      <c r="A111" s="20" t="s">
        <v>202</v>
      </c>
      <c r="B111" s="21" t="s">
        <v>203</v>
      </c>
      <c r="C111" s="22">
        <v>15205</v>
      </c>
      <c r="D111" s="22">
        <v>11026</v>
      </c>
      <c r="E111" s="22">
        <v>583</v>
      </c>
      <c r="F111" s="22">
        <f t="shared" si="25"/>
        <v>3596</v>
      </c>
      <c r="G111" s="22">
        <v>68397</v>
      </c>
      <c r="H111" s="22">
        <v>39158</v>
      </c>
      <c r="I111" s="22">
        <v>2703</v>
      </c>
      <c r="J111" s="22">
        <f t="shared" si="26"/>
        <v>26536</v>
      </c>
      <c r="K111" s="22">
        <v>104</v>
      </c>
      <c r="L111" s="22">
        <v>0</v>
      </c>
      <c r="M111" s="22">
        <v>6925</v>
      </c>
      <c r="N111" s="22">
        <v>259</v>
      </c>
      <c r="O111" s="22">
        <v>259</v>
      </c>
    </row>
    <row r="112" spans="1:15" ht="12.75" customHeight="1">
      <c r="A112" s="20" t="s">
        <v>204</v>
      </c>
      <c r="B112" s="21" t="s">
        <v>205</v>
      </c>
      <c r="C112" s="22">
        <v>25440</v>
      </c>
      <c r="D112" s="22">
        <v>16601</v>
      </c>
      <c r="E112" s="22">
        <v>0</v>
      </c>
      <c r="F112" s="22">
        <f t="shared" si="25"/>
        <v>8839</v>
      </c>
      <c r="G112" s="22">
        <v>108878</v>
      </c>
      <c r="H112" s="22">
        <v>60195</v>
      </c>
      <c r="I112" s="22">
        <v>0</v>
      </c>
      <c r="J112" s="22">
        <f t="shared" si="26"/>
        <v>48683</v>
      </c>
      <c r="K112" s="22">
        <v>10431</v>
      </c>
      <c r="L112" s="22">
        <v>0</v>
      </c>
      <c r="M112" s="22">
        <v>9180</v>
      </c>
      <c r="N112" s="22">
        <v>690</v>
      </c>
      <c r="O112" s="22">
        <v>690</v>
      </c>
    </row>
    <row r="113" spans="1:15" ht="12.75" customHeight="1">
      <c r="A113" s="20" t="s">
        <v>206</v>
      </c>
      <c r="B113" s="21" t="s">
        <v>207</v>
      </c>
      <c r="C113" s="22">
        <v>27475</v>
      </c>
      <c r="D113" s="22">
        <v>17083</v>
      </c>
      <c r="E113" s="22">
        <v>503</v>
      </c>
      <c r="F113" s="22">
        <f t="shared" si="25"/>
        <v>9889</v>
      </c>
      <c r="G113" s="22">
        <v>122960</v>
      </c>
      <c r="H113" s="22">
        <v>53402</v>
      </c>
      <c r="I113" s="22">
        <v>1873</v>
      </c>
      <c r="J113" s="22">
        <f t="shared" si="26"/>
        <v>67685</v>
      </c>
      <c r="K113" s="22">
        <v>1352</v>
      </c>
      <c r="L113" s="22">
        <v>0</v>
      </c>
      <c r="M113" s="22">
        <v>35418</v>
      </c>
      <c r="N113" s="22">
        <v>2160</v>
      </c>
      <c r="O113" s="22">
        <v>2160</v>
      </c>
    </row>
    <row r="114" spans="1:15" ht="12.75" customHeight="1">
      <c r="A114" s="20" t="s">
        <v>208</v>
      </c>
      <c r="B114" s="21" t="s">
        <v>209</v>
      </c>
      <c r="C114" s="22">
        <v>52217</v>
      </c>
      <c r="D114" s="22">
        <v>35437</v>
      </c>
      <c r="E114" s="22">
        <v>0</v>
      </c>
      <c r="F114" s="22">
        <f t="shared" si="25"/>
        <v>16780</v>
      </c>
      <c r="G114" s="22">
        <v>194990</v>
      </c>
      <c r="H114" s="22">
        <v>106627</v>
      </c>
      <c r="I114" s="22">
        <v>0</v>
      </c>
      <c r="J114" s="22">
        <f t="shared" si="26"/>
        <v>88363</v>
      </c>
      <c r="K114" s="22">
        <v>6270</v>
      </c>
      <c r="L114" s="22">
        <v>0</v>
      </c>
      <c r="M114" s="22">
        <v>13022</v>
      </c>
      <c r="N114" s="22">
        <v>2582</v>
      </c>
      <c r="O114" s="22">
        <v>2582</v>
      </c>
    </row>
    <row r="115" spans="1:15" ht="12.75" customHeight="1">
      <c r="A115" s="20" t="s">
        <v>210</v>
      </c>
      <c r="B115" s="21" t="s">
        <v>211</v>
      </c>
      <c r="C115" s="22">
        <v>29461</v>
      </c>
      <c r="D115" s="22">
        <v>22762</v>
      </c>
      <c r="E115" s="22">
        <v>0</v>
      </c>
      <c r="F115" s="22">
        <f t="shared" si="25"/>
        <v>6699</v>
      </c>
      <c r="G115" s="22">
        <v>128883</v>
      </c>
      <c r="H115" s="22">
        <v>78541</v>
      </c>
      <c r="I115" s="22">
        <v>0</v>
      </c>
      <c r="J115" s="22">
        <f t="shared" si="26"/>
        <v>50342</v>
      </c>
      <c r="K115" s="22">
        <v>3483</v>
      </c>
      <c r="L115" s="22">
        <v>0</v>
      </c>
      <c r="M115" s="22">
        <v>14091</v>
      </c>
      <c r="N115" s="22">
        <v>784</v>
      </c>
      <c r="O115" s="22">
        <v>784</v>
      </c>
    </row>
    <row r="116" spans="1:15" ht="12.75" customHeight="1">
      <c r="A116" s="23"/>
      <c r="B116" s="24" t="s">
        <v>212</v>
      </c>
      <c r="C116" s="25">
        <f aca="true" t="shared" si="27" ref="C116:O116">SUM(C110:C115)</f>
        <v>219047</v>
      </c>
      <c r="D116" s="25">
        <f t="shared" si="27"/>
        <v>152663</v>
      </c>
      <c r="E116" s="25">
        <f t="shared" si="27"/>
        <v>1562</v>
      </c>
      <c r="F116" s="25">
        <f t="shared" si="27"/>
        <v>64822</v>
      </c>
      <c r="G116" s="25">
        <f t="shared" si="27"/>
        <v>1002038</v>
      </c>
      <c r="H116" s="25">
        <f t="shared" si="27"/>
        <v>537740</v>
      </c>
      <c r="I116" s="25">
        <f t="shared" si="27"/>
        <v>6898</v>
      </c>
      <c r="J116" s="25">
        <f t="shared" si="27"/>
        <v>457400</v>
      </c>
      <c r="K116" s="25">
        <f t="shared" si="27"/>
        <v>24229</v>
      </c>
      <c r="L116" s="25">
        <f t="shared" si="27"/>
        <v>0</v>
      </c>
      <c r="M116" s="25">
        <f t="shared" si="27"/>
        <v>113370</v>
      </c>
      <c r="N116" s="25">
        <f t="shared" si="27"/>
        <v>9126</v>
      </c>
      <c r="O116" s="25">
        <f t="shared" si="27"/>
        <v>9126</v>
      </c>
    </row>
    <row r="117" spans="1:15" ht="12.75" customHeight="1">
      <c r="A117" s="20" t="s">
        <v>213</v>
      </c>
      <c r="B117" s="21" t="s">
        <v>214</v>
      </c>
      <c r="C117" s="22">
        <v>7944</v>
      </c>
      <c r="D117" s="22">
        <v>5329</v>
      </c>
      <c r="E117" s="22">
        <v>0</v>
      </c>
      <c r="F117" s="22">
        <f>SUM(C117-D117-E117)</f>
        <v>2615</v>
      </c>
      <c r="G117" s="22">
        <v>45488</v>
      </c>
      <c r="H117" s="22">
        <v>24304</v>
      </c>
      <c r="I117" s="22">
        <v>0</v>
      </c>
      <c r="J117" s="22">
        <f>SUM(G117-H117-I117)</f>
        <v>21184</v>
      </c>
      <c r="K117" s="22">
        <v>11</v>
      </c>
      <c r="L117" s="22">
        <v>0</v>
      </c>
      <c r="M117" s="22">
        <v>10731</v>
      </c>
      <c r="N117" s="22">
        <v>160</v>
      </c>
      <c r="O117" s="22">
        <v>160</v>
      </c>
    </row>
    <row r="118" spans="1:15" ht="12.75" customHeight="1">
      <c r="A118" s="20" t="s">
        <v>215</v>
      </c>
      <c r="B118" s="21" t="s">
        <v>216</v>
      </c>
      <c r="C118" s="22">
        <v>17664</v>
      </c>
      <c r="D118" s="22">
        <v>13162</v>
      </c>
      <c r="E118" s="22">
        <v>196</v>
      </c>
      <c r="F118" s="22">
        <f>SUM(C118-D118-E118)</f>
        <v>4306</v>
      </c>
      <c r="G118" s="22">
        <v>88636</v>
      </c>
      <c r="H118" s="22">
        <v>44200</v>
      </c>
      <c r="I118" s="22">
        <v>625</v>
      </c>
      <c r="J118" s="22">
        <f>SUM(G118-H118-I118)</f>
        <v>43811</v>
      </c>
      <c r="K118" s="22">
        <v>59</v>
      </c>
      <c r="L118" s="22">
        <v>0</v>
      </c>
      <c r="M118" s="22">
        <v>11862</v>
      </c>
      <c r="N118" s="22">
        <v>1144</v>
      </c>
      <c r="O118" s="22">
        <v>1144</v>
      </c>
    </row>
    <row r="119" spans="1:15" ht="12.75" customHeight="1">
      <c r="A119" s="23"/>
      <c r="B119" s="24" t="s">
        <v>217</v>
      </c>
      <c r="C119" s="25">
        <f aca="true" t="shared" si="28" ref="C119:O119">SUM(C117:C118)</f>
        <v>25608</v>
      </c>
      <c r="D119" s="25">
        <f t="shared" si="28"/>
        <v>18491</v>
      </c>
      <c r="E119" s="25">
        <f t="shared" si="28"/>
        <v>196</v>
      </c>
      <c r="F119" s="25">
        <f t="shared" si="28"/>
        <v>6921</v>
      </c>
      <c r="G119" s="25">
        <f t="shared" si="28"/>
        <v>134124</v>
      </c>
      <c r="H119" s="25">
        <f t="shared" si="28"/>
        <v>68504</v>
      </c>
      <c r="I119" s="25">
        <f t="shared" si="28"/>
        <v>625</v>
      </c>
      <c r="J119" s="25">
        <f t="shared" si="28"/>
        <v>64995</v>
      </c>
      <c r="K119" s="25">
        <f t="shared" si="28"/>
        <v>70</v>
      </c>
      <c r="L119" s="25">
        <f t="shared" si="28"/>
        <v>0</v>
      </c>
      <c r="M119" s="25">
        <f t="shared" si="28"/>
        <v>22593</v>
      </c>
      <c r="N119" s="25">
        <f t="shared" si="28"/>
        <v>1304</v>
      </c>
      <c r="O119" s="25">
        <f t="shared" si="28"/>
        <v>1304</v>
      </c>
    </row>
    <row r="120" spans="1:15" ht="12.75" customHeight="1">
      <c r="A120" s="20" t="s">
        <v>218</v>
      </c>
      <c r="B120" s="21" t="s">
        <v>219</v>
      </c>
      <c r="C120" s="22">
        <v>25213</v>
      </c>
      <c r="D120" s="22">
        <v>18160</v>
      </c>
      <c r="E120" s="22">
        <v>513</v>
      </c>
      <c r="F120" s="22">
        <f>SUM(C120-D120-E120)</f>
        <v>6540</v>
      </c>
      <c r="G120" s="22">
        <v>106596</v>
      </c>
      <c r="H120" s="22">
        <v>58366</v>
      </c>
      <c r="I120" s="22">
        <v>3220</v>
      </c>
      <c r="J120" s="22">
        <f>SUM(G120-H120-I120)</f>
        <v>45010</v>
      </c>
      <c r="K120" s="22">
        <v>1809</v>
      </c>
      <c r="L120" s="22">
        <v>0</v>
      </c>
      <c r="M120" s="22">
        <v>3862</v>
      </c>
      <c r="N120" s="22">
        <v>3183</v>
      </c>
      <c r="O120" s="22">
        <v>3183</v>
      </c>
    </row>
    <row r="121" spans="1:15" ht="12.75" customHeight="1">
      <c r="A121" s="20" t="s">
        <v>220</v>
      </c>
      <c r="B121" s="21" t="s">
        <v>221</v>
      </c>
      <c r="C121" s="22">
        <v>41307</v>
      </c>
      <c r="D121" s="22">
        <v>32086</v>
      </c>
      <c r="E121" s="22">
        <v>1273</v>
      </c>
      <c r="F121" s="22">
        <f>SUM(C121-D121-E121)</f>
        <v>7948</v>
      </c>
      <c r="G121" s="22">
        <v>174020</v>
      </c>
      <c r="H121" s="22">
        <v>104555</v>
      </c>
      <c r="I121" s="22">
        <v>4526</v>
      </c>
      <c r="J121" s="22">
        <f>SUM(G121-H121-I121)</f>
        <v>64939</v>
      </c>
      <c r="K121" s="22">
        <v>398</v>
      </c>
      <c r="L121" s="22">
        <v>0</v>
      </c>
      <c r="M121" s="22">
        <v>13931</v>
      </c>
      <c r="N121" s="22">
        <v>604</v>
      </c>
      <c r="O121" s="22">
        <v>604</v>
      </c>
    </row>
    <row r="122" spans="1:15" ht="12.75" customHeight="1">
      <c r="A122" s="20" t="s">
        <v>222</v>
      </c>
      <c r="B122" s="21" t="s">
        <v>223</v>
      </c>
      <c r="C122" s="22">
        <v>9259</v>
      </c>
      <c r="D122" s="22">
        <v>7133</v>
      </c>
      <c r="E122" s="22">
        <v>0</v>
      </c>
      <c r="F122" s="22">
        <f>SUM(C122-D122-E122)</f>
        <v>2126</v>
      </c>
      <c r="G122" s="22">
        <v>39510</v>
      </c>
      <c r="H122" s="22">
        <v>15701</v>
      </c>
      <c r="I122" s="22">
        <v>0</v>
      </c>
      <c r="J122" s="22">
        <f>SUM(G122-H122-I122)</f>
        <v>23809</v>
      </c>
      <c r="K122" s="22">
        <v>0</v>
      </c>
      <c r="L122" s="22">
        <v>0</v>
      </c>
      <c r="M122" s="22">
        <v>6841</v>
      </c>
      <c r="N122" s="22">
        <v>219</v>
      </c>
      <c r="O122" s="22">
        <v>219</v>
      </c>
    </row>
    <row r="123" spans="1:15" ht="12.75" customHeight="1">
      <c r="A123" s="20" t="s">
        <v>224</v>
      </c>
      <c r="B123" s="21" t="s">
        <v>225</v>
      </c>
      <c r="C123" s="22">
        <v>35382</v>
      </c>
      <c r="D123" s="22">
        <v>26539</v>
      </c>
      <c r="E123" s="22">
        <v>492</v>
      </c>
      <c r="F123" s="22">
        <f>SUM(C123-D123-E123)</f>
        <v>8351</v>
      </c>
      <c r="G123" s="22">
        <v>132736</v>
      </c>
      <c r="H123" s="22">
        <v>73136</v>
      </c>
      <c r="I123" s="22">
        <v>2064</v>
      </c>
      <c r="J123" s="22">
        <f>SUM(G123-H123-I123)</f>
        <v>57536</v>
      </c>
      <c r="K123" s="22">
        <v>302</v>
      </c>
      <c r="L123" s="22">
        <v>0</v>
      </c>
      <c r="M123" s="22">
        <v>7379</v>
      </c>
      <c r="N123" s="22">
        <v>980</v>
      </c>
      <c r="O123" s="22">
        <v>980</v>
      </c>
    </row>
    <row r="124" spans="1:15" ht="12.75" customHeight="1">
      <c r="A124" s="20" t="s">
        <v>226</v>
      </c>
      <c r="B124" s="21" t="s">
        <v>227</v>
      </c>
      <c r="C124" s="22">
        <v>14412</v>
      </c>
      <c r="D124" s="22">
        <v>9580</v>
      </c>
      <c r="E124" s="22">
        <v>215</v>
      </c>
      <c r="F124" s="22">
        <f>SUM(C124-D124-E124)</f>
        <v>4617</v>
      </c>
      <c r="G124" s="22">
        <v>78861</v>
      </c>
      <c r="H124" s="22">
        <v>21596</v>
      </c>
      <c r="I124" s="22">
        <v>1143</v>
      </c>
      <c r="J124" s="22">
        <f>SUM(G124-H124-I124)</f>
        <v>56122</v>
      </c>
      <c r="K124" s="22">
        <v>165</v>
      </c>
      <c r="L124" s="22">
        <v>0</v>
      </c>
      <c r="M124" s="22">
        <v>2611</v>
      </c>
      <c r="N124" s="22">
        <v>41</v>
      </c>
      <c r="O124" s="22">
        <v>41</v>
      </c>
    </row>
    <row r="125" spans="1:15" ht="12.75" customHeight="1">
      <c r="A125" s="23"/>
      <c r="B125" s="24" t="s">
        <v>228</v>
      </c>
      <c r="C125" s="25">
        <f aca="true" t="shared" si="29" ref="C125:O125">SUM(C120:C124)</f>
        <v>125573</v>
      </c>
      <c r="D125" s="25">
        <f t="shared" si="29"/>
        <v>93498</v>
      </c>
      <c r="E125" s="25">
        <f t="shared" si="29"/>
        <v>2493</v>
      </c>
      <c r="F125" s="25">
        <f t="shared" si="29"/>
        <v>29582</v>
      </c>
      <c r="G125" s="25">
        <f t="shared" si="29"/>
        <v>531723</v>
      </c>
      <c r="H125" s="25">
        <f t="shared" si="29"/>
        <v>273354</v>
      </c>
      <c r="I125" s="25">
        <f t="shared" si="29"/>
        <v>10953</v>
      </c>
      <c r="J125" s="25">
        <f t="shared" si="29"/>
        <v>247416</v>
      </c>
      <c r="K125" s="25">
        <f t="shared" si="29"/>
        <v>2674</v>
      </c>
      <c r="L125" s="25">
        <f t="shared" si="29"/>
        <v>0</v>
      </c>
      <c r="M125" s="25">
        <f t="shared" si="29"/>
        <v>34624</v>
      </c>
      <c r="N125" s="25">
        <f t="shared" si="29"/>
        <v>5027</v>
      </c>
      <c r="O125" s="25">
        <f t="shared" si="29"/>
        <v>5027</v>
      </c>
    </row>
    <row r="126" spans="1:15" ht="12.75" customHeight="1">
      <c r="A126" s="20" t="s">
        <v>229</v>
      </c>
      <c r="B126" s="21" t="s">
        <v>230</v>
      </c>
      <c r="C126" s="22">
        <v>23227</v>
      </c>
      <c r="D126" s="22">
        <v>14211</v>
      </c>
      <c r="E126" s="22">
        <v>0</v>
      </c>
      <c r="F126" s="22">
        <f aca="true" t="shared" si="30" ref="F126:F134">SUM(C126-D126-E126)</f>
        <v>9016</v>
      </c>
      <c r="G126" s="22">
        <v>90241</v>
      </c>
      <c r="H126" s="22">
        <v>40604</v>
      </c>
      <c r="I126" s="22">
        <v>0</v>
      </c>
      <c r="J126" s="22">
        <f aca="true" t="shared" si="31" ref="J126:J134">SUM(G126-H126-I126)</f>
        <v>49637</v>
      </c>
      <c r="K126" s="22">
        <v>315</v>
      </c>
      <c r="L126" s="22">
        <v>1768</v>
      </c>
      <c r="M126" s="22">
        <v>11707</v>
      </c>
      <c r="N126" s="22">
        <v>135</v>
      </c>
      <c r="O126" s="22">
        <v>135</v>
      </c>
    </row>
    <row r="127" spans="1:15" ht="12.75" customHeight="1">
      <c r="A127" s="20" t="s">
        <v>231</v>
      </c>
      <c r="B127" s="21" t="s">
        <v>232</v>
      </c>
      <c r="C127" s="22">
        <v>12138</v>
      </c>
      <c r="D127" s="22">
        <v>6938</v>
      </c>
      <c r="E127" s="22">
        <v>0</v>
      </c>
      <c r="F127" s="22">
        <f t="shared" si="30"/>
        <v>5200</v>
      </c>
      <c r="G127" s="22">
        <v>50624</v>
      </c>
      <c r="H127" s="22">
        <v>23845</v>
      </c>
      <c r="I127" s="22">
        <v>0</v>
      </c>
      <c r="J127" s="22">
        <f t="shared" si="31"/>
        <v>26779</v>
      </c>
      <c r="K127" s="22">
        <v>159</v>
      </c>
      <c r="L127" s="22">
        <v>0</v>
      </c>
      <c r="M127" s="22">
        <v>3962</v>
      </c>
      <c r="N127" s="22">
        <v>141</v>
      </c>
      <c r="O127" s="22">
        <v>141</v>
      </c>
    </row>
    <row r="128" spans="1:15" ht="12.75" customHeight="1">
      <c r="A128" s="20" t="s">
        <v>233</v>
      </c>
      <c r="B128" s="21" t="s">
        <v>234</v>
      </c>
      <c r="C128" s="22">
        <v>73391</v>
      </c>
      <c r="D128" s="22">
        <v>39394</v>
      </c>
      <c r="E128" s="22">
        <v>1092</v>
      </c>
      <c r="F128" s="22">
        <f t="shared" si="30"/>
        <v>32905</v>
      </c>
      <c r="G128" s="22">
        <v>249976</v>
      </c>
      <c r="H128" s="22">
        <v>101167</v>
      </c>
      <c r="I128" s="22">
        <v>4181</v>
      </c>
      <c r="J128" s="22">
        <f t="shared" si="31"/>
        <v>144628</v>
      </c>
      <c r="K128" s="22">
        <v>1988</v>
      </c>
      <c r="L128" s="22">
        <v>0</v>
      </c>
      <c r="M128" s="22">
        <v>9646</v>
      </c>
      <c r="N128" s="22">
        <v>2875</v>
      </c>
      <c r="O128" s="22">
        <v>2875</v>
      </c>
    </row>
    <row r="129" spans="1:15" ht="12.75" customHeight="1">
      <c r="A129" s="20" t="s">
        <v>235</v>
      </c>
      <c r="B129" s="21" t="s">
        <v>236</v>
      </c>
      <c r="C129" s="22">
        <v>8925</v>
      </c>
      <c r="D129" s="22">
        <v>4985</v>
      </c>
      <c r="E129" s="22">
        <v>254</v>
      </c>
      <c r="F129" s="22">
        <f t="shared" si="30"/>
        <v>3686</v>
      </c>
      <c r="G129" s="22">
        <v>41088</v>
      </c>
      <c r="H129" s="22">
        <v>13819</v>
      </c>
      <c r="I129" s="22">
        <v>1194</v>
      </c>
      <c r="J129" s="22">
        <f t="shared" si="31"/>
        <v>26075</v>
      </c>
      <c r="K129" s="22">
        <v>175</v>
      </c>
      <c r="L129" s="22">
        <v>0</v>
      </c>
      <c r="M129" s="22">
        <v>10055</v>
      </c>
      <c r="N129" s="22">
        <v>0</v>
      </c>
      <c r="O129" s="22">
        <v>0</v>
      </c>
    </row>
    <row r="130" spans="1:15" ht="12.75" customHeight="1">
      <c r="A130" s="20" t="s">
        <v>237</v>
      </c>
      <c r="B130" s="21" t="s">
        <v>238</v>
      </c>
      <c r="C130" s="22">
        <v>50286</v>
      </c>
      <c r="D130" s="22">
        <v>32305</v>
      </c>
      <c r="E130" s="22">
        <v>1688</v>
      </c>
      <c r="F130" s="22">
        <f t="shared" si="30"/>
        <v>16293</v>
      </c>
      <c r="G130" s="22">
        <v>166517</v>
      </c>
      <c r="H130" s="22">
        <v>60351</v>
      </c>
      <c r="I130" s="22">
        <v>8135</v>
      </c>
      <c r="J130" s="22">
        <f t="shared" si="31"/>
        <v>98031</v>
      </c>
      <c r="K130" s="22">
        <v>1007</v>
      </c>
      <c r="L130" s="22">
        <v>0</v>
      </c>
      <c r="M130" s="22">
        <v>1354</v>
      </c>
      <c r="N130" s="22">
        <v>120498</v>
      </c>
      <c r="O130" s="22">
        <v>45611</v>
      </c>
    </row>
    <row r="131" spans="1:15" ht="12.75" customHeight="1">
      <c r="A131" s="20" t="s">
        <v>239</v>
      </c>
      <c r="B131" s="21" t="s">
        <v>240</v>
      </c>
      <c r="C131" s="22">
        <v>78571</v>
      </c>
      <c r="D131" s="22">
        <v>54191</v>
      </c>
      <c r="E131" s="22">
        <v>320</v>
      </c>
      <c r="F131" s="22">
        <f t="shared" si="30"/>
        <v>24060</v>
      </c>
      <c r="G131" s="22">
        <v>213614</v>
      </c>
      <c r="H131" s="22">
        <v>105425</v>
      </c>
      <c r="I131" s="22">
        <v>1238</v>
      </c>
      <c r="J131" s="22">
        <f t="shared" si="31"/>
        <v>106951</v>
      </c>
      <c r="K131" s="22">
        <v>1547</v>
      </c>
      <c r="L131" s="22">
        <v>106</v>
      </c>
      <c r="M131" s="22">
        <v>8349</v>
      </c>
      <c r="N131" s="22">
        <v>1727</v>
      </c>
      <c r="O131" s="22">
        <v>1727</v>
      </c>
    </row>
    <row r="132" spans="1:15" ht="12.75" customHeight="1">
      <c r="A132" s="20" t="s">
        <v>241</v>
      </c>
      <c r="B132" s="21" t="s">
        <v>242</v>
      </c>
      <c r="C132" s="22">
        <v>23073</v>
      </c>
      <c r="D132" s="22">
        <v>12329</v>
      </c>
      <c r="E132" s="22">
        <v>0</v>
      </c>
      <c r="F132" s="22">
        <f t="shared" si="30"/>
        <v>10744</v>
      </c>
      <c r="G132" s="22">
        <v>91746</v>
      </c>
      <c r="H132" s="22">
        <v>35334</v>
      </c>
      <c r="I132" s="22">
        <v>0</v>
      </c>
      <c r="J132" s="22">
        <f t="shared" si="31"/>
        <v>56412</v>
      </c>
      <c r="K132" s="22">
        <v>2684</v>
      </c>
      <c r="L132" s="22">
        <v>0</v>
      </c>
      <c r="M132" s="22">
        <v>5785</v>
      </c>
      <c r="N132" s="22">
        <v>430</v>
      </c>
      <c r="O132" s="22">
        <v>430</v>
      </c>
    </row>
    <row r="133" spans="1:15" ht="12.75" customHeight="1">
      <c r="A133" s="20" t="s">
        <v>243</v>
      </c>
      <c r="B133" s="21" t="s">
        <v>244</v>
      </c>
      <c r="C133" s="22">
        <v>26606</v>
      </c>
      <c r="D133" s="22">
        <v>17953</v>
      </c>
      <c r="E133" s="22">
        <v>109</v>
      </c>
      <c r="F133" s="22">
        <f t="shared" si="30"/>
        <v>8544</v>
      </c>
      <c r="G133" s="22">
        <v>100096</v>
      </c>
      <c r="H133" s="22">
        <v>44849</v>
      </c>
      <c r="I133" s="22">
        <v>353</v>
      </c>
      <c r="J133" s="22">
        <f t="shared" si="31"/>
        <v>54894</v>
      </c>
      <c r="K133" s="22">
        <v>1562</v>
      </c>
      <c r="L133" s="22">
        <v>0</v>
      </c>
      <c r="M133" s="22">
        <v>4276</v>
      </c>
      <c r="N133" s="22">
        <v>1180</v>
      </c>
      <c r="O133" s="22">
        <v>1180</v>
      </c>
    </row>
    <row r="134" spans="1:15" ht="12.75" customHeight="1">
      <c r="A134" s="20" t="s">
        <v>245</v>
      </c>
      <c r="B134" s="21" t="s">
        <v>246</v>
      </c>
      <c r="C134" s="22">
        <v>29772</v>
      </c>
      <c r="D134" s="22">
        <v>15311</v>
      </c>
      <c r="E134" s="22">
        <v>0</v>
      </c>
      <c r="F134" s="22">
        <f t="shared" si="30"/>
        <v>14461</v>
      </c>
      <c r="G134" s="22">
        <v>104565</v>
      </c>
      <c r="H134" s="22">
        <v>35878</v>
      </c>
      <c r="I134" s="22">
        <v>0</v>
      </c>
      <c r="J134" s="22">
        <f t="shared" si="31"/>
        <v>68687</v>
      </c>
      <c r="K134" s="22">
        <v>541</v>
      </c>
      <c r="L134" s="22">
        <v>1699</v>
      </c>
      <c r="M134" s="22">
        <v>11736</v>
      </c>
      <c r="N134" s="22">
        <v>113</v>
      </c>
      <c r="O134" s="22">
        <v>113</v>
      </c>
    </row>
    <row r="135" spans="1:15" ht="12.75" customHeight="1">
      <c r="A135" s="26"/>
      <c r="B135" s="24" t="s">
        <v>247</v>
      </c>
      <c r="C135" s="25">
        <f aca="true" t="shared" si="32" ref="C135:O135">SUM(C126:C134)</f>
        <v>325989</v>
      </c>
      <c r="D135" s="25">
        <f t="shared" si="32"/>
        <v>197617</v>
      </c>
      <c r="E135" s="25">
        <f t="shared" si="32"/>
        <v>3463</v>
      </c>
      <c r="F135" s="25">
        <f t="shared" si="32"/>
        <v>124909</v>
      </c>
      <c r="G135" s="25">
        <f t="shared" si="32"/>
        <v>1108467</v>
      </c>
      <c r="H135" s="25">
        <f t="shared" si="32"/>
        <v>461272</v>
      </c>
      <c r="I135" s="25">
        <f t="shared" si="32"/>
        <v>15101</v>
      </c>
      <c r="J135" s="25">
        <f t="shared" si="32"/>
        <v>632094</v>
      </c>
      <c r="K135" s="25">
        <f t="shared" si="32"/>
        <v>9978</v>
      </c>
      <c r="L135" s="25">
        <f t="shared" si="32"/>
        <v>3573</v>
      </c>
      <c r="M135" s="25">
        <f t="shared" si="32"/>
        <v>66870</v>
      </c>
      <c r="N135" s="25">
        <f t="shared" si="32"/>
        <v>127099</v>
      </c>
      <c r="O135" s="25">
        <f t="shared" si="32"/>
        <v>52212</v>
      </c>
    </row>
    <row r="136" spans="1:15" ht="12.75" customHeight="1">
      <c r="A136" s="20" t="s">
        <v>248</v>
      </c>
      <c r="B136" s="21" t="s">
        <v>249</v>
      </c>
      <c r="C136" s="22">
        <v>51599</v>
      </c>
      <c r="D136" s="22">
        <v>40105</v>
      </c>
      <c r="E136" s="22">
        <v>0</v>
      </c>
      <c r="F136" s="22">
        <f aca="true" t="shared" si="33" ref="F136:F143">SUM(C136-D136-E136)</f>
        <v>11494</v>
      </c>
      <c r="G136" s="22">
        <v>154674</v>
      </c>
      <c r="H136" s="22">
        <v>89517</v>
      </c>
      <c r="I136" s="22">
        <v>0</v>
      </c>
      <c r="J136" s="22">
        <f aca="true" t="shared" si="34" ref="J136:J143">SUM(G136-H136-I136)</f>
        <v>65157</v>
      </c>
      <c r="K136" s="22">
        <v>10637</v>
      </c>
      <c r="L136" s="22">
        <v>0</v>
      </c>
      <c r="M136" s="22">
        <v>6502</v>
      </c>
      <c r="N136" s="22">
        <v>23611</v>
      </c>
      <c r="O136" s="22">
        <v>19224</v>
      </c>
    </row>
    <row r="137" spans="1:15" ht="12.75" customHeight="1">
      <c r="A137" s="20" t="s">
        <v>250</v>
      </c>
      <c r="B137" s="21" t="s">
        <v>251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252</v>
      </c>
      <c r="B138" s="21" t="s">
        <v>253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254</v>
      </c>
      <c r="B139" s="21" t="s">
        <v>255</v>
      </c>
      <c r="C139" s="22">
        <v>23727</v>
      </c>
      <c r="D139" s="22">
        <v>16245</v>
      </c>
      <c r="E139" s="22">
        <v>0</v>
      </c>
      <c r="F139" s="22">
        <f t="shared" si="33"/>
        <v>7482</v>
      </c>
      <c r="G139" s="22">
        <v>69622</v>
      </c>
      <c r="H139" s="22">
        <v>42372</v>
      </c>
      <c r="I139" s="22">
        <v>0</v>
      </c>
      <c r="J139" s="22">
        <f t="shared" si="34"/>
        <v>27250</v>
      </c>
      <c r="K139" s="22">
        <v>6716</v>
      </c>
      <c r="L139" s="22">
        <v>60</v>
      </c>
      <c r="M139" s="22">
        <v>3828</v>
      </c>
      <c r="N139" s="22">
        <v>1558</v>
      </c>
      <c r="O139" s="22">
        <v>1528</v>
      </c>
    </row>
    <row r="140" spans="1:15" ht="12.75" customHeight="1">
      <c r="A140" s="20" t="s">
        <v>256</v>
      </c>
      <c r="B140" s="21" t="s">
        <v>257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258</v>
      </c>
      <c r="B141" s="21" t="s">
        <v>259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260</v>
      </c>
      <c r="B142" s="21" t="s">
        <v>261</v>
      </c>
      <c r="C142" s="22">
        <v>12365</v>
      </c>
      <c r="D142" s="22">
        <v>8145</v>
      </c>
      <c r="E142" s="22">
        <v>0</v>
      </c>
      <c r="F142" s="22">
        <f t="shared" si="33"/>
        <v>4220</v>
      </c>
      <c r="G142" s="22">
        <v>47193</v>
      </c>
      <c r="H142" s="22">
        <v>27226</v>
      </c>
      <c r="I142" s="22">
        <v>0</v>
      </c>
      <c r="J142" s="22">
        <f t="shared" si="34"/>
        <v>19967</v>
      </c>
      <c r="K142" s="22">
        <v>5359</v>
      </c>
      <c r="L142" s="22">
        <v>0</v>
      </c>
      <c r="M142" s="22">
        <v>6863</v>
      </c>
      <c r="N142" s="22">
        <v>7841</v>
      </c>
      <c r="O142" s="22">
        <v>7525</v>
      </c>
    </row>
    <row r="143" spans="1:15" ht="12.75" customHeight="1">
      <c r="A143" s="20" t="s">
        <v>262</v>
      </c>
      <c r="B143" s="21" t="s">
        <v>263</v>
      </c>
      <c r="C143" s="22">
        <v>48073</v>
      </c>
      <c r="D143" s="22">
        <v>36810</v>
      </c>
      <c r="E143" s="22">
        <v>0</v>
      </c>
      <c r="F143" s="22">
        <f t="shared" si="33"/>
        <v>11263</v>
      </c>
      <c r="G143" s="22">
        <v>154170</v>
      </c>
      <c r="H143" s="22">
        <v>79305</v>
      </c>
      <c r="I143" s="22">
        <v>0</v>
      </c>
      <c r="J143" s="22">
        <f t="shared" si="34"/>
        <v>74865</v>
      </c>
      <c r="K143" s="22">
        <v>25361</v>
      </c>
      <c r="L143" s="22">
        <v>580</v>
      </c>
      <c r="M143" s="22">
        <v>13773</v>
      </c>
      <c r="N143" s="22">
        <v>5854</v>
      </c>
      <c r="O143" s="22">
        <v>5136</v>
      </c>
    </row>
    <row r="144" spans="1:15" ht="14.25" customHeight="1">
      <c r="A144" s="20" t="s">
        <v>264</v>
      </c>
      <c r="B144" s="21" t="s">
        <v>265</v>
      </c>
      <c r="C144" s="22">
        <v>15914</v>
      </c>
      <c r="D144" s="22">
        <v>15864</v>
      </c>
      <c r="E144" s="22">
        <v>0</v>
      </c>
      <c r="F144" s="22">
        <v>0</v>
      </c>
      <c r="G144" s="22">
        <v>45622</v>
      </c>
      <c r="H144" s="22">
        <v>43279</v>
      </c>
      <c r="I144" s="22">
        <v>0</v>
      </c>
      <c r="J144" s="22">
        <v>0</v>
      </c>
      <c r="K144" s="22">
        <v>7587</v>
      </c>
      <c r="L144" s="22">
        <v>0</v>
      </c>
      <c r="M144" s="22">
        <v>2995</v>
      </c>
      <c r="N144" s="22">
        <v>2138</v>
      </c>
      <c r="O144" s="22">
        <v>2138</v>
      </c>
    </row>
    <row r="145" spans="1:15" ht="14.25" customHeight="1">
      <c r="A145" s="26"/>
      <c r="B145" s="24" t="s">
        <v>266</v>
      </c>
      <c r="C145" s="28">
        <f aca="true" t="shared" si="35" ref="C145:O145">SUM(C136:C144)</f>
        <v>151678</v>
      </c>
      <c r="D145" s="28">
        <f t="shared" si="35"/>
        <v>117169</v>
      </c>
      <c r="E145" s="28">
        <f t="shared" si="35"/>
        <v>0</v>
      </c>
      <c r="F145" s="28">
        <f t="shared" si="35"/>
        <v>34459</v>
      </c>
      <c r="G145" s="28">
        <f t="shared" si="35"/>
        <v>471281</v>
      </c>
      <c r="H145" s="28">
        <f t="shared" si="35"/>
        <v>281699</v>
      </c>
      <c r="I145" s="28">
        <f t="shared" si="35"/>
        <v>0</v>
      </c>
      <c r="J145" s="28">
        <f t="shared" si="35"/>
        <v>187239</v>
      </c>
      <c r="K145" s="28">
        <f t="shared" si="35"/>
        <v>55660</v>
      </c>
      <c r="L145" s="28">
        <f t="shared" si="35"/>
        <v>640</v>
      </c>
      <c r="M145" s="28">
        <f t="shared" si="35"/>
        <v>33961</v>
      </c>
      <c r="N145" s="28">
        <f t="shared" si="35"/>
        <v>41002</v>
      </c>
      <c r="O145" s="28">
        <f t="shared" si="35"/>
        <v>35551</v>
      </c>
    </row>
    <row r="146" spans="1:15" ht="14.25" customHeight="1">
      <c r="A146" s="29" t="s">
        <v>267</v>
      </c>
      <c r="B146" s="30" t="s">
        <v>268</v>
      </c>
      <c r="C146" s="31">
        <f aca="true" t="shared" si="36" ref="C146:O146">C145+C135+C125+C119+C116+C109+C103+C98+C95+C89+C86+C80+C69+C59+C51+C46+C43+C30+C25+C23</f>
        <v>4506785</v>
      </c>
      <c r="D146" s="31">
        <f t="shared" si="36"/>
        <v>3101884</v>
      </c>
      <c r="E146" s="31">
        <f t="shared" si="36"/>
        <v>120576</v>
      </c>
      <c r="F146" s="31">
        <f t="shared" si="36"/>
        <v>1284275</v>
      </c>
      <c r="G146" s="31">
        <f t="shared" si="36"/>
        <v>14925227</v>
      </c>
      <c r="H146" s="31">
        <f t="shared" si="36"/>
        <v>7135951</v>
      </c>
      <c r="I146" s="31">
        <f t="shared" si="36"/>
        <v>412399</v>
      </c>
      <c r="J146" s="31">
        <f t="shared" si="36"/>
        <v>7374534</v>
      </c>
      <c r="K146" s="31">
        <f t="shared" si="36"/>
        <v>431212</v>
      </c>
      <c r="L146" s="31">
        <f t="shared" si="36"/>
        <v>4213</v>
      </c>
      <c r="M146" s="31">
        <f t="shared" si="36"/>
        <v>1273384</v>
      </c>
      <c r="N146" s="31">
        <f t="shared" si="36"/>
        <v>531648</v>
      </c>
      <c r="O146" s="31">
        <f t="shared" si="36"/>
        <v>349258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giorgio.piras</cp:lastModifiedBy>
  <dcterms:created xsi:type="dcterms:W3CDTF">2014-06-24T11:54:17Z</dcterms:created>
  <dcterms:modified xsi:type="dcterms:W3CDTF">2022-03-31T06:58:46Z</dcterms:modified>
  <cp:category/>
  <cp:version/>
  <cp:contentType/>
  <cp:contentStatus/>
</cp:coreProperties>
</file>