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<sst xmlns="http://schemas.openxmlformats.org/spreadsheetml/2006/main" count="548" uniqueCount="273">
  <si>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</si>
  <si>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</si>
  <si>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</si>
  <si>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</si>
  <si>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</si>
  <si>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</si>
  <si>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</si>
  <si>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dicembre 2020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</si>
  <si>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</si>
  <si>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</si>
  <si>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</si>
  <si>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</si>
  <si>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</si>
  <si>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</si>
  <si>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</si>
  <si>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</si>
  <si>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</si>
  <si>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</si>
  <si>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</si>
  <si>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</si>
  <si>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</si>
  <si>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</si>
  <si>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</si>
  <si>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</si>
  <si>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</si>
  <si>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</si>
  <si>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</si>
  <si>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</si>
  <si>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</si>
  <si>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</si>
  <si>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</si>
  <si>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</si>
  <si>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</si>
  <si>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</si>
  <si>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</si>
  <si>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</si>
  <si>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</si>
  <si>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</si>
  <si>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</si>
  <si>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</si>
  <si>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</si>
  <si>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</si>
  <si>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</si>
  <si>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</si>
  <si>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</si>
  <si>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</si>
  <si>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</si>
  <si>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</si>
  <si>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</si>
  <si>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</si>
  <si>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</si>
  <si>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</si>
  <si>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</si>
  <si>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</si>
  <si>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</si>
  <si>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</si>
  <si>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</si>
  <si>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</si>
  <si>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</si>
  <si>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</si>
  <si>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</si>
  <si>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</si>
  <si>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</si>
  <si>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</si>
  <si>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</si>
  <si>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</si>
  <si>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</si>
  <si>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</si>
  <si>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</si>
  <si>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</si>
  <si>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</si>
  <si>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</si>
  <si>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</si>
  <si>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</si>
  <si>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</si>
  <si>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</si>
  <si>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</si>
  <si>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</si>
  <si>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</si>
  <si>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</si>
  <si>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</si>
  <si>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</si>
  <si>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</si>
  <si>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</si>
  <si>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</si>
  <si>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</si>
  <si>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</si>
  <si>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</si>
  <si>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</si>
  <si>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</si>
  <si>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</si>
  <si>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</si>
  <si>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</si>
  <si>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</si>
  <si>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</si>
  <si>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</si>
  <si>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</si>
  <si>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</si>
  <si>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</si>
  <si>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</si>
  <si>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</si>
  <si>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</si>
  <si>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</si>
  <si>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</si>
  <si>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</si>
  <si>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</si>
  <si>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</si>
  <si>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</si>
  <si>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</si>
  <si>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</si>
  <si>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</si>
  <si>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</si>
  <si>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</si>
  <si>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</si>
  <si>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</si>
  <si>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</si>
  <si>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</si>
  <si>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</si>
  <si>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</si>
  <si>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</si>
  <si>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</si>
  <si>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</si>
  <si>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</si>
  <si>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</si>
  <si>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</si>
  <si>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</si>
  <si>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</si>
  <si>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</si>
  <si>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</si>
  <si>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</si>
  <si>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</si>
  <si>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</si>
  <si>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</si>
  <si>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</si>
  <si>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</si>
  <si>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</si>
  <si>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</si>
  <si>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</si>
  <si>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</si>
  <si>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</si>
  <si>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</si>
  <si>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</si>
  <si>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</si>
  <si>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</si>
  <si>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</si>
  <si>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</si>
  <si>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</si>
  <si>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</si>
  <si>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</si>
  <si>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</si>
  <si>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</si>
  <si>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</si>
  <si>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</si>
  <si>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</si>
  <si>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</si>
  <si>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</si>
  <si>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</si>
  <si>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</si>
  <si>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</si>
  <si>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</si>
  <si>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</si>
  <si>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</si>
  <si>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</si>
  <si>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</si>
  <si>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</si>
  <si>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</si>
  <si>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</si>
  <si>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</si>
  <si>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</si>
  <si>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</si>
  <si>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</si>
  <si>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</si>
  <si>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</si>
  <si>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</si>
  <si>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</si>
  <si>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</si>
  <si>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</si>
  <si>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</si>
  <si>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</si>
  <si>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</si>
  <si>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</si>
  <si>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</si>
  <si>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</si>
  <si>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</si>
  <si>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</si>
  <si>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</si>
  <si>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</si>
  <si>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</si>
  <si>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</si>
  <si>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</si>
  <si>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</si>
  <si>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</si>
  <si>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</si>
  <si>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</si>
  <si>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</si>
  <si>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</si>
  <si>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</si>
  <si>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</si>
  <si>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</si>
  <si>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</si>
  <si>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</si>
  <si>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</si>
  <si>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</si>
  <si>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</si>
  <si>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</si>
  <si>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</si>
  <si>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</si>
  <si>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</si>
  <si>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</si>
  <si>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</si>
  <si>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</si>
  <si>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</si>
  <si>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</si>
  <si>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</si>
  <si>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</si>
  <si>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</si>
  <si>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</si>
  <si>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</si>
  <si>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</si>
  <si>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</si>
  <si>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</si>
  <si>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</si>
  <si>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</si>
  <si>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</si>
  <si>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</si>
  <si>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</si>
  <si>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</si>
  <si>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</si>
  <si>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</si>
  <si>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</si>
  <si>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</si>
  <si>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</si>
  <si>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</si>
  <si>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</si>
  <si>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</si>
  <si>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</si>
  <si>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</si>
  <si>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</si>
  <si>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</si>
  <si>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</si>
  <si>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</si>
  <si>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</si>
  <si>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</si>
  <si>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</si>
  <si>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</si>
  <si>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</si>
  <si>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</si>
  <si>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</si>
  <si>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</si>
  <si>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</si>
  <si>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</si>
  <si>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</si>
  <si>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</si>
  <si>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</si>
  <si>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</si>
  <si>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</si>
  <si>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</si>
  <si>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</si>
  <si>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</si>
  <si>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</si>
  <si>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</si>
  <si>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</si>
  <si>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</si>
  <si>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</si>
  <si>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</si>
  <si>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</si>
  <si>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</si>
  <si>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</si>
  <si>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</si>
  <si>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</si>
  <si>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</si>
  <si>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</si>
  <si>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gennaio-dicembre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</si>
</sst>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3781</v>
      </c>
      <c r="D15" s="22">
        <v>2469</v>
      </c>
      <c r="E15" s="22">
        <v>154</v>
      </c>
      <c r="F15" s="22">
        <f aca="true" t="shared" si="0" ref="F15:F22">SUM(C15-D15-E15)</f>
        <v>1158</v>
      </c>
      <c r="G15" s="22">
        <v>22219</v>
      </c>
      <c r="H15" s="22">
        <v>8120</v>
      </c>
      <c r="I15" s="22">
        <v>1222</v>
      </c>
      <c r="J15" s="22">
        <f aca="true" t="shared" si="1" ref="J15:J22">SUM(G15-H15-I15)</f>
        <v>12877</v>
      </c>
      <c r="K15" s="22">
        <v>1759</v>
      </c>
      <c r="L15" s="22">
        <v>0</v>
      </c>
      <c r="M15" s="22">
        <v>617</v>
      </c>
      <c r="N15" s="22">
        <v>230</v>
      </c>
      <c r="O15" s="22">
        <v>175</v>
      </c>
    </row>
    <row r="16" spans="1:15" ht="12.75" customHeight="1">
      <c r="A16" s="20" t="s">
        <v>29</v>
      </c>
      <c r="B16" s="21" t="s">
        <v>30</v>
      </c>
      <c r="C16" s="22">
        <v>1349</v>
      </c>
      <c r="D16" s="22">
        <v>1109</v>
      </c>
      <c r="E16" s="22">
        <v>29</v>
      </c>
      <c r="F16" s="22">
        <f t="shared" si="0"/>
        <v>211</v>
      </c>
      <c r="G16" s="22">
        <v>4988</v>
      </c>
      <c r="H16" s="22">
        <v>3203</v>
      </c>
      <c r="I16" s="22">
        <v>297</v>
      </c>
      <c r="J16" s="22">
        <f t="shared" si="1"/>
        <v>1488</v>
      </c>
      <c r="K16" s="22">
        <v>286</v>
      </c>
      <c r="L16" s="22">
        <v>0</v>
      </c>
      <c r="M16" s="22">
        <v>80</v>
      </c>
      <c r="N16" s="22">
        <v>0</v>
      </c>
      <c r="O16" s="22">
        <v>0</v>
      </c>
    </row>
    <row r="17" spans="1:15" ht="12.75" customHeight="1">
      <c r="A17" s="20" t="s">
        <v>31</v>
      </c>
      <c r="B17" s="21" t="s">
        <v>32</v>
      </c>
      <c r="C17" s="22">
        <v>1415</v>
      </c>
      <c r="D17" s="22">
        <v>1169</v>
      </c>
      <c r="E17" s="22">
        <v>0</v>
      </c>
      <c r="F17" s="22">
        <f t="shared" si="0"/>
        <v>246</v>
      </c>
      <c r="G17" s="22">
        <v>3340</v>
      </c>
      <c r="H17" s="22">
        <v>2388</v>
      </c>
      <c r="I17" s="22">
        <v>0</v>
      </c>
      <c r="J17" s="22">
        <f t="shared" si="1"/>
        <v>952</v>
      </c>
      <c r="K17" s="22">
        <v>600</v>
      </c>
      <c r="L17" s="22">
        <v>0</v>
      </c>
      <c r="M17" s="22">
        <v>15</v>
      </c>
      <c r="N17" s="22">
        <v>0</v>
      </c>
      <c r="O17" s="22">
        <v>0</v>
      </c>
    </row>
    <row r="18" spans="1:15" ht="12.75" customHeight="1">
      <c r="A18" s="20" t="s">
        <v>33</v>
      </c>
      <c r="B18" s="21" t="s">
        <v>34</v>
      </c>
      <c r="C18" s="22">
        <v>3997</v>
      </c>
      <c r="D18" s="22">
        <v>3274</v>
      </c>
      <c r="E18" s="22">
        <v>24</v>
      </c>
      <c r="F18" s="22">
        <f t="shared" si="0"/>
        <v>699</v>
      </c>
      <c r="G18" s="22">
        <v>16437</v>
      </c>
      <c r="H18" s="22">
        <v>9596</v>
      </c>
      <c r="I18" s="22">
        <v>108</v>
      </c>
      <c r="J18" s="22">
        <f t="shared" si="1"/>
        <v>6733</v>
      </c>
      <c r="K18" s="22">
        <v>1971</v>
      </c>
      <c r="L18" s="22">
        <v>0</v>
      </c>
      <c r="M18" s="22">
        <v>376</v>
      </c>
      <c r="N18" s="22">
        <v>35</v>
      </c>
      <c r="O18" s="22">
        <v>35</v>
      </c>
    </row>
    <row r="19" spans="1:15" ht="12.75" customHeight="1">
      <c r="A19" s="20" t="s">
        <v>35</v>
      </c>
      <c r="B19" s="21" t="s">
        <v>36</v>
      </c>
      <c r="C19" s="22">
        <v>2977</v>
      </c>
      <c r="D19" s="22">
        <v>2794</v>
      </c>
      <c r="E19" s="22">
        <v>47</v>
      </c>
      <c r="F19" s="22">
        <f t="shared" si="0"/>
        <v>136</v>
      </c>
      <c r="G19" s="22">
        <v>8627</v>
      </c>
      <c r="H19" s="22">
        <v>7133</v>
      </c>
      <c r="I19" s="22">
        <v>265</v>
      </c>
      <c r="J19" s="22">
        <f t="shared" si="1"/>
        <v>1229</v>
      </c>
      <c r="K19" s="22">
        <v>174</v>
      </c>
      <c r="L19" s="22">
        <v>0</v>
      </c>
      <c r="M19" s="22">
        <v>54</v>
      </c>
      <c r="N19" s="22">
        <v>231</v>
      </c>
      <c r="O19" s="22">
        <v>231</v>
      </c>
    </row>
    <row r="20" spans="1:15" ht="12.75" customHeight="1">
      <c r="A20" s="20" t="s">
        <v>37</v>
      </c>
      <c r="B20" s="21" t="s">
        <v>38</v>
      </c>
      <c r="C20" s="22">
        <v>18423</v>
      </c>
      <c r="D20" s="22">
        <v>14508</v>
      </c>
      <c r="E20" s="22">
        <v>260</v>
      </c>
      <c r="F20" s="22">
        <f t="shared" si="0"/>
        <v>3655</v>
      </c>
      <c r="G20" s="22">
        <v>46717</v>
      </c>
      <c r="H20" s="22">
        <v>30704</v>
      </c>
      <c r="I20" s="22">
        <v>1405</v>
      </c>
      <c r="J20" s="22">
        <f t="shared" si="1"/>
        <v>14608</v>
      </c>
      <c r="K20" s="22">
        <v>3272</v>
      </c>
      <c r="L20" s="22">
        <v>0</v>
      </c>
      <c r="M20" s="22">
        <v>1355</v>
      </c>
      <c r="N20" s="22">
        <v>167</v>
      </c>
      <c r="O20" s="22">
        <v>167</v>
      </c>
    </row>
    <row r="21" spans="1:15" ht="12.75" customHeight="1">
      <c r="A21" s="20" t="s">
        <v>39</v>
      </c>
      <c r="B21" s="21" t="s">
        <v>40</v>
      </c>
      <c r="C21" s="22">
        <v>1203</v>
      </c>
      <c r="D21" s="22">
        <v>1080</v>
      </c>
      <c r="E21" s="22">
        <v>0</v>
      </c>
      <c r="F21" s="22">
        <f t="shared" si="0"/>
        <v>123</v>
      </c>
      <c r="G21" s="22">
        <v>2588</v>
      </c>
      <c r="H21" s="22">
        <v>2067</v>
      </c>
      <c r="I21" s="22">
        <v>0</v>
      </c>
      <c r="J21" s="22">
        <f t="shared" si="1"/>
        <v>521</v>
      </c>
      <c r="K21" s="22">
        <v>85</v>
      </c>
      <c r="L21" s="22">
        <v>0</v>
      </c>
      <c r="M21" s="22">
        <v>0</v>
      </c>
      <c r="N21" s="22">
        <v>0</v>
      </c>
      <c r="O21" s="22">
        <v>0</v>
      </c>
    </row>
    <row r="22" spans="1:15" ht="12.75" customHeight="1">
      <c r="A22" s="20" t="s">
        <v>41</v>
      </c>
      <c r="B22" s="21" t="s">
        <v>42</v>
      </c>
      <c r="C22" s="22">
        <v>1342</v>
      </c>
      <c r="D22" s="22">
        <v>1031</v>
      </c>
      <c r="E22" s="22">
        <v>31</v>
      </c>
      <c r="F22" s="22">
        <f t="shared" si="0"/>
        <v>280</v>
      </c>
      <c r="G22" s="22">
        <v>4138</v>
      </c>
      <c r="H22" s="22">
        <v>2431</v>
      </c>
      <c r="I22" s="22">
        <v>188</v>
      </c>
      <c r="J22" s="22">
        <f t="shared" si="1"/>
        <v>1519</v>
      </c>
      <c r="K22" s="22">
        <v>391</v>
      </c>
      <c r="L22" s="22">
        <v>0</v>
      </c>
      <c r="M22" s="22">
        <v>440</v>
      </c>
      <c r="N22" s="22">
        <v>48</v>
      </c>
      <c r="O22" s="22">
        <v>48</v>
      </c>
    </row>
    <row r="23" spans="1:15" ht="12.75" customHeight="1">
      <c r="A23" s="23"/>
      <c r="B23" s="24" t="s">
        <v>43</v>
      </c>
      <c r="C23" s="25">
        <f aca="true" t="shared" si="2" ref="C23:O23">SUM(C15:C22)</f>
        <v>34487</v>
      </c>
      <c r="D23" s="25">
        <f t="shared" si="2"/>
        <v>27434</v>
      </c>
      <c r="E23" s="25">
        <f t="shared" si="2"/>
        <v>545</v>
      </c>
      <c r="F23" s="25">
        <f t="shared" si="2"/>
        <v>6508</v>
      </c>
      <c r="G23" s="25">
        <f t="shared" si="2"/>
        <v>109054</v>
      </c>
      <c r="H23" s="25">
        <f t="shared" si="2"/>
        <v>65642</v>
      </c>
      <c r="I23" s="25">
        <f t="shared" si="2"/>
        <v>3485</v>
      </c>
      <c r="J23" s="25">
        <f t="shared" si="2"/>
        <v>39927</v>
      </c>
      <c r="K23" s="25">
        <f t="shared" si="2"/>
        <v>8538</v>
      </c>
      <c r="L23" s="25">
        <f t="shared" si="2"/>
        <v>0</v>
      </c>
      <c r="M23" s="25">
        <f t="shared" si="2"/>
        <v>2937</v>
      </c>
      <c r="N23" s="25">
        <f t="shared" si="2"/>
        <v>711</v>
      </c>
      <c r="O23" s="25">
        <f t="shared" si="2"/>
        <v>656</v>
      </c>
    </row>
    <row r="24" spans="1:15" ht="14.25" customHeight="1">
      <c r="A24" s="20" t="s">
        <v>44</v>
      </c>
      <c r="B24" s="21" t="s">
        <v>45</v>
      </c>
      <c r="C24" s="22">
        <v>1201</v>
      </c>
      <c r="D24" s="22">
        <v>908</v>
      </c>
      <c r="E24" s="22">
        <v>44</v>
      </c>
      <c r="F24" s="22">
        <f>SUM(C24-D24-E24)</f>
        <v>249</v>
      </c>
      <c r="G24" s="22">
        <v>4106</v>
      </c>
      <c r="H24" s="22">
        <v>1879</v>
      </c>
      <c r="I24" s="22">
        <v>172</v>
      </c>
      <c r="J24" s="22">
        <f>SUM(G24-H24-I24)</f>
        <v>2055</v>
      </c>
      <c r="K24" s="22">
        <v>2852</v>
      </c>
      <c r="L24" s="22">
        <v>0</v>
      </c>
      <c r="M24" s="22">
        <v>442</v>
      </c>
      <c r="N24" s="22">
        <v>0</v>
      </c>
      <c r="O24" s="22">
        <v>0</v>
      </c>
    </row>
    <row r="25" spans="1:15" ht="14.25" customHeight="1">
      <c r="A25" s="26"/>
      <c r="B25" s="24" t="s">
        <v>46</v>
      </c>
      <c r="C25" s="25">
        <f aca="true" t="shared" si="3" ref="C25:O25">SUM(C24)</f>
        <v>1201</v>
      </c>
      <c r="D25" s="25">
        <f t="shared" si="3"/>
        <v>908</v>
      </c>
      <c r="E25" s="25">
        <f t="shared" si="3"/>
        <v>44</v>
      </c>
      <c r="F25" s="25">
        <f t="shared" si="3"/>
        <v>249</v>
      </c>
      <c r="G25" s="25">
        <f t="shared" si="3"/>
        <v>4106</v>
      </c>
      <c r="H25" s="25">
        <f t="shared" si="3"/>
        <v>1879</v>
      </c>
      <c r="I25" s="25">
        <f t="shared" si="3"/>
        <v>172</v>
      </c>
      <c r="J25" s="25">
        <f t="shared" si="3"/>
        <v>2055</v>
      </c>
      <c r="K25" s="25">
        <f t="shared" si="3"/>
        <v>2852</v>
      </c>
      <c r="L25" s="25">
        <f t="shared" si="3"/>
        <v>0</v>
      </c>
      <c r="M25" s="25">
        <f t="shared" si="3"/>
        <v>442</v>
      </c>
      <c r="N25" s="25">
        <f t="shared" si="3"/>
        <v>0</v>
      </c>
      <c r="O25" s="25">
        <f t="shared" si="3"/>
        <v>0</v>
      </c>
    </row>
    <row r="26" spans="1:15" ht="12.75" customHeight="1">
      <c r="A26" s="20" t="s">
        <v>47</v>
      </c>
      <c r="B26" s="21" t="s">
        <v>48</v>
      </c>
      <c r="C26" s="22">
        <v>9003</v>
      </c>
      <c r="D26" s="22">
        <v>5987</v>
      </c>
      <c r="E26" s="22">
        <v>175</v>
      </c>
      <c r="F26" s="22">
        <f>SUM(C26-D26-E26)</f>
        <v>2841</v>
      </c>
      <c r="G26" s="22">
        <v>26166</v>
      </c>
      <c r="H26" s="22">
        <v>10582</v>
      </c>
      <c r="I26" s="22">
        <v>790</v>
      </c>
      <c r="J26" s="22">
        <f>SUM(G26-H26-I26)</f>
        <v>14794</v>
      </c>
      <c r="K26" s="22">
        <v>4351</v>
      </c>
      <c r="L26" s="22">
        <v>0</v>
      </c>
      <c r="M26" s="22">
        <v>751</v>
      </c>
      <c r="N26" s="22">
        <v>93</v>
      </c>
      <c r="O26" s="22">
        <v>93</v>
      </c>
    </row>
    <row r="27" spans="1:15" ht="12.75" customHeight="1">
      <c r="A27" s="20" t="s">
        <v>49</v>
      </c>
      <c r="B27" s="21" t="s">
        <v>50</v>
      </c>
      <c r="C27" s="22">
        <v>2123</v>
      </c>
      <c r="D27" s="22">
        <v>1920</v>
      </c>
      <c r="E27" s="22">
        <v>70</v>
      </c>
      <c r="F27" s="22">
        <f>SUM(C27-D27-E27)</f>
        <v>133</v>
      </c>
      <c r="G27" s="22">
        <v>4611</v>
      </c>
      <c r="H27" s="22">
        <v>3397</v>
      </c>
      <c r="I27" s="22">
        <v>298</v>
      </c>
      <c r="J27" s="22">
        <f>SUM(G27-H27-I27)</f>
        <v>916</v>
      </c>
      <c r="K27" s="22">
        <v>72</v>
      </c>
      <c r="L27" s="22">
        <v>0</v>
      </c>
      <c r="M27" s="22">
        <v>57</v>
      </c>
      <c r="N27" s="22">
        <v>0</v>
      </c>
      <c r="O27" s="22">
        <v>0</v>
      </c>
    </row>
    <row r="28" spans="1:15" ht="12.75" customHeight="1">
      <c r="A28" s="20" t="s">
        <v>51</v>
      </c>
      <c r="B28" s="21" t="s">
        <v>52</v>
      </c>
      <c r="C28" s="22">
        <v>2044</v>
      </c>
      <c r="D28" s="22">
        <v>1364</v>
      </c>
      <c r="E28" s="22">
        <v>98</v>
      </c>
      <c r="F28" s="22">
        <f>SUM(C28-D28-E28)</f>
        <v>582</v>
      </c>
      <c r="G28" s="22">
        <v>8046</v>
      </c>
      <c r="H28" s="22">
        <v>3191</v>
      </c>
      <c r="I28" s="22">
        <v>589</v>
      </c>
      <c r="J28" s="22">
        <f>SUM(G28-H28-I28)</f>
        <v>4266</v>
      </c>
      <c r="K28" s="22">
        <v>94</v>
      </c>
      <c r="L28" s="22">
        <v>0</v>
      </c>
      <c r="M28" s="22">
        <v>82</v>
      </c>
      <c r="N28" s="22">
        <v>16</v>
      </c>
      <c r="O28" s="22">
        <v>16</v>
      </c>
    </row>
    <row r="29" spans="1:15" ht="12.75" customHeight="1">
      <c r="A29" s="20" t="s">
        <v>53</v>
      </c>
      <c r="B29" s="21" t="s">
        <v>54</v>
      </c>
      <c r="C29" s="22">
        <v>2541</v>
      </c>
      <c r="D29" s="22">
        <v>2082</v>
      </c>
      <c r="E29" s="22">
        <v>159</v>
      </c>
      <c r="F29" s="22">
        <f>SUM(C29-D29-E29)</f>
        <v>300</v>
      </c>
      <c r="G29" s="22">
        <v>7876</v>
      </c>
      <c r="H29" s="22">
        <v>4697</v>
      </c>
      <c r="I29" s="22">
        <v>822</v>
      </c>
      <c r="J29" s="22">
        <f>SUM(G29-H29-I29)</f>
        <v>2357</v>
      </c>
      <c r="K29" s="22">
        <v>347</v>
      </c>
      <c r="L29" s="22">
        <v>0</v>
      </c>
      <c r="M29" s="22">
        <v>533</v>
      </c>
      <c r="N29" s="22">
        <v>295</v>
      </c>
      <c r="O29" s="22">
        <v>295</v>
      </c>
    </row>
    <row r="30" spans="1:15" ht="12.75" customHeight="1">
      <c r="A30" s="23"/>
      <c r="B30" s="24" t="s">
        <v>55</v>
      </c>
      <c r="C30" s="25">
        <f aca="true" t="shared" si="4" ref="C30:O30">SUM(C26:C29)</f>
        <v>15711</v>
      </c>
      <c r="D30" s="25">
        <f t="shared" si="4"/>
        <v>11353</v>
      </c>
      <c r="E30" s="25">
        <f t="shared" si="4"/>
        <v>502</v>
      </c>
      <c r="F30" s="25">
        <f t="shared" si="4"/>
        <v>3856</v>
      </c>
      <c r="G30" s="25">
        <f t="shared" si="4"/>
        <v>46699</v>
      </c>
      <c r="H30" s="25">
        <f t="shared" si="4"/>
        <v>21867</v>
      </c>
      <c r="I30" s="25">
        <f t="shared" si="4"/>
        <v>2499</v>
      </c>
      <c r="J30" s="25">
        <f t="shared" si="4"/>
        <v>22333</v>
      </c>
      <c r="K30" s="25">
        <f t="shared" si="4"/>
        <v>4864</v>
      </c>
      <c r="L30" s="25">
        <f t="shared" si="4"/>
        <v>0</v>
      </c>
      <c r="M30" s="25">
        <f t="shared" si="4"/>
        <v>1423</v>
      </c>
      <c r="N30" s="25">
        <f t="shared" si="4"/>
        <v>404</v>
      </c>
      <c r="O30" s="25">
        <f t="shared" si="4"/>
        <v>404</v>
      </c>
    </row>
    <row r="31" spans="1:15" ht="12.75" customHeight="1">
      <c r="A31" s="20" t="s">
        <v>56</v>
      </c>
      <c r="B31" s="21" t="s">
        <v>57</v>
      </c>
      <c r="C31" s="22">
        <v>8430</v>
      </c>
      <c r="D31" s="22">
        <v>6485</v>
      </c>
      <c r="E31" s="22">
        <v>113</v>
      </c>
      <c r="F31" s="22">
        <f aca="true" t="shared" si="5" ref="F31:F42">SUM(C31-D31-E31)</f>
        <v>1832</v>
      </c>
      <c r="G31" s="22">
        <v>28322</v>
      </c>
      <c r="H31" s="22">
        <v>14658</v>
      </c>
      <c r="I31" s="22">
        <v>746</v>
      </c>
      <c r="J31" s="22">
        <f aca="true" t="shared" si="6" ref="J31:J42">SUM(G31-H31-I31)</f>
        <v>12918</v>
      </c>
      <c r="K31" s="22">
        <v>1099</v>
      </c>
      <c r="L31" s="22">
        <v>0</v>
      </c>
      <c r="M31" s="22">
        <v>510</v>
      </c>
      <c r="N31" s="22">
        <v>119</v>
      </c>
      <c r="O31" s="22">
        <v>119</v>
      </c>
    </row>
    <row r="32" spans="1:15" ht="12.75" customHeight="1">
      <c r="A32" s="20" t="s">
        <v>58</v>
      </c>
      <c r="B32" s="21" t="s">
        <v>59</v>
      </c>
      <c r="C32" s="22">
        <v>9630</v>
      </c>
      <c r="D32" s="22">
        <v>7921</v>
      </c>
      <c r="E32" s="22">
        <v>193</v>
      </c>
      <c r="F32" s="22">
        <f t="shared" si="5"/>
        <v>1516</v>
      </c>
      <c r="G32" s="22">
        <v>42804</v>
      </c>
      <c r="H32" s="22">
        <v>21819</v>
      </c>
      <c r="I32" s="22">
        <v>1161</v>
      </c>
      <c r="J32" s="22">
        <f t="shared" si="6"/>
        <v>19824</v>
      </c>
      <c r="K32" s="22">
        <v>2463</v>
      </c>
      <c r="L32" s="22">
        <v>0</v>
      </c>
      <c r="M32" s="22">
        <v>6549</v>
      </c>
      <c r="N32" s="22">
        <v>144</v>
      </c>
      <c r="O32" s="22">
        <v>144</v>
      </c>
    </row>
    <row r="33" spans="1:15" ht="12.75" customHeight="1">
      <c r="A33" s="20" t="s">
        <v>60</v>
      </c>
      <c r="B33" s="21" t="s">
        <v>61</v>
      </c>
      <c r="C33" s="22">
        <v>5975</v>
      </c>
      <c r="D33" s="22">
        <v>4832</v>
      </c>
      <c r="E33" s="22">
        <v>74</v>
      </c>
      <c r="F33" s="22">
        <f t="shared" si="5"/>
        <v>1069</v>
      </c>
      <c r="G33" s="22">
        <v>18316</v>
      </c>
      <c r="H33" s="22">
        <v>5959</v>
      </c>
      <c r="I33" s="22">
        <v>201</v>
      </c>
      <c r="J33" s="22">
        <f t="shared" si="6"/>
        <v>12156</v>
      </c>
      <c r="K33" s="22">
        <v>2095</v>
      </c>
      <c r="L33" s="22">
        <v>0</v>
      </c>
      <c r="M33" s="22">
        <v>1065</v>
      </c>
      <c r="N33" s="22">
        <v>126</v>
      </c>
      <c r="O33" s="22">
        <v>126</v>
      </c>
    </row>
    <row r="34" spans="1:15" ht="12.75" customHeight="1">
      <c r="A34" s="20" t="s">
        <v>62</v>
      </c>
      <c r="B34" s="21" t="s">
        <v>63</v>
      </c>
      <c r="C34" s="22">
        <v>3825</v>
      </c>
      <c r="D34" s="22">
        <v>2018</v>
      </c>
      <c r="E34" s="22">
        <v>16</v>
      </c>
      <c r="F34" s="22">
        <f t="shared" si="5"/>
        <v>1791</v>
      </c>
      <c r="G34" s="22">
        <v>12455</v>
      </c>
      <c r="H34" s="22">
        <v>5206</v>
      </c>
      <c r="I34" s="22">
        <v>84</v>
      </c>
      <c r="J34" s="22">
        <f t="shared" si="6"/>
        <v>7165</v>
      </c>
      <c r="K34" s="22">
        <v>266</v>
      </c>
      <c r="L34" s="22">
        <v>0</v>
      </c>
      <c r="M34" s="22">
        <v>1423</v>
      </c>
      <c r="N34" s="22">
        <v>5</v>
      </c>
      <c r="O34" s="22">
        <v>5</v>
      </c>
    </row>
    <row r="35" spans="1:15" ht="12.75" customHeight="1">
      <c r="A35" s="20" t="s">
        <v>64</v>
      </c>
      <c r="B35" s="21" t="s">
        <v>65</v>
      </c>
      <c r="C35" s="22">
        <v>2998</v>
      </c>
      <c r="D35" s="22">
        <v>2629</v>
      </c>
      <c r="E35" s="22">
        <v>0</v>
      </c>
      <c r="F35" s="22">
        <f t="shared" si="5"/>
        <v>369</v>
      </c>
      <c r="G35" s="22">
        <v>5653</v>
      </c>
      <c r="H35" s="22">
        <v>4291</v>
      </c>
      <c r="I35" s="22">
        <v>0</v>
      </c>
      <c r="J35" s="22">
        <f t="shared" si="6"/>
        <v>1362</v>
      </c>
      <c r="K35" s="22">
        <v>181</v>
      </c>
      <c r="L35" s="22">
        <v>0</v>
      </c>
      <c r="M35" s="22">
        <v>9</v>
      </c>
      <c r="N35" s="22">
        <v>309</v>
      </c>
      <c r="O35" s="22">
        <v>309</v>
      </c>
    </row>
    <row r="36" spans="1:15" ht="12.75" customHeight="1">
      <c r="A36" s="20" t="s">
        <v>66</v>
      </c>
      <c r="B36" s="21" t="s">
        <v>67</v>
      </c>
      <c r="C36" s="22">
        <v>1800</v>
      </c>
      <c r="D36" s="22">
        <v>1376</v>
      </c>
      <c r="E36" s="22">
        <v>80</v>
      </c>
      <c r="F36" s="22">
        <f t="shared" si="5"/>
        <v>344</v>
      </c>
      <c r="G36" s="22">
        <v>6186</v>
      </c>
      <c r="H36" s="22">
        <v>3595</v>
      </c>
      <c r="I36" s="22">
        <v>416</v>
      </c>
      <c r="J36" s="22">
        <f t="shared" si="6"/>
        <v>2175</v>
      </c>
      <c r="K36" s="22">
        <v>46</v>
      </c>
      <c r="L36" s="22">
        <v>0</v>
      </c>
      <c r="M36" s="22">
        <v>249</v>
      </c>
      <c r="N36" s="22">
        <v>8</v>
      </c>
      <c r="O36" s="22">
        <v>8</v>
      </c>
    </row>
    <row r="37" spans="1:15" ht="12.75" customHeight="1">
      <c r="A37" s="20" t="s">
        <v>68</v>
      </c>
      <c r="B37" s="21" t="s">
        <v>69</v>
      </c>
      <c r="C37" s="22">
        <v>2716</v>
      </c>
      <c r="D37" s="22">
        <v>2382</v>
      </c>
      <c r="E37" s="22">
        <v>0</v>
      </c>
      <c r="F37" s="22">
        <f t="shared" si="5"/>
        <v>334</v>
      </c>
      <c r="G37" s="22">
        <v>11286</v>
      </c>
      <c r="H37" s="22">
        <v>7240</v>
      </c>
      <c r="I37" s="22">
        <v>0</v>
      </c>
      <c r="J37" s="22">
        <f t="shared" si="6"/>
        <v>4046</v>
      </c>
      <c r="K37" s="22">
        <v>247</v>
      </c>
      <c r="L37" s="22">
        <v>0</v>
      </c>
      <c r="M37" s="22">
        <v>1034</v>
      </c>
      <c r="N37" s="22">
        <v>0</v>
      </c>
      <c r="O37" s="22">
        <v>0</v>
      </c>
    </row>
    <row r="38" spans="1:15" ht="12.75" customHeight="1">
      <c r="A38" s="20" t="s">
        <v>70</v>
      </c>
      <c r="B38" s="21" t="s">
        <v>71</v>
      </c>
      <c r="C38" s="22">
        <v>34912</v>
      </c>
      <c r="D38" s="22">
        <v>26316</v>
      </c>
      <c r="E38" s="22">
        <v>809</v>
      </c>
      <c r="F38" s="22">
        <f t="shared" si="5"/>
        <v>7787</v>
      </c>
      <c r="G38" s="22">
        <v>79163</v>
      </c>
      <c r="H38" s="22">
        <v>41445</v>
      </c>
      <c r="I38" s="22">
        <v>3484</v>
      </c>
      <c r="J38" s="22">
        <f t="shared" si="6"/>
        <v>34234</v>
      </c>
      <c r="K38" s="22">
        <v>8860</v>
      </c>
      <c r="L38" s="22">
        <v>0</v>
      </c>
      <c r="M38" s="22">
        <v>2837</v>
      </c>
      <c r="N38" s="22">
        <v>12528</v>
      </c>
      <c r="O38" s="22">
        <v>5096</v>
      </c>
    </row>
    <row r="39" spans="1:15" ht="12.75" customHeight="1">
      <c r="A39" s="20" t="s">
        <v>72</v>
      </c>
      <c r="B39" s="21" t="s">
        <v>73</v>
      </c>
      <c r="C39" s="22">
        <v>7376</v>
      </c>
      <c r="D39" s="22">
        <v>5995</v>
      </c>
      <c r="E39" s="22">
        <v>106</v>
      </c>
      <c r="F39" s="22">
        <f t="shared" si="5"/>
        <v>1275</v>
      </c>
      <c r="G39" s="22">
        <v>13451</v>
      </c>
      <c r="H39" s="22">
        <v>9452</v>
      </c>
      <c r="I39" s="22">
        <v>511</v>
      </c>
      <c r="J39" s="22">
        <f t="shared" si="6"/>
        <v>3488</v>
      </c>
      <c r="K39" s="22">
        <v>1460</v>
      </c>
      <c r="L39" s="22">
        <v>0</v>
      </c>
      <c r="M39" s="22">
        <v>27</v>
      </c>
      <c r="N39" s="22">
        <v>0</v>
      </c>
      <c r="O39" s="22">
        <v>0</v>
      </c>
    </row>
    <row r="40" spans="1:15" ht="12.75" customHeight="1">
      <c r="A40" s="20" t="s">
        <v>74</v>
      </c>
      <c r="B40" s="21" t="s">
        <v>75</v>
      </c>
      <c r="C40" s="22">
        <v>4731</v>
      </c>
      <c r="D40" s="22">
        <v>3746</v>
      </c>
      <c r="E40" s="22">
        <v>70</v>
      </c>
      <c r="F40" s="22">
        <f t="shared" si="5"/>
        <v>915</v>
      </c>
      <c r="G40" s="22">
        <v>14468</v>
      </c>
      <c r="H40" s="22">
        <v>8366</v>
      </c>
      <c r="I40" s="22">
        <v>415</v>
      </c>
      <c r="J40" s="22">
        <f t="shared" si="6"/>
        <v>5687</v>
      </c>
      <c r="K40" s="22">
        <v>740</v>
      </c>
      <c r="L40" s="22">
        <v>0</v>
      </c>
      <c r="M40" s="22">
        <v>2732</v>
      </c>
      <c r="N40" s="22">
        <v>2</v>
      </c>
      <c r="O40" s="22">
        <v>2</v>
      </c>
    </row>
    <row r="41" spans="1:15" ht="12.75" customHeight="1">
      <c r="A41" s="20" t="s">
        <v>76</v>
      </c>
      <c r="B41" s="21" t="s">
        <v>77</v>
      </c>
      <c r="C41" s="22">
        <v>1488</v>
      </c>
      <c r="D41" s="22">
        <v>801</v>
      </c>
      <c r="E41" s="22">
        <v>0</v>
      </c>
      <c r="F41" s="22">
        <f t="shared" si="5"/>
        <v>687</v>
      </c>
      <c r="G41" s="22">
        <v>4037</v>
      </c>
      <c r="H41" s="22">
        <v>2628</v>
      </c>
      <c r="I41" s="22">
        <v>0</v>
      </c>
      <c r="J41" s="22">
        <f t="shared" si="6"/>
        <v>1409</v>
      </c>
      <c r="K41" s="22">
        <v>1465</v>
      </c>
      <c r="L41" s="22">
        <v>0</v>
      </c>
      <c r="M41" s="22">
        <v>45</v>
      </c>
      <c r="N41" s="22">
        <v>173</v>
      </c>
      <c r="O41" s="22">
        <v>173</v>
      </c>
    </row>
    <row r="42" spans="1:15" ht="12.75" customHeight="1">
      <c r="A42" s="20" t="s">
        <v>78</v>
      </c>
      <c r="B42" s="21" t="s">
        <v>79</v>
      </c>
      <c r="C42" s="22">
        <v>7657</v>
      </c>
      <c r="D42" s="22">
        <v>5911</v>
      </c>
      <c r="E42" s="22">
        <v>121</v>
      </c>
      <c r="F42" s="22">
        <f t="shared" si="5"/>
        <v>1625</v>
      </c>
      <c r="G42" s="22">
        <v>14087</v>
      </c>
      <c r="H42" s="22">
        <v>9430</v>
      </c>
      <c r="I42" s="22">
        <v>317</v>
      </c>
      <c r="J42" s="22">
        <f t="shared" si="6"/>
        <v>4340</v>
      </c>
      <c r="K42" s="22">
        <v>1146</v>
      </c>
      <c r="L42" s="22">
        <v>0</v>
      </c>
      <c r="M42" s="22">
        <v>115</v>
      </c>
      <c r="N42" s="22">
        <v>99</v>
      </c>
      <c r="O42" s="22">
        <v>99</v>
      </c>
    </row>
    <row r="43" spans="1:15" ht="12.75" customHeight="1">
      <c r="A43" s="23"/>
      <c r="B43" s="24" t="s">
        <v>80</v>
      </c>
      <c r="C43" s="25">
        <f aca="true" t="shared" si="7" ref="C43:O43">SUM(C31:C42)</f>
        <v>91538</v>
      </c>
      <c r="D43" s="25">
        <f t="shared" si="7"/>
        <v>70412</v>
      </c>
      <c r="E43" s="25">
        <f t="shared" si="7"/>
        <v>1582</v>
      </c>
      <c r="F43" s="25">
        <f t="shared" si="7"/>
        <v>19544</v>
      </c>
      <c r="G43" s="25">
        <f t="shared" si="7"/>
        <v>250228</v>
      </c>
      <c r="H43" s="25">
        <f t="shared" si="7"/>
        <v>134089</v>
      </c>
      <c r="I43" s="25">
        <f t="shared" si="7"/>
        <v>7335</v>
      </c>
      <c r="J43" s="25">
        <f t="shared" si="7"/>
        <v>108804</v>
      </c>
      <c r="K43" s="25">
        <f t="shared" si="7"/>
        <v>20068</v>
      </c>
      <c r="L43" s="25">
        <f t="shared" si="7"/>
        <v>0</v>
      </c>
      <c r="M43" s="25">
        <f t="shared" si="7"/>
        <v>16595</v>
      </c>
      <c r="N43" s="25">
        <f t="shared" si="7"/>
        <v>13513</v>
      </c>
      <c r="O43" s="25">
        <f t="shared" si="7"/>
        <v>6081</v>
      </c>
    </row>
    <row r="44" spans="1:15" ht="12.75" customHeight="1">
      <c r="A44" s="20" t="s">
        <v>81</v>
      </c>
      <c r="B44" s="21" t="s">
        <v>82</v>
      </c>
      <c r="C44" s="22">
        <v>4101</v>
      </c>
      <c r="D44" s="22">
        <v>3242</v>
      </c>
      <c r="E44" s="22">
        <v>28</v>
      </c>
      <c r="F44" s="22">
        <f>SUM(C44-D44-E44)</f>
        <v>831</v>
      </c>
      <c r="G44" s="22">
        <v>25987</v>
      </c>
      <c r="H44" s="22">
        <v>14745</v>
      </c>
      <c r="I44" s="22">
        <v>233</v>
      </c>
      <c r="J44" s="22">
        <f>SUM(G44-H44-I44)</f>
        <v>11009</v>
      </c>
      <c r="K44" s="22">
        <v>2078</v>
      </c>
      <c r="L44" s="22">
        <v>0</v>
      </c>
      <c r="M44" s="22">
        <v>119</v>
      </c>
      <c r="N44" s="22">
        <v>0</v>
      </c>
      <c r="O44" s="22">
        <v>0</v>
      </c>
    </row>
    <row r="45" spans="1:256" ht="12.75" customHeight="1">
      <c r="A45" s="20" t="s">
        <v>83</v>
      </c>
      <c r="B45" s="21" t="s">
        <v>84</v>
      </c>
      <c r="C45" s="22">
        <v>4805</v>
      </c>
      <c r="D45" s="22">
        <v>3302</v>
      </c>
      <c r="E45" s="22">
        <v>19</v>
      </c>
      <c r="F45" s="22">
        <f>SUM(C45-D45-E45)</f>
        <v>1484</v>
      </c>
      <c r="G45" s="22">
        <v>23453</v>
      </c>
      <c r="H45" s="22">
        <v>9073</v>
      </c>
      <c r="I45" s="22">
        <v>251</v>
      </c>
      <c r="J45" s="22">
        <f>SUM(G45-H45-I45)</f>
        <v>14129</v>
      </c>
      <c r="K45" s="22">
        <v>6212</v>
      </c>
      <c r="L45" s="22">
        <v>0</v>
      </c>
      <c r="M45" s="22">
        <v>870</v>
      </c>
      <c r="N45" s="22">
        <v>0</v>
      </c>
      <c r="O45" s="22">
        <v>0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8906</v>
      </c>
      <c r="D46" s="25">
        <f t="shared" si="8"/>
        <v>6544</v>
      </c>
      <c r="E46" s="25">
        <f t="shared" si="8"/>
        <v>47</v>
      </c>
      <c r="F46" s="25">
        <f t="shared" si="8"/>
        <v>2315</v>
      </c>
      <c r="G46" s="25">
        <f t="shared" si="8"/>
        <v>49440</v>
      </c>
      <c r="H46" s="25">
        <f t="shared" si="8"/>
        <v>23818</v>
      </c>
      <c r="I46" s="25">
        <f t="shared" si="8"/>
        <v>484</v>
      </c>
      <c r="J46" s="25">
        <f t="shared" si="8"/>
        <v>25138</v>
      </c>
      <c r="K46" s="25">
        <f t="shared" si="8"/>
        <v>8290</v>
      </c>
      <c r="L46" s="25">
        <f t="shared" si="8"/>
        <v>0</v>
      </c>
      <c r="M46" s="25">
        <f t="shared" si="8"/>
        <v>989</v>
      </c>
      <c r="N46" s="25">
        <f t="shared" si="8"/>
        <v>0</v>
      </c>
      <c r="O46" s="25">
        <f t="shared" si="8"/>
        <v>0</v>
      </c>
    </row>
    <row r="47" spans="1:15" ht="12.75" customHeight="1">
      <c r="A47" s="20" t="s">
        <v>86</v>
      </c>
      <c r="B47" s="21" t="s">
        <v>87</v>
      </c>
      <c r="C47" s="22">
        <v>1791</v>
      </c>
      <c r="D47" s="22">
        <v>1383</v>
      </c>
      <c r="E47" s="22">
        <v>0</v>
      </c>
      <c r="F47" s="22">
        <f>SUM(C47-D47-E47)</f>
        <v>408</v>
      </c>
      <c r="G47" s="22">
        <v>3382</v>
      </c>
      <c r="H47" s="22">
        <v>1830</v>
      </c>
      <c r="I47" s="22">
        <v>0</v>
      </c>
      <c r="J47" s="22">
        <f>SUM(G47-H47-I47)</f>
        <v>1552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88</v>
      </c>
      <c r="B48" s="21" t="s">
        <v>89</v>
      </c>
      <c r="C48" s="22">
        <v>2808</v>
      </c>
      <c r="D48" s="22">
        <v>2102</v>
      </c>
      <c r="E48" s="22">
        <v>0</v>
      </c>
      <c r="F48" s="22">
        <f>SUM(C48-D48-E48)</f>
        <v>706</v>
      </c>
      <c r="G48" s="22">
        <v>7875</v>
      </c>
      <c r="H48" s="22">
        <v>4907</v>
      </c>
      <c r="I48" s="22">
        <v>0</v>
      </c>
      <c r="J48" s="22">
        <f>SUM(G48-H48-I48)</f>
        <v>2968</v>
      </c>
      <c r="K48" s="22">
        <v>623</v>
      </c>
      <c r="L48" s="22">
        <v>0</v>
      </c>
      <c r="M48" s="22">
        <v>520</v>
      </c>
      <c r="N48" s="22">
        <v>744</v>
      </c>
      <c r="O48" s="22">
        <v>744</v>
      </c>
    </row>
    <row r="49" spans="1:15" ht="12.75" customHeight="1">
      <c r="A49" s="20" t="s">
        <v>90</v>
      </c>
      <c r="B49" s="21" t="s">
        <v>91</v>
      </c>
      <c r="C49" s="22">
        <v>2573</v>
      </c>
      <c r="D49" s="22">
        <v>1990</v>
      </c>
      <c r="E49" s="22">
        <v>0</v>
      </c>
      <c r="F49" s="22">
        <f>SUM(C49-D49-E49)</f>
        <v>583</v>
      </c>
      <c r="G49" s="22">
        <v>3385</v>
      </c>
      <c r="H49" s="22">
        <v>2308</v>
      </c>
      <c r="I49" s="22">
        <v>0</v>
      </c>
      <c r="J49" s="22">
        <f>SUM(G49-H49-I49)</f>
        <v>1077</v>
      </c>
      <c r="K49" s="22">
        <v>574</v>
      </c>
      <c r="L49" s="22">
        <v>0</v>
      </c>
      <c r="M49" s="22">
        <v>0</v>
      </c>
      <c r="N49" s="22">
        <v>29</v>
      </c>
      <c r="O49" s="22">
        <v>29</v>
      </c>
    </row>
    <row r="50" spans="1:15" ht="12.75" customHeight="1">
      <c r="A50" s="20" t="s">
        <v>92</v>
      </c>
      <c r="B50" s="21" t="s">
        <v>93</v>
      </c>
      <c r="C50" s="22">
        <v>6302</v>
      </c>
      <c r="D50" s="22">
        <v>5133</v>
      </c>
      <c r="E50" s="22">
        <v>50</v>
      </c>
      <c r="F50" s="22">
        <f>SUM(C50-D50-E50)</f>
        <v>1119</v>
      </c>
      <c r="G50" s="22">
        <v>18365</v>
      </c>
      <c r="H50" s="22">
        <v>10220</v>
      </c>
      <c r="I50" s="22">
        <v>362</v>
      </c>
      <c r="J50" s="22">
        <f>SUM(G50-H50-I50)</f>
        <v>7783</v>
      </c>
      <c r="K50" s="22">
        <v>2861</v>
      </c>
      <c r="L50" s="22">
        <v>0</v>
      </c>
      <c r="M50" s="22">
        <v>627</v>
      </c>
      <c r="N50" s="22">
        <v>160</v>
      </c>
      <c r="O50" s="22">
        <v>160</v>
      </c>
    </row>
    <row r="51" spans="1:15" ht="12.75" customHeight="1">
      <c r="A51" s="23"/>
      <c r="B51" s="24" t="s">
        <v>94</v>
      </c>
      <c r="C51" s="25">
        <f aca="true" t="shared" si="9" ref="C51:O51">SUM(C47:C50)</f>
        <v>13474</v>
      </c>
      <c r="D51" s="25">
        <f t="shared" si="9"/>
        <v>10608</v>
      </c>
      <c r="E51" s="25">
        <f t="shared" si="9"/>
        <v>50</v>
      </c>
      <c r="F51" s="25">
        <f t="shared" si="9"/>
        <v>2816</v>
      </c>
      <c r="G51" s="25">
        <f t="shared" si="9"/>
        <v>33007</v>
      </c>
      <c r="H51" s="25">
        <f t="shared" si="9"/>
        <v>19265</v>
      </c>
      <c r="I51" s="25">
        <f t="shared" si="9"/>
        <v>362</v>
      </c>
      <c r="J51" s="25">
        <f t="shared" si="9"/>
        <v>13380</v>
      </c>
      <c r="K51" s="25">
        <f t="shared" si="9"/>
        <v>4058</v>
      </c>
      <c r="L51" s="25">
        <f t="shared" si="9"/>
        <v>0</v>
      </c>
      <c r="M51" s="25">
        <f t="shared" si="9"/>
        <v>1147</v>
      </c>
      <c r="N51" s="25">
        <f t="shared" si="9"/>
        <v>933</v>
      </c>
      <c r="O51" s="25">
        <f t="shared" si="9"/>
        <v>933</v>
      </c>
    </row>
    <row r="52" spans="1:15" ht="12.75" customHeight="1">
      <c r="A52" s="20" t="s">
        <v>95</v>
      </c>
      <c r="B52" s="21" t="s">
        <v>96</v>
      </c>
      <c r="C52" s="22">
        <v>1857</v>
      </c>
      <c r="D52" s="22">
        <v>1203</v>
      </c>
      <c r="E52" s="22">
        <v>5</v>
      </c>
      <c r="F52" s="22">
        <f aca="true" t="shared" si="10" ref="F52:F58">SUM(C52-D52-E52)</f>
        <v>649</v>
      </c>
      <c r="G52" s="22">
        <v>7114</v>
      </c>
      <c r="H52" s="22">
        <v>3313</v>
      </c>
      <c r="I52" s="22">
        <v>15</v>
      </c>
      <c r="J52" s="22">
        <f aca="true" t="shared" si="11" ref="J52:J58">SUM(G52-H52-I52)</f>
        <v>3786</v>
      </c>
      <c r="K52" s="22">
        <v>1844</v>
      </c>
      <c r="L52" s="22">
        <v>0</v>
      </c>
      <c r="M52" s="22">
        <v>18</v>
      </c>
      <c r="N52" s="22">
        <v>112</v>
      </c>
      <c r="O52" s="22">
        <v>112</v>
      </c>
    </row>
    <row r="53" spans="1:15" ht="12.75" customHeight="1">
      <c r="A53" s="20" t="s">
        <v>97</v>
      </c>
      <c r="B53" s="21" t="s">
        <v>98</v>
      </c>
      <c r="C53" s="22">
        <v>10506</v>
      </c>
      <c r="D53" s="22">
        <v>6179</v>
      </c>
      <c r="E53" s="22">
        <v>83</v>
      </c>
      <c r="F53" s="22">
        <f t="shared" si="10"/>
        <v>4244</v>
      </c>
      <c r="G53" s="22">
        <v>37927</v>
      </c>
      <c r="H53" s="22">
        <v>16689</v>
      </c>
      <c r="I53" s="22">
        <v>620</v>
      </c>
      <c r="J53" s="22">
        <f t="shared" si="11"/>
        <v>20618</v>
      </c>
      <c r="K53" s="22">
        <v>4333</v>
      </c>
      <c r="L53" s="22">
        <v>0</v>
      </c>
      <c r="M53" s="22">
        <v>5869</v>
      </c>
      <c r="N53" s="22">
        <v>149</v>
      </c>
      <c r="O53" s="22">
        <v>149</v>
      </c>
    </row>
    <row r="54" spans="1:15" ht="12.75" customHeight="1">
      <c r="A54" s="20" t="s">
        <v>99</v>
      </c>
      <c r="B54" s="21" t="s">
        <v>100</v>
      </c>
      <c r="C54" s="22">
        <v>1163</v>
      </c>
      <c r="D54" s="22">
        <v>681</v>
      </c>
      <c r="E54" s="22">
        <v>20</v>
      </c>
      <c r="F54" s="22">
        <f t="shared" si="10"/>
        <v>462</v>
      </c>
      <c r="G54" s="22">
        <v>5743</v>
      </c>
      <c r="H54" s="22">
        <v>2419</v>
      </c>
      <c r="I54" s="22">
        <v>141</v>
      </c>
      <c r="J54" s="22">
        <f t="shared" si="11"/>
        <v>3183</v>
      </c>
      <c r="K54" s="22">
        <v>204</v>
      </c>
      <c r="L54" s="22">
        <v>0</v>
      </c>
      <c r="M54" s="22">
        <v>1210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7148</v>
      </c>
      <c r="D55" s="22">
        <v>4735</v>
      </c>
      <c r="E55" s="22">
        <v>66</v>
      </c>
      <c r="F55" s="22">
        <f t="shared" si="10"/>
        <v>2347</v>
      </c>
      <c r="G55" s="22">
        <v>25748</v>
      </c>
      <c r="H55" s="22">
        <v>13335</v>
      </c>
      <c r="I55" s="22">
        <v>333</v>
      </c>
      <c r="J55" s="22">
        <f t="shared" si="11"/>
        <v>12080</v>
      </c>
      <c r="K55" s="22">
        <v>1433</v>
      </c>
      <c r="L55" s="22">
        <v>0</v>
      </c>
      <c r="M55" s="22">
        <v>969</v>
      </c>
      <c r="N55" s="22">
        <v>638</v>
      </c>
      <c r="O55" s="22">
        <v>638</v>
      </c>
    </row>
    <row r="56" spans="1:15" ht="12.75" customHeight="1">
      <c r="A56" s="20" t="s">
        <v>103</v>
      </c>
      <c r="B56" s="21" t="s">
        <v>104</v>
      </c>
      <c r="C56" s="22">
        <v>6880</v>
      </c>
      <c r="D56" s="22">
        <v>4579</v>
      </c>
      <c r="E56" s="22">
        <v>183</v>
      </c>
      <c r="F56" s="22">
        <f t="shared" si="10"/>
        <v>2118</v>
      </c>
      <c r="G56" s="22">
        <v>28018</v>
      </c>
      <c r="H56" s="22">
        <v>10835</v>
      </c>
      <c r="I56" s="22">
        <v>1056</v>
      </c>
      <c r="J56" s="22">
        <f t="shared" si="11"/>
        <v>16127</v>
      </c>
      <c r="K56" s="22">
        <v>3492</v>
      </c>
      <c r="L56" s="22">
        <v>0</v>
      </c>
      <c r="M56" s="22">
        <v>2922</v>
      </c>
      <c r="N56" s="22">
        <v>4800</v>
      </c>
      <c r="O56" s="22">
        <v>4800</v>
      </c>
    </row>
    <row r="57" spans="1:15" ht="12.75" customHeight="1">
      <c r="A57" s="20" t="s">
        <v>105</v>
      </c>
      <c r="B57" s="21" t="s">
        <v>106</v>
      </c>
      <c r="C57" s="22">
        <v>7537</v>
      </c>
      <c r="D57" s="22">
        <v>4346</v>
      </c>
      <c r="E57" s="22">
        <v>126</v>
      </c>
      <c r="F57" s="22">
        <f t="shared" si="10"/>
        <v>3065</v>
      </c>
      <c r="G57" s="22">
        <v>32031</v>
      </c>
      <c r="H57" s="22">
        <v>14142</v>
      </c>
      <c r="I57" s="22">
        <v>906</v>
      </c>
      <c r="J57" s="22">
        <f t="shared" si="11"/>
        <v>16983</v>
      </c>
      <c r="K57" s="22">
        <v>1199</v>
      </c>
      <c r="L57" s="22">
        <v>0</v>
      </c>
      <c r="M57" s="22">
        <v>892</v>
      </c>
      <c r="N57" s="22">
        <v>30</v>
      </c>
      <c r="O57" s="22">
        <v>30</v>
      </c>
    </row>
    <row r="58" spans="1:15" ht="12.75" customHeight="1">
      <c r="A58" s="20" t="s">
        <v>107</v>
      </c>
      <c r="B58" s="21" t="s">
        <v>108</v>
      </c>
      <c r="C58" s="22">
        <v>8336</v>
      </c>
      <c r="D58" s="22">
        <v>5085</v>
      </c>
      <c r="E58" s="22">
        <v>53</v>
      </c>
      <c r="F58" s="22">
        <f t="shared" si="10"/>
        <v>3198</v>
      </c>
      <c r="G58" s="22">
        <v>32953</v>
      </c>
      <c r="H58" s="22">
        <v>12964</v>
      </c>
      <c r="I58" s="22">
        <v>283</v>
      </c>
      <c r="J58" s="22">
        <f t="shared" si="11"/>
        <v>19706</v>
      </c>
      <c r="K58" s="22">
        <v>1236</v>
      </c>
      <c r="L58" s="22">
        <v>0</v>
      </c>
      <c r="M58" s="22">
        <v>1183</v>
      </c>
      <c r="N58" s="22">
        <v>3553</v>
      </c>
      <c r="O58" s="22">
        <v>3553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43427</v>
      </c>
      <c r="D59" s="25">
        <f t="shared" si="12"/>
        <v>26808</v>
      </c>
      <c r="E59" s="25">
        <f t="shared" si="12"/>
        <v>536</v>
      </c>
      <c r="F59" s="25">
        <f t="shared" si="12"/>
        <v>16083</v>
      </c>
      <c r="G59" s="25">
        <f t="shared" si="12"/>
        <v>169534</v>
      </c>
      <c r="H59" s="25">
        <f t="shared" si="12"/>
        <v>73697</v>
      </c>
      <c r="I59" s="25">
        <f t="shared" si="12"/>
        <v>3354</v>
      </c>
      <c r="J59" s="25">
        <f t="shared" si="12"/>
        <v>92483</v>
      </c>
      <c r="K59" s="25">
        <f t="shared" si="12"/>
        <v>13741</v>
      </c>
      <c r="L59" s="25">
        <f t="shared" si="12"/>
        <v>0</v>
      </c>
      <c r="M59" s="25">
        <f t="shared" si="12"/>
        <v>13063</v>
      </c>
      <c r="N59" s="25">
        <f t="shared" si="12"/>
        <v>9282</v>
      </c>
      <c r="O59" s="25">
        <f t="shared" si="12"/>
        <v>9282</v>
      </c>
    </row>
    <row r="60" spans="1:15" ht="12.75" customHeight="1">
      <c r="A60" s="20" t="s">
        <v>110</v>
      </c>
      <c r="B60" s="21" t="s">
        <v>111</v>
      </c>
      <c r="C60" s="22">
        <v>7518</v>
      </c>
      <c r="D60" s="22">
        <v>5269</v>
      </c>
      <c r="E60" s="22">
        <v>286</v>
      </c>
      <c r="F60" s="22">
        <f aca="true" t="shared" si="13" ref="F60:F68">SUM(C60-D60-E60)</f>
        <v>1963</v>
      </c>
      <c r="G60" s="22">
        <v>28115</v>
      </c>
      <c r="H60" s="22">
        <v>15559</v>
      </c>
      <c r="I60" s="22">
        <v>2002</v>
      </c>
      <c r="J60" s="22">
        <f aca="true" t="shared" si="14" ref="J60:J68">SUM(G60-H60-I60)</f>
        <v>10554</v>
      </c>
      <c r="K60" s="22">
        <v>575</v>
      </c>
      <c r="L60" s="22">
        <v>0</v>
      </c>
      <c r="M60" s="22">
        <v>806</v>
      </c>
      <c r="N60" s="22">
        <v>327</v>
      </c>
      <c r="O60" s="22">
        <v>327</v>
      </c>
    </row>
    <row r="61" spans="1:15" ht="12.75" customHeight="1">
      <c r="A61" s="20" t="s">
        <v>112</v>
      </c>
      <c r="B61" s="21" t="s">
        <v>113</v>
      </c>
      <c r="C61" s="22">
        <v>4031</v>
      </c>
      <c r="D61" s="22">
        <v>1813</v>
      </c>
      <c r="E61" s="22">
        <v>21</v>
      </c>
      <c r="F61" s="22">
        <f t="shared" si="13"/>
        <v>2197</v>
      </c>
      <c r="G61" s="22">
        <v>11874</v>
      </c>
      <c r="H61" s="22">
        <v>5190</v>
      </c>
      <c r="I61" s="22">
        <v>159</v>
      </c>
      <c r="J61" s="22">
        <f t="shared" si="14"/>
        <v>6525</v>
      </c>
      <c r="K61" s="22">
        <v>229</v>
      </c>
      <c r="L61" s="22">
        <v>0</v>
      </c>
      <c r="M61" s="22">
        <v>1207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2637</v>
      </c>
      <c r="D62" s="22">
        <v>1805</v>
      </c>
      <c r="E62" s="22">
        <v>52</v>
      </c>
      <c r="F62" s="22">
        <f t="shared" si="13"/>
        <v>780</v>
      </c>
      <c r="G62" s="22">
        <v>13785</v>
      </c>
      <c r="H62" s="22">
        <v>5734</v>
      </c>
      <c r="I62" s="22">
        <v>474</v>
      </c>
      <c r="J62" s="22">
        <f t="shared" si="14"/>
        <v>7577</v>
      </c>
      <c r="K62" s="22">
        <v>920</v>
      </c>
      <c r="L62" s="22">
        <v>0</v>
      </c>
      <c r="M62" s="22">
        <v>988</v>
      </c>
      <c r="N62" s="22">
        <v>0</v>
      </c>
      <c r="O62" s="22">
        <v>0</v>
      </c>
    </row>
    <row r="63" spans="1:15" ht="12.75" customHeight="1">
      <c r="A63" s="20" t="s">
        <v>116</v>
      </c>
      <c r="B63" s="21" t="s">
        <v>117</v>
      </c>
      <c r="C63" s="22">
        <v>5411</v>
      </c>
      <c r="D63" s="22">
        <v>3842</v>
      </c>
      <c r="E63" s="22">
        <v>147</v>
      </c>
      <c r="F63" s="22">
        <f t="shared" si="13"/>
        <v>1422</v>
      </c>
      <c r="G63" s="22">
        <v>21454</v>
      </c>
      <c r="H63" s="22">
        <v>11723</v>
      </c>
      <c r="I63" s="22">
        <v>1387</v>
      </c>
      <c r="J63" s="22">
        <f t="shared" si="14"/>
        <v>8344</v>
      </c>
      <c r="K63" s="22">
        <v>599</v>
      </c>
      <c r="L63" s="22">
        <v>0</v>
      </c>
      <c r="M63" s="22">
        <v>1339</v>
      </c>
      <c r="N63" s="22">
        <v>0</v>
      </c>
      <c r="O63" s="22">
        <v>0</v>
      </c>
    </row>
    <row r="64" spans="1:15" ht="12.75" customHeight="1">
      <c r="A64" s="20" t="s">
        <v>118</v>
      </c>
      <c r="B64" s="21" t="s">
        <v>119</v>
      </c>
      <c r="C64" s="22">
        <v>3312</v>
      </c>
      <c r="D64" s="22">
        <v>2281</v>
      </c>
      <c r="E64" s="22">
        <v>148</v>
      </c>
      <c r="F64" s="22">
        <f t="shared" si="13"/>
        <v>883</v>
      </c>
      <c r="G64" s="22">
        <v>14478</v>
      </c>
      <c r="H64" s="22">
        <v>7453</v>
      </c>
      <c r="I64" s="22">
        <v>845</v>
      </c>
      <c r="J64" s="22">
        <f t="shared" si="14"/>
        <v>6180</v>
      </c>
      <c r="K64" s="22">
        <v>78</v>
      </c>
      <c r="L64" s="22">
        <v>0</v>
      </c>
      <c r="M64" s="22">
        <v>238</v>
      </c>
      <c r="N64" s="22">
        <v>0</v>
      </c>
      <c r="O64" s="22">
        <v>0</v>
      </c>
    </row>
    <row r="65" spans="1:15" ht="12.75" customHeight="1">
      <c r="A65" s="20" t="s">
        <v>120</v>
      </c>
      <c r="B65" s="21" t="s">
        <v>121</v>
      </c>
      <c r="C65" s="22">
        <v>3046</v>
      </c>
      <c r="D65" s="22">
        <v>1587</v>
      </c>
      <c r="E65" s="22">
        <v>105</v>
      </c>
      <c r="F65" s="22">
        <f t="shared" si="13"/>
        <v>1354</v>
      </c>
      <c r="G65" s="22">
        <v>19677</v>
      </c>
      <c r="H65" s="22">
        <v>4088</v>
      </c>
      <c r="I65" s="22">
        <v>846</v>
      </c>
      <c r="J65" s="22">
        <f t="shared" si="14"/>
        <v>14743</v>
      </c>
      <c r="K65" s="22">
        <v>347</v>
      </c>
      <c r="L65" s="22">
        <v>0</v>
      </c>
      <c r="M65" s="22">
        <v>2347</v>
      </c>
      <c r="N65" s="22">
        <v>29</v>
      </c>
      <c r="O65" s="22">
        <v>29</v>
      </c>
    </row>
    <row r="66" spans="1:15" ht="12.75" customHeight="1">
      <c r="A66" s="20" t="s">
        <v>122</v>
      </c>
      <c r="B66" s="21" t="s">
        <v>123</v>
      </c>
      <c r="C66" s="22">
        <v>3697</v>
      </c>
      <c r="D66" s="22">
        <v>1846</v>
      </c>
      <c r="E66" s="22">
        <v>31</v>
      </c>
      <c r="F66" s="22">
        <f t="shared" si="13"/>
        <v>1820</v>
      </c>
      <c r="G66" s="22">
        <v>17719</v>
      </c>
      <c r="H66" s="22">
        <v>6515</v>
      </c>
      <c r="I66" s="22">
        <v>214</v>
      </c>
      <c r="J66" s="22">
        <f t="shared" si="14"/>
        <v>10990</v>
      </c>
      <c r="K66" s="22">
        <v>3382</v>
      </c>
      <c r="L66" s="22">
        <v>0</v>
      </c>
      <c r="M66" s="22">
        <v>3007</v>
      </c>
      <c r="N66" s="22">
        <v>29</v>
      </c>
      <c r="O66" s="22">
        <v>29</v>
      </c>
    </row>
    <row r="67" spans="1:15" ht="12.75" customHeight="1">
      <c r="A67" s="20" t="s">
        <v>124</v>
      </c>
      <c r="B67" s="21" t="s">
        <v>125</v>
      </c>
      <c r="C67" s="22">
        <v>5771</v>
      </c>
      <c r="D67" s="22">
        <v>2337</v>
      </c>
      <c r="E67" s="22">
        <v>0</v>
      </c>
      <c r="F67" s="22">
        <f t="shared" si="13"/>
        <v>3434</v>
      </c>
      <c r="G67" s="22">
        <v>28525</v>
      </c>
      <c r="H67" s="22">
        <v>6631</v>
      </c>
      <c r="I67" s="22">
        <v>0</v>
      </c>
      <c r="J67" s="22">
        <f t="shared" si="14"/>
        <v>21894</v>
      </c>
      <c r="K67" s="22">
        <v>3220</v>
      </c>
      <c r="L67" s="22">
        <v>0</v>
      </c>
      <c r="M67" s="22">
        <v>6529</v>
      </c>
      <c r="N67" s="22">
        <v>57</v>
      </c>
      <c r="O67" s="22">
        <v>57</v>
      </c>
    </row>
    <row r="68" spans="1:15" ht="12.75" customHeight="1">
      <c r="A68" s="20" t="s">
        <v>126</v>
      </c>
      <c r="B68" s="21" t="s">
        <v>127</v>
      </c>
      <c r="C68" s="22">
        <v>2736</v>
      </c>
      <c r="D68" s="22">
        <v>1974</v>
      </c>
      <c r="E68" s="22">
        <v>47</v>
      </c>
      <c r="F68" s="22">
        <f t="shared" si="13"/>
        <v>715</v>
      </c>
      <c r="G68" s="22">
        <v>11394</v>
      </c>
      <c r="H68" s="22">
        <v>5281</v>
      </c>
      <c r="I68" s="22">
        <v>418</v>
      </c>
      <c r="J68" s="22">
        <f t="shared" si="14"/>
        <v>5695</v>
      </c>
      <c r="K68" s="22">
        <v>105</v>
      </c>
      <c r="L68" s="22">
        <v>0</v>
      </c>
      <c r="M68" s="22">
        <v>445</v>
      </c>
      <c r="N68" s="22">
        <v>136</v>
      </c>
      <c r="O68" s="22">
        <v>136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38159</v>
      </c>
      <c r="D69" s="25">
        <f t="shared" si="15"/>
        <v>22754</v>
      </c>
      <c r="E69" s="25">
        <f t="shared" si="15"/>
        <v>837</v>
      </c>
      <c r="F69" s="25">
        <f t="shared" si="15"/>
        <v>14568</v>
      </c>
      <c r="G69" s="25">
        <f t="shared" si="15"/>
        <v>167021</v>
      </c>
      <c r="H69" s="25">
        <f t="shared" si="15"/>
        <v>68174</v>
      </c>
      <c r="I69" s="25">
        <f t="shared" si="15"/>
        <v>6345</v>
      </c>
      <c r="J69" s="25">
        <f t="shared" si="15"/>
        <v>92502</v>
      </c>
      <c r="K69" s="25">
        <f t="shared" si="15"/>
        <v>9455</v>
      </c>
      <c r="L69" s="25">
        <f t="shared" si="15"/>
        <v>0</v>
      </c>
      <c r="M69" s="25">
        <f t="shared" si="15"/>
        <v>16906</v>
      </c>
      <c r="N69" s="25">
        <f t="shared" si="15"/>
        <v>578</v>
      </c>
      <c r="O69" s="25">
        <f t="shared" si="15"/>
        <v>578</v>
      </c>
    </row>
    <row r="70" spans="1:15" ht="12.75" customHeight="1">
      <c r="A70" s="20" t="s">
        <v>129</v>
      </c>
      <c r="B70" s="21" t="s">
        <v>130</v>
      </c>
      <c r="C70" s="22">
        <v>2781</v>
      </c>
      <c r="D70" s="22">
        <v>2101</v>
      </c>
      <c r="E70" s="22">
        <v>151</v>
      </c>
      <c r="F70" s="22">
        <f aca="true" t="shared" si="16" ref="F70:F79">SUM(C70-D70-E70)</f>
        <v>529</v>
      </c>
      <c r="G70" s="22">
        <v>11631</v>
      </c>
      <c r="H70" s="22">
        <v>5961</v>
      </c>
      <c r="I70" s="22">
        <v>1122</v>
      </c>
      <c r="J70" s="22">
        <f aca="true" t="shared" si="17" ref="J70:J79">SUM(G70-H70-I70)</f>
        <v>4548</v>
      </c>
      <c r="K70" s="22">
        <v>445</v>
      </c>
      <c r="L70" s="22">
        <v>0</v>
      </c>
      <c r="M70" s="22">
        <v>702</v>
      </c>
      <c r="N70" s="22">
        <v>47</v>
      </c>
      <c r="O70" s="22">
        <v>47</v>
      </c>
    </row>
    <row r="71" spans="1:15" ht="12.75" customHeight="1">
      <c r="A71" s="20" t="s">
        <v>131</v>
      </c>
      <c r="B71" s="21" t="s">
        <v>132</v>
      </c>
      <c r="C71" s="22">
        <v>11397</v>
      </c>
      <c r="D71" s="22">
        <v>7158</v>
      </c>
      <c r="E71" s="22">
        <v>234</v>
      </c>
      <c r="F71" s="22">
        <f t="shared" si="16"/>
        <v>4005</v>
      </c>
      <c r="G71" s="22">
        <v>33030</v>
      </c>
      <c r="H71" s="22">
        <v>14220</v>
      </c>
      <c r="I71" s="22">
        <v>1121</v>
      </c>
      <c r="J71" s="22">
        <f t="shared" si="17"/>
        <v>17689</v>
      </c>
      <c r="K71" s="22">
        <v>2110</v>
      </c>
      <c r="L71" s="22">
        <v>0</v>
      </c>
      <c r="M71" s="22">
        <v>892</v>
      </c>
      <c r="N71" s="22">
        <v>109</v>
      </c>
      <c r="O71" s="22">
        <v>109</v>
      </c>
    </row>
    <row r="72" spans="1:15" ht="12.75" customHeight="1">
      <c r="A72" s="20" t="s">
        <v>133</v>
      </c>
      <c r="B72" s="21" t="s">
        <v>134</v>
      </c>
      <c r="C72" s="22">
        <v>1766</v>
      </c>
      <c r="D72" s="22">
        <v>1397</v>
      </c>
      <c r="E72" s="22">
        <v>0</v>
      </c>
      <c r="F72" s="22">
        <f t="shared" si="16"/>
        <v>369</v>
      </c>
      <c r="G72" s="22">
        <v>8110</v>
      </c>
      <c r="H72" s="22">
        <v>4167</v>
      </c>
      <c r="I72" s="22">
        <v>0</v>
      </c>
      <c r="J72" s="22">
        <f t="shared" si="17"/>
        <v>3943</v>
      </c>
      <c r="K72" s="22">
        <v>545</v>
      </c>
      <c r="L72" s="22">
        <v>0</v>
      </c>
      <c r="M72" s="22">
        <v>884</v>
      </c>
      <c r="N72" s="22">
        <v>53</v>
      </c>
      <c r="O72" s="22">
        <v>53</v>
      </c>
    </row>
    <row r="73" spans="1:15" ht="12.75" customHeight="1">
      <c r="A73" s="20" t="s">
        <v>135</v>
      </c>
      <c r="B73" s="21" t="s">
        <v>136</v>
      </c>
      <c r="C73" s="22">
        <v>3355</v>
      </c>
      <c r="D73" s="22">
        <v>2438</v>
      </c>
      <c r="E73" s="22">
        <v>7</v>
      </c>
      <c r="F73" s="22">
        <f t="shared" si="16"/>
        <v>910</v>
      </c>
      <c r="G73" s="22">
        <v>12823</v>
      </c>
      <c r="H73" s="22">
        <v>6784</v>
      </c>
      <c r="I73" s="22">
        <v>63</v>
      </c>
      <c r="J73" s="22">
        <f t="shared" si="17"/>
        <v>5976</v>
      </c>
      <c r="K73" s="22">
        <v>894</v>
      </c>
      <c r="L73" s="22">
        <v>0</v>
      </c>
      <c r="M73" s="22">
        <v>1056</v>
      </c>
      <c r="N73" s="22">
        <v>2029</v>
      </c>
      <c r="O73" s="22">
        <v>2029</v>
      </c>
    </row>
    <row r="74" spans="1:15" ht="12.75" customHeight="1">
      <c r="A74" s="20" t="s">
        <v>137</v>
      </c>
      <c r="B74" s="21" t="s">
        <v>138</v>
      </c>
      <c r="C74" s="22">
        <v>3150</v>
      </c>
      <c r="D74" s="22">
        <v>2702</v>
      </c>
      <c r="E74" s="22">
        <v>41</v>
      </c>
      <c r="F74" s="22">
        <f t="shared" si="16"/>
        <v>407</v>
      </c>
      <c r="G74" s="22">
        <v>9527</v>
      </c>
      <c r="H74" s="22">
        <v>6078</v>
      </c>
      <c r="I74" s="22">
        <v>302</v>
      </c>
      <c r="J74" s="22">
        <f t="shared" si="17"/>
        <v>3147</v>
      </c>
      <c r="K74" s="22">
        <v>355</v>
      </c>
      <c r="L74" s="22">
        <v>0</v>
      </c>
      <c r="M74" s="22">
        <v>266</v>
      </c>
      <c r="N74" s="22">
        <v>377</v>
      </c>
      <c r="O74" s="22">
        <v>377</v>
      </c>
    </row>
    <row r="75" spans="1:15" ht="12.75" customHeight="1">
      <c r="A75" s="20" t="s">
        <v>139</v>
      </c>
      <c r="B75" s="21" t="s">
        <v>140</v>
      </c>
      <c r="C75" s="22">
        <v>1631</v>
      </c>
      <c r="D75" s="22">
        <v>1343</v>
      </c>
      <c r="E75" s="22">
        <v>4</v>
      </c>
      <c r="F75" s="22">
        <f t="shared" si="16"/>
        <v>284</v>
      </c>
      <c r="G75" s="22">
        <v>4607</v>
      </c>
      <c r="H75" s="22">
        <v>2864</v>
      </c>
      <c r="I75" s="22">
        <v>154</v>
      </c>
      <c r="J75" s="22">
        <f t="shared" si="17"/>
        <v>1589</v>
      </c>
      <c r="K75" s="22">
        <v>15</v>
      </c>
      <c r="L75" s="22">
        <v>0</v>
      </c>
      <c r="M75" s="22">
        <v>10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3053</v>
      </c>
      <c r="D76" s="22">
        <v>2411</v>
      </c>
      <c r="E76" s="22">
        <v>19</v>
      </c>
      <c r="F76" s="22">
        <f t="shared" si="16"/>
        <v>623</v>
      </c>
      <c r="G76" s="22">
        <v>13424</v>
      </c>
      <c r="H76" s="22">
        <v>6487</v>
      </c>
      <c r="I76" s="22">
        <v>113</v>
      </c>
      <c r="J76" s="22">
        <f t="shared" si="17"/>
        <v>6824</v>
      </c>
      <c r="K76" s="22">
        <v>214</v>
      </c>
      <c r="L76" s="22">
        <v>0</v>
      </c>
      <c r="M76" s="22">
        <v>714</v>
      </c>
      <c r="N76" s="22">
        <v>0</v>
      </c>
      <c r="O76" s="22">
        <v>0</v>
      </c>
    </row>
    <row r="77" spans="1:15" ht="12.75" customHeight="1">
      <c r="A77" s="20" t="s">
        <v>143</v>
      </c>
      <c r="B77" s="21" t="s">
        <v>144</v>
      </c>
      <c r="C77" s="22">
        <v>3177</v>
      </c>
      <c r="D77" s="22">
        <v>2178</v>
      </c>
      <c r="E77" s="22">
        <v>15</v>
      </c>
      <c r="F77" s="22">
        <f t="shared" si="16"/>
        <v>984</v>
      </c>
      <c r="G77" s="22">
        <v>9410</v>
      </c>
      <c r="H77" s="22">
        <v>4252</v>
      </c>
      <c r="I77" s="22">
        <v>124</v>
      </c>
      <c r="J77" s="22">
        <f t="shared" si="17"/>
        <v>5034</v>
      </c>
      <c r="K77" s="22">
        <v>693</v>
      </c>
      <c r="L77" s="22">
        <v>0</v>
      </c>
      <c r="M77" s="22">
        <v>283</v>
      </c>
      <c r="N77" s="22">
        <v>157</v>
      </c>
      <c r="O77" s="22">
        <v>157</v>
      </c>
    </row>
    <row r="78" spans="1:15" ht="12.75" customHeight="1">
      <c r="A78" s="20" t="s">
        <v>145</v>
      </c>
      <c r="B78" s="21" t="s">
        <v>146</v>
      </c>
      <c r="C78" s="22">
        <v>2394</v>
      </c>
      <c r="D78" s="22">
        <v>1977</v>
      </c>
      <c r="E78" s="22">
        <v>0</v>
      </c>
      <c r="F78" s="22">
        <f t="shared" si="16"/>
        <v>417</v>
      </c>
      <c r="G78" s="22">
        <v>7197</v>
      </c>
      <c r="H78" s="22">
        <v>5064</v>
      </c>
      <c r="I78" s="22">
        <v>0</v>
      </c>
      <c r="J78" s="22">
        <f t="shared" si="17"/>
        <v>2133</v>
      </c>
      <c r="K78" s="22">
        <v>321</v>
      </c>
      <c r="L78" s="22">
        <v>0</v>
      </c>
      <c r="M78" s="22">
        <v>307</v>
      </c>
      <c r="N78" s="22">
        <v>14</v>
      </c>
      <c r="O78" s="22">
        <v>14</v>
      </c>
    </row>
    <row r="79" spans="1:15" ht="12.75" customHeight="1">
      <c r="A79" s="20" t="s">
        <v>147</v>
      </c>
      <c r="B79" s="21" t="s">
        <v>148</v>
      </c>
      <c r="C79" s="22">
        <v>2091</v>
      </c>
      <c r="D79" s="22">
        <v>1729</v>
      </c>
      <c r="E79" s="22">
        <v>39</v>
      </c>
      <c r="F79" s="22">
        <f t="shared" si="16"/>
        <v>323</v>
      </c>
      <c r="G79" s="22">
        <v>8822</v>
      </c>
      <c r="H79" s="22">
        <v>4485</v>
      </c>
      <c r="I79" s="22">
        <v>263</v>
      </c>
      <c r="J79" s="22">
        <f t="shared" si="17"/>
        <v>4074</v>
      </c>
      <c r="K79" s="22">
        <v>809</v>
      </c>
      <c r="L79" s="22">
        <v>0</v>
      </c>
      <c r="M79" s="22">
        <v>1601</v>
      </c>
      <c r="N79" s="22">
        <v>26</v>
      </c>
      <c r="O79" s="22">
        <v>26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34795</v>
      </c>
      <c r="D80" s="25">
        <f t="shared" si="18"/>
        <v>25434</v>
      </c>
      <c r="E80" s="25">
        <f t="shared" si="18"/>
        <v>510</v>
      </c>
      <c r="F80" s="25">
        <f t="shared" si="18"/>
        <v>8851</v>
      </c>
      <c r="G80" s="25">
        <f t="shared" si="18"/>
        <v>118581</v>
      </c>
      <c r="H80" s="25">
        <f t="shared" si="18"/>
        <v>60362</v>
      </c>
      <c r="I80" s="25">
        <f t="shared" si="18"/>
        <v>3262</v>
      </c>
      <c r="J80" s="25">
        <f t="shared" si="18"/>
        <v>54957</v>
      </c>
      <c r="K80" s="25">
        <f t="shared" si="18"/>
        <v>6401</v>
      </c>
      <c r="L80" s="25">
        <f t="shared" si="18"/>
        <v>0</v>
      </c>
      <c r="M80" s="25">
        <f t="shared" si="18"/>
        <v>6715</v>
      </c>
      <c r="N80" s="25">
        <f t="shared" si="18"/>
        <v>2812</v>
      </c>
      <c r="O80" s="25">
        <f t="shared" si="18"/>
        <v>2812</v>
      </c>
    </row>
    <row r="81" spans="1:15" ht="12.75" customHeight="1">
      <c r="A81" s="20" t="s">
        <v>150</v>
      </c>
      <c r="B81" s="21" t="s">
        <v>151</v>
      </c>
      <c r="C81" s="22">
        <v>3676</v>
      </c>
      <c r="D81" s="22">
        <v>2129</v>
      </c>
      <c r="E81" s="22">
        <v>70</v>
      </c>
      <c r="F81" s="22">
        <f>SUM(C81-D81-E81)</f>
        <v>1477</v>
      </c>
      <c r="G81" s="22">
        <v>17781</v>
      </c>
      <c r="H81" s="22">
        <v>8021</v>
      </c>
      <c r="I81" s="22">
        <v>697</v>
      </c>
      <c r="J81" s="22">
        <f>SUM(G81-H81-I81)</f>
        <v>9063</v>
      </c>
      <c r="K81" s="22">
        <v>278</v>
      </c>
      <c r="L81" s="22">
        <v>0</v>
      </c>
      <c r="M81" s="22">
        <v>959</v>
      </c>
      <c r="N81" s="22">
        <v>78</v>
      </c>
      <c r="O81" s="22">
        <v>78</v>
      </c>
    </row>
    <row r="82" spans="1:15" ht="12.75" customHeight="1">
      <c r="A82" s="20" t="s">
        <v>152</v>
      </c>
      <c r="B82" s="21" t="s">
        <v>153</v>
      </c>
      <c r="C82" s="22">
        <v>1587</v>
      </c>
      <c r="D82" s="22">
        <v>1272</v>
      </c>
      <c r="E82" s="22">
        <v>0</v>
      </c>
      <c r="F82" s="22">
        <f>SUM(C82-D82-E82)</f>
        <v>315</v>
      </c>
      <c r="G82" s="22">
        <v>8245</v>
      </c>
      <c r="H82" s="22">
        <v>4901</v>
      </c>
      <c r="I82" s="22">
        <v>0</v>
      </c>
      <c r="J82" s="22">
        <f>SUM(G82-H82-I82)</f>
        <v>3344</v>
      </c>
      <c r="K82" s="22">
        <v>117</v>
      </c>
      <c r="L82" s="22">
        <v>0</v>
      </c>
      <c r="M82" s="22">
        <v>750</v>
      </c>
      <c r="N82" s="22">
        <v>128</v>
      </c>
      <c r="O82" s="22">
        <v>128</v>
      </c>
    </row>
    <row r="83" spans="1:15" ht="12.75" customHeight="1">
      <c r="A83" s="20" t="s">
        <v>154</v>
      </c>
      <c r="B83" s="21" t="s">
        <v>155</v>
      </c>
      <c r="C83" s="22">
        <v>730</v>
      </c>
      <c r="D83" s="22">
        <v>529</v>
      </c>
      <c r="E83" s="22">
        <v>54</v>
      </c>
      <c r="F83" s="22">
        <f>SUM(C83-D83-E83)</f>
        <v>147</v>
      </c>
      <c r="G83" s="22">
        <v>4562</v>
      </c>
      <c r="H83" s="22">
        <v>2317</v>
      </c>
      <c r="I83" s="22">
        <v>465</v>
      </c>
      <c r="J83" s="22">
        <f>SUM(G83-H83-I83)</f>
        <v>1780</v>
      </c>
      <c r="K83" s="22">
        <v>30</v>
      </c>
      <c r="L83" s="22">
        <v>0</v>
      </c>
      <c r="M83" s="22">
        <v>248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1554</v>
      </c>
      <c r="D84" s="22">
        <v>1295</v>
      </c>
      <c r="E84" s="22">
        <v>0</v>
      </c>
      <c r="F84" s="22">
        <f>SUM(C84-D84-E84)</f>
        <v>259</v>
      </c>
      <c r="G84" s="22">
        <v>8739</v>
      </c>
      <c r="H84" s="22">
        <v>5381</v>
      </c>
      <c r="I84" s="22">
        <v>0</v>
      </c>
      <c r="J84" s="22">
        <f>SUM(G84-H84-I84)</f>
        <v>3358</v>
      </c>
      <c r="K84" s="22">
        <v>184</v>
      </c>
      <c r="L84" s="22">
        <v>0</v>
      </c>
      <c r="M84" s="22">
        <v>751</v>
      </c>
      <c r="N84" s="22">
        <v>222</v>
      </c>
      <c r="O84" s="22">
        <v>222</v>
      </c>
    </row>
    <row r="85" spans="1:15" ht="12.75" customHeight="1">
      <c r="A85" s="20" t="s">
        <v>158</v>
      </c>
      <c r="B85" s="21" t="s">
        <v>159</v>
      </c>
      <c r="C85" s="22">
        <v>2740</v>
      </c>
      <c r="D85" s="22">
        <v>2127</v>
      </c>
      <c r="E85" s="22">
        <v>57</v>
      </c>
      <c r="F85" s="22">
        <f>SUM(C85-D85-E85)</f>
        <v>556</v>
      </c>
      <c r="G85" s="22">
        <v>9283</v>
      </c>
      <c r="H85" s="22">
        <v>6188</v>
      </c>
      <c r="I85" s="22">
        <v>242</v>
      </c>
      <c r="J85" s="22">
        <f>SUM(G85-H85-I85)</f>
        <v>2853</v>
      </c>
      <c r="K85" s="22">
        <v>297</v>
      </c>
      <c r="L85" s="22">
        <v>0</v>
      </c>
      <c r="M85" s="22">
        <v>348</v>
      </c>
      <c r="N85" s="22">
        <v>73</v>
      </c>
      <c r="O85" s="22">
        <v>73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10287</v>
      </c>
      <c r="D86" s="25">
        <f t="shared" si="19"/>
        <v>7352</v>
      </c>
      <c r="E86" s="25">
        <f t="shared" si="19"/>
        <v>181</v>
      </c>
      <c r="F86" s="25">
        <f t="shared" si="19"/>
        <v>2754</v>
      </c>
      <c r="G86" s="25">
        <f t="shared" si="19"/>
        <v>48610</v>
      </c>
      <c r="H86" s="25">
        <f t="shared" si="19"/>
        <v>26808</v>
      </c>
      <c r="I86" s="25">
        <f t="shared" si="19"/>
        <v>1404</v>
      </c>
      <c r="J86" s="25">
        <f t="shared" si="19"/>
        <v>20398</v>
      </c>
      <c r="K86" s="25">
        <f t="shared" si="19"/>
        <v>906</v>
      </c>
      <c r="L86" s="25">
        <f t="shared" si="19"/>
        <v>0</v>
      </c>
      <c r="M86" s="25">
        <f t="shared" si="19"/>
        <v>3056</v>
      </c>
      <c r="N86" s="25">
        <f t="shared" si="19"/>
        <v>501</v>
      </c>
      <c r="O86" s="25">
        <f t="shared" si="19"/>
        <v>501</v>
      </c>
    </row>
    <row r="87" spans="1:15" ht="12.75" customHeight="1">
      <c r="A87" s="20" t="s">
        <v>161</v>
      </c>
      <c r="B87" s="21" t="s">
        <v>162</v>
      </c>
      <c r="C87" s="22">
        <v>4744</v>
      </c>
      <c r="D87" s="22">
        <v>3347</v>
      </c>
      <c r="E87" s="22">
        <v>0</v>
      </c>
      <c r="F87" s="22">
        <f>SUM(C87-D87-E87)</f>
        <v>1397</v>
      </c>
      <c r="G87" s="22">
        <v>24800</v>
      </c>
      <c r="H87" s="22">
        <v>11905</v>
      </c>
      <c r="I87" s="22">
        <v>0</v>
      </c>
      <c r="J87" s="22">
        <f>SUM(G87-H87-I87)</f>
        <v>12895</v>
      </c>
      <c r="K87" s="22">
        <v>379</v>
      </c>
      <c r="L87" s="22">
        <v>0</v>
      </c>
      <c r="M87" s="22">
        <v>1546</v>
      </c>
      <c r="N87" s="22">
        <v>135</v>
      </c>
      <c r="O87" s="22">
        <v>135</v>
      </c>
    </row>
    <row r="88" spans="1:15" ht="12.75" customHeight="1">
      <c r="A88" s="20" t="s">
        <v>163</v>
      </c>
      <c r="B88" s="21" t="s">
        <v>164</v>
      </c>
      <c r="C88" s="22">
        <v>1907</v>
      </c>
      <c r="D88" s="22">
        <v>1510</v>
      </c>
      <c r="E88" s="22">
        <v>122</v>
      </c>
      <c r="F88" s="22">
        <f>SUM(C88-D88-E88)</f>
        <v>275</v>
      </c>
      <c r="G88" s="22">
        <v>8351</v>
      </c>
      <c r="H88" s="22">
        <v>3683</v>
      </c>
      <c r="I88" s="22">
        <v>697</v>
      </c>
      <c r="J88" s="22">
        <f>SUM(G88-H88-I88)</f>
        <v>3971</v>
      </c>
      <c r="K88" s="22">
        <v>85</v>
      </c>
      <c r="L88" s="22">
        <v>0</v>
      </c>
      <c r="M88" s="22">
        <v>427</v>
      </c>
      <c r="N88" s="22">
        <v>0</v>
      </c>
      <c r="O88" s="22">
        <v>0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6651</v>
      </c>
      <c r="D89" s="25">
        <f t="shared" si="20"/>
        <v>4857</v>
      </c>
      <c r="E89" s="25">
        <f t="shared" si="20"/>
        <v>122</v>
      </c>
      <c r="F89" s="25">
        <f t="shared" si="20"/>
        <v>1672</v>
      </c>
      <c r="G89" s="25">
        <f t="shared" si="20"/>
        <v>33151</v>
      </c>
      <c r="H89" s="25">
        <f t="shared" si="20"/>
        <v>15588</v>
      </c>
      <c r="I89" s="25">
        <f t="shared" si="20"/>
        <v>697</v>
      </c>
      <c r="J89" s="25">
        <f t="shared" si="20"/>
        <v>16866</v>
      </c>
      <c r="K89" s="25">
        <f t="shared" si="20"/>
        <v>464</v>
      </c>
      <c r="L89" s="25">
        <f t="shared" si="20"/>
        <v>0</v>
      </c>
      <c r="M89" s="25">
        <f t="shared" si="20"/>
        <v>1973</v>
      </c>
      <c r="N89" s="25">
        <f t="shared" si="20"/>
        <v>135</v>
      </c>
      <c r="O89" s="25">
        <f t="shared" si="20"/>
        <v>135</v>
      </c>
    </row>
    <row r="90" spans="1:15" ht="12.75" customHeight="1">
      <c r="A90" s="20" t="s">
        <v>166</v>
      </c>
      <c r="B90" s="21" t="s">
        <v>167</v>
      </c>
      <c r="C90" s="22">
        <v>3297</v>
      </c>
      <c r="D90" s="22">
        <v>2206</v>
      </c>
      <c r="E90" s="22">
        <v>194</v>
      </c>
      <c r="F90" s="22">
        <f>SUM(C90-D90-E90)</f>
        <v>897</v>
      </c>
      <c r="G90" s="22">
        <v>18417</v>
      </c>
      <c r="H90" s="22">
        <v>8780</v>
      </c>
      <c r="I90" s="22">
        <v>1169</v>
      </c>
      <c r="J90" s="22">
        <f>SUM(G90-H90-I90)</f>
        <v>8468</v>
      </c>
      <c r="K90" s="22">
        <v>265</v>
      </c>
      <c r="L90" s="22">
        <v>0</v>
      </c>
      <c r="M90" s="22">
        <v>2465</v>
      </c>
      <c r="N90" s="22">
        <v>56</v>
      </c>
      <c r="O90" s="22">
        <v>56</v>
      </c>
    </row>
    <row r="91" spans="1:15" ht="12.75" customHeight="1">
      <c r="A91" s="20" t="s">
        <v>168</v>
      </c>
      <c r="B91" s="21" t="s">
        <v>169</v>
      </c>
      <c r="C91" s="22">
        <v>4264</v>
      </c>
      <c r="D91" s="22">
        <v>3591</v>
      </c>
      <c r="E91" s="22">
        <v>0</v>
      </c>
      <c r="F91" s="22">
        <f>SUM(C91-D91-E91)</f>
        <v>673</v>
      </c>
      <c r="G91" s="22">
        <v>18267</v>
      </c>
      <c r="H91" s="22">
        <v>9592</v>
      </c>
      <c r="I91" s="22">
        <v>0</v>
      </c>
      <c r="J91" s="22">
        <f>SUM(G91-H91-I91)</f>
        <v>8675</v>
      </c>
      <c r="K91" s="22">
        <v>107</v>
      </c>
      <c r="L91" s="22">
        <v>0</v>
      </c>
      <c r="M91" s="22">
        <v>5453</v>
      </c>
      <c r="N91" s="22">
        <v>213</v>
      </c>
      <c r="O91" s="22">
        <v>213</v>
      </c>
    </row>
    <row r="92" spans="1:15" ht="12.75" customHeight="1">
      <c r="A92" s="20" t="s">
        <v>170</v>
      </c>
      <c r="B92" s="21" t="s">
        <v>171</v>
      </c>
      <c r="C92" s="22">
        <v>1549</v>
      </c>
      <c r="D92" s="22">
        <v>1256</v>
      </c>
      <c r="E92" s="22">
        <v>97</v>
      </c>
      <c r="F92" s="22">
        <f>SUM(C92-D92-E92)</f>
        <v>196</v>
      </c>
      <c r="G92" s="22">
        <v>5314</v>
      </c>
      <c r="H92" s="22">
        <v>1833</v>
      </c>
      <c r="I92" s="22">
        <v>602</v>
      </c>
      <c r="J92" s="22">
        <f>SUM(G92-H92-I92)</f>
        <v>2879</v>
      </c>
      <c r="K92" s="22">
        <v>85</v>
      </c>
      <c r="L92" s="22">
        <v>0</v>
      </c>
      <c r="M92" s="22">
        <v>720</v>
      </c>
      <c r="N92" s="22">
        <v>77</v>
      </c>
      <c r="O92" s="22">
        <v>77</v>
      </c>
    </row>
    <row r="93" spans="1:15" ht="12.75" customHeight="1">
      <c r="A93" s="20" t="s">
        <v>172</v>
      </c>
      <c r="B93" s="21" t="s">
        <v>173</v>
      </c>
      <c r="C93" s="22">
        <v>39141</v>
      </c>
      <c r="D93" s="22">
        <v>30828</v>
      </c>
      <c r="E93" s="22">
        <v>1379</v>
      </c>
      <c r="F93" s="22">
        <f>SUM(C93-D93-E93)</f>
        <v>6934</v>
      </c>
      <c r="G93" s="22">
        <v>99496</v>
      </c>
      <c r="H93" s="22">
        <v>56604</v>
      </c>
      <c r="I93" s="22">
        <v>4012</v>
      </c>
      <c r="J93" s="22">
        <f>SUM(G93-H93-I93)</f>
        <v>38880</v>
      </c>
      <c r="K93" s="22">
        <v>7450</v>
      </c>
      <c r="L93" s="22">
        <v>0</v>
      </c>
      <c r="M93" s="22">
        <v>10933</v>
      </c>
      <c r="N93" s="22">
        <v>2688</v>
      </c>
      <c r="O93" s="22">
        <v>2662</v>
      </c>
    </row>
    <row r="94" spans="1:15" ht="12.75" customHeight="1">
      <c r="A94" s="20" t="s">
        <v>174</v>
      </c>
      <c r="B94" s="21" t="s">
        <v>175</v>
      </c>
      <c r="C94" s="22">
        <v>6384</v>
      </c>
      <c r="D94" s="22">
        <v>4611</v>
      </c>
      <c r="E94" s="22">
        <v>65</v>
      </c>
      <c r="F94" s="22">
        <f>SUM(C94-D94-E94)</f>
        <v>1708</v>
      </c>
      <c r="G94" s="22">
        <v>10708</v>
      </c>
      <c r="H94" s="22">
        <v>4148</v>
      </c>
      <c r="I94" s="22">
        <v>719</v>
      </c>
      <c r="J94" s="22">
        <f>SUM(G94-H94-I94)</f>
        <v>5841</v>
      </c>
      <c r="K94" s="22">
        <v>260</v>
      </c>
      <c r="L94" s="22">
        <v>0</v>
      </c>
      <c r="M94" s="22">
        <v>2812</v>
      </c>
      <c r="N94" s="22">
        <v>134</v>
      </c>
      <c r="O94" s="22">
        <v>134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54635</v>
      </c>
      <c r="D95" s="25">
        <f t="shared" si="21"/>
        <v>42492</v>
      </c>
      <c r="E95" s="25">
        <f t="shared" si="21"/>
        <v>1735</v>
      </c>
      <c r="F95" s="25">
        <f t="shared" si="21"/>
        <v>10408</v>
      </c>
      <c r="G95" s="25">
        <f t="shared" si="21"/>
        <v>152202</v>
      </c>
      <c r="H95" s="25">
        <f t="shared" si="21"/>
        <v>80957</v>
      </c>
      <c r="I95" s="25">
        <f t="shared" si="21"/>
        <v>6502</v>
      </c>
      <c r="J95" s="25">
        <f t="shared" si="21"/>
        <v>64743</v>
      </c>
      <c r="K95" s="25">
        <f t="shared" si="21"/>
        <v>8167</v>
      </c>
      <c r="L95" s="25">
        <f t="shared" si="21"/>
        <v>0</v>
      </c>
      <c r="M95" s="25">
        <f t="shared" si="21"/>
        <v>22383</v>
      </c>
      <c r="N95" s="25">
        <f t="shared" si="21"/>
        <v>3168</v>
      </c>
      <c r="O95" s="25">
        <f t="shared" si="21"/>
        <v>3142</v>
      </c>
    </row>
    <row r="96" spans="1:15" ht="12.75" customHeight="1">
      <c r="A96" s="20" t="s">
        <v>177</v>
      </c>
      <c r="B96" s="21" t="s">
        <v>178</v>
      </c>
      <c r="C96" s="22">
        <v>1291</v>
      </c>
      <c r="D96" s="22">
        <v>894</v>
      </c>
      <c r="E96" s="22">
        <v>27</v>
      </c>
      <c r="F96" s="22">
        <f>SUM(C96-D96-E96)</f>
        <v>370</v>
      </c>
      <c r="G96" s="22">
        <v>6244</v>
      </c>
      <c r="H96" s="22">
        <v>2604</v>
      </c>
      <c r="I96" s="22">
        <v>180</v>
      </c>
      <c r="J96" s="22">
        <f>SUM(G96-H96-I96)</f>
        <v>3460</v>
      </c>
      <c r="K96" s="22">
        <v>18</v>
      </c>
      <c r="L96" s="22">
        <v>0</v>
      </c>
      <c r="M96" s="22">
        <v>1246</v>
      </c>
      <c r="N96" s="22">
        <v>0</v>
      </c>
      <c r="O96" s="22">
        <v>0</v>
      </c>
    </row>
    <row r="97" spans="1:15" ht="12.75" customHeight="1">
      <c r="A97" s="20" t="s">
        <v>179</v>
      </c>
      <c r="B97" s="21" t="s">
        <v>180</v>
      </c>
      <c r="C97" s="22">
        <v>634</v>
      </c>
      <c r="D97" s="22">
        <v>603</v>
      </c>
      <c r="E97" s="22">
        <v>0</v>
      </c>
      <c r="F97" s="22">
        <f>SUM(C97-D97-E97)</f>
        <v>31</v>
      </c>
      <c r="G97" s="22">
        <v>1595</v>
      </c>
      <c r="H97" s="22">
        <v>1396</v>
      </c>
      <c r="I97" s="22">
        <v>0</v>
      </c>
      <c r="J97" s="22">
        <f>SUM(G97-H97-I97)</f>
        <v>199</v>
      </c>
      <c r="K97" s="22">
        <v>0</v>
      </c>
      <c r="L97" s="22">
        <v>0</v>
      </c>
      <c r="M97" s="22">
        <v>44</v>
      </c>
      <c r="N97" s="22">
        <v>36</v>
      </c>
      <c r="O97" s="22">
        <v>36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1925</v>
      </c>
      <c r="D98" s="25">
        <f t="shared" si="22"/>
        <v>1497</v>
      </c>
      <c r="E98" s="25">
        <f t="shared" si="22"/>
        <v>27</v>
      </c>
      <c r="F98" s="25">
        <f t="shared" si="22"/>
        <v>401</v>
      </c>
      <c r="G98" s="25">
        <f t="shared" si="22"/>
        <v>7839</v>
      </c>
      <c r="H98" s="25">
        <f t="shared" si="22"/>
        <v>4000</v>
      </c>
      <c r="I98" s="25">
        <f t="shared" si="22"/>
        <v>180</v>
      </c>
      <c r="J98" s="25">
        <f t="shared" si="22"/>
        <v>3659</v>
      </c>
      <c r="K98" s="25">
        <f t="shared" si="22"/>
        <v>18</v>
      </c>
      <c r="L98" s="25">
        <f t="shared" si="22"/>
        <v>0</v>
      </c>
      <c r="M98" s="25">
        <f t="shared" si="22"/>
        <v>1290</v>
      </c>
      <c r="N98" s="25">
        <f t="shared" si="22"/>
        <v>36</v>
      </c>
      <c r="O98" s="25">
        <f t="shared" si="22"/>
        <v>36</v>
      </c>
    </row>
    <row r="99" spans="1:15" ht="12.75" customHeight="1">
      <c r="A99" s="20" t="s">
        <v>182</v>
      </c>
      <c r="B99" s="21" t="s">
        <v>183</v>
      </c>
      <c r="C99" s="22">
        <v>2859</v>
      </c>
      <c r="D99" s="22">
        <v>1351</v>
      </c>
      <c r="E99" s="22">
        <v>62</v>
      </c>
      <c r="F99" s="22">
        <f>SUM(C99-D99-E99)</f>
        <v>1446</v>
      </c>
      <c r="G99" s="22">
        <v>13644</v>
      </c>
      <c r="H99" s="22">
        <v>4091</v>
      </c>
      <c r="I99" s="22">
        <v>497</v>
      </c>
      <c r="J99" s="22">
        <f>SUM(G99-H99-I99)</f>
        <v>9056</v>
      </c>
      <c r="K99" s="22">
        <v>27</v>
      </c>
      <c r="L99" s="22">
        <v>0</v>
      </c>
      <c r="M99" s="22">
        <v>1460</v>
      </c>
      <c r="N99" s="22">
        <v>170</v>
      </c>
      <c r="O99" s="22">
        <v>170</v>
      </c>
    </row>
    <row r="100" spans="1:15" ht="12.75" customHeight="1">
      <c r="A100" s="20" t="s">
        <v>184</v>
      </c>
      <c r="B100" s="21" t="s">
        <v>185</v>
      </c>
      <c r="C100" s="22">
        <v>1543</v>
      </c>
      <c r="D100" s="22">
        <v>1264</v>
      </c>
      <c r="E100" s="22">
        <v>24</v>
      </c>
      <c r="F100" s="22">
        <f>SUM(C100-D100-E100)</f>
        <v>255</v>
      </c>
      <c r="G100" s="22">
        <v>6827</v>
      </c>
      <c r="H100" s="22">
        <v>3584</v>
      </c>
      <c r="I100" s="22">
        <v>116</v>
      </c>
      <c r="J100" s="22">
        <f>SUM(G100-H100-I100)</f>
        <v>3127</v>
      </c>
      <c r="K100" s="22">
        <v>224</v>
      </c>
      <c r="L100" s="22">
        <v>0</v>
      </c>
      <c r="M100" s="22">
        <v>982</v>
      </c>
      <c r="N100" s="22">
        <v>104</v>
      </c>
      <c r="O100" s="22">
        <v>104</v>
      </c>
    </row>
    <row r="101" spans="1:15" ht="12.75" customHeight="1">
      <c r="A101" s="20" t="s">
        <v>186</v>
      </c>
      <c r="B101" s="21" t="s">
        <v>187</v>
      </c>
      <c r="C101" s="22">
        <v>1626</v>
      </c>
      <c r="D101" s="22">
        <v>1223</v>
      </c>
      <c r="E101" s="22">
        <v>0</v>
      </c>
      <c r="F101" s="22">
        <f>SUM(C101-D101-E101)</f>
        <v>403</v>
      </c>
      <c r="G101" s="22">
        <v>4983</v>
      </c>
      <c r="H101" s="22">
        <v>3141</v>
      </c>
      <c r="I101" s="22">
        <v>0</v>
      </c>
      <c r="J101" s="22">
        <f>SUM(G101-H101-I101)</f>
        <v>1842</v>
      </c>
      <c r="K101" s="22">
        <v>11</v>
      </c>
      <c r="L101" s="22">
        <v>0</v>
      </c>
      <c r="M101" s="22">
        <v>385</v>
      </c>
      <c r="N101" s="22">
        <v>84</v>
      </c>
      <c r="O101" s="22">
        <v>84</v>
      </c>
    </row>
    <row r="102" spans="1:15" ht="12.75" customHeight="1">
      <c r="A102" s="20" t="s">
        <v>188</v>
      </c>
      <c r="B102" s="21" t="s">
        <v>189</v>
      </c>
      <c r="C102" s="22">
        <v>1864</v>
      </c>
      <c r="D102" s="22">
        <v>1514</v>
      </c>
      <c r="E102" s="22">
        <v>55</v>
      </c>
      <c r="F102" s="22">
        <f>SUM(C102-D102-E102)</f>
        <v>295</v>
      </c>
      <c r="G102" s="22">
        <v>8276</v>
      </c>
      <c r="H102" s="22">
        <v>4546</v>
      </c>
      <c r="I102" s="22">
        <v>476</v>
      </c>
      <c r="J102" s="22">
        <f>SUM(G102-H102-I102)</f>
        <v>3254</v>
      </c>
      <c r="K102" s="22">
        <v>153</v>
      </c>
      <c r="L102" s="22">
        <v>0</v>
      </c>
      <c r="M102" s="22">
        <v>931</v>
      </c>
      <c r="N102" s="22">
        <v>0</v>
      </c>
      <c r="O102" s="22">
        <v>0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7892</v>
      </c>
      <c r="D103" s="25">
        <f t="shared" si="23"/>
        <v>5352</v>
      </c>
      <c r="E103" s="25">
        <f t="shared" si="23"/>
        <v>141</v>
      </c>
      <c r="F103" s="25">
        <f t="shared" si="23"/>
        <v>2399</v>
      </c>
      <c r="G103" s="25">
        <f t="shared" si="23"/>
        <v>33730</v>
      </c>
      <c r="H103" s="25">
        <f t="shared" si="23"/>
        <v>15362</v>
      </c>
      <c r="I103" s="25">
        <f t="shared" si="23"/>
        <v>1089</v>
      </c>
      <c r="J103" s="25">
        <f t="shared" si="23"/>
        <v>17279</v>
      </c>
      <c r="K103" s="25">
        <f t="shared" si="23"/>
        <v>415</v>
      </c>
      <c r="L103" s="25">
        <f t="shared" si="23"/>
        <v>0</v>
      </c>
      <c r="M103" s="25">
        <f t="shared" si="23"/>
        <v>3758</v>
      </c>
      <c r="N103" s="25">
        <f t="shared" si="23"/>
        <v>358</v>
      </c>
      <c r="O103" s="25">
        <f t="shared" si="23"/>
        <v>358</v>
      </c>
    </row>
    <row r="104" spans="1:15" ht="12.75" customHeight="1">
      <c r="A104" s="20" t="s">
        <v>191</v>
      </c>
      <c r="B104" s="21" t="s">
        <v>192</v>
      </c>
      <c r="C104" s="22">
        <v>1675</v>
      </c>
      <c r="D104" s="22">
        <v>1095</v>
      </c>
      <c r="E104" s="22">
        <v>39</v>
      </c>
      <c r="F104" s="22">
        <f>SUM(C104-D104-E104)</f>
        <v>541</v>
      </c>
      <c r="G104" s="22">
        <v>10406</v>
      </c>
      <c r="H104" s="22">
        <v>4496</v>
      </c>
      <c r="I104" s="22">
        <v>362</v>
      </c>
      <c r="J104" s="22">
        <f>SUM(G104-H104-I104)</f>
        <v>5548</v>
      </c>
      <c r="K104" s="22">
        <v>141</v>
      </c>
      <c r="L104" s="22">
        <v>0</v>
      </c>
      <c r="M104" s="22">
        <v>414</v>
      </c>
      <c r="N104" s="22">
        <v>169</v>
      </c>
      <c r="O104" s="22">
        <v>169</v>
      </c>
    </row>
    <row r="105" spans="1:15" ht="12.75" customHeight="1">
      <c r="A105" s="20" t="s">
        <v>193</v>
      </c>
      <c r="B105" s="21" t="s">
        <v>194</v>
      </c>
      <c r="C105" s="22">
        <v>1116</v>
      </c>
      <c r="D105" s="22">
        <v>750</v>
      </c>
      <c r="E105" s="22">
        <v>0</v>
      </c>
      <c r="F105" s="22">
        <f>SUM(C105-D105-E105)</f>
        <v>366</v>
      </c>
      <c r="G105" s="22">
        <v>5029</v>
      </c>
      <c r="H105" s="22">
        <v>2743</v>
      </c>
      <c r="I105" s="22">
        <v>0</v>
      </c>
      <c r="J105" s="22">
        <f>SUM(G105-H105-I105)</f>
        <v>2286</v>
      </c>
      <c r="K105" s="22">
        <v>28</v>
      </c>
      <c r="L105" s="22">
        <v>0</v>
      </c>
      <c r="M105" s="22">
        <v>460</v>
      </c>
      <c r="N105" s="22">
        <v>62</v>
      </c>
      <c r="O105" s="22">
        <v>62</v>
      </c>
    </row>
    <row r="106" spans="1:15" ht="12.75" customHeight="1">
      <c r="A106" s="20" t="s">
        <v>195</v>
      </c>
      <c r="B106" s="21" t="s">
        <v>196</v>
      </c>
      <c r="C106" s="22">
        <v>4211</v>
      </c>
      <c r="D106" s="22">
        <v>2689</v>
      </c>
      <c r="E106" s="22">
        <v>93</v>
      </c>
      <c r="F106" s="22">
        <f>SUM(C106-D106-E106)</f>
        <v>1429</v>
      </c>
      <c r="G106" s="22">
        <v>19972</v>
      </c>
      <c r="H106" s="22">
        <v>9536</v>
      </c>
      <c r="I106" s="22">
        <v>761</v>
      </c>
      <c r="J106" s="22">
        <f>SUM(G106-H106-I106)</f>
        <v>9675</v>
      </c>
      <c r="K106" s="22">
        <v>106</v>
      </c>
      <c r="L106" s="22">
        <v>0</v>
      </c>
      <c r="M106" s="22">
        <v>3900</v>
      </c>
      <c r="N106" s="22">
        <v>128</v>
      </c>
      <c r="O106" s="22">
        <v>128</v>
      </c>
    </row>
    <row r="107" spans="1:15" ht="12.75" customHeight="1">
      <c r="A107" s="20" t="s">
        <v>197</v>
      </c>
      <c r="B107" s="21" t="s">
        <v>198</v>
      </c>
      <c r="C107" s="22">
        <v>14421</v>
      </c>
      <c r="D107" s="22">
        <v>7422</v>
      </c>
      <c r="E107" s="22">
        <v>250</v>
      </c>
      <c r="F107" s="22">
        <f>SUM(C107-D107-E107)</f>
        <v>6749</v>
      </c>
      <c r="G107" s="22">
        <v>52748</v>
      </c>
      <c r="H107" s="22">
        <v>18089</v>
      </c>
      <c r="I107" s="22">
        <v>733</v>
      </c>
      <c r="J107" s="22">
        <f>SUM(G107-H107-I107)</f>
        <v>33926</v>
      </c>
      <c r="K107" s="22">
        <v>1131</v>
      </c>
      <c r="L107" s="22">
        <v>0</v>
      </c>
      <c r="M107" s="22">
        <v>1446</v>
      </c>
      <c r="N107" s="22">
        <v>1035</v>
      </c>
      <c r="O107" s="22">
        <v>1035</v>
      </c>
    </row>
    <row r="108" spans="1:15" ht="12.75" customHeight="1">
      <c r="A108" s="20" t="s">
        <v>199</v>
      </c>
      <c r="B108" s="21" t="s">
        <v>200</v>
      </c>
      <c r="C108" s="22">
        <v>4397</v>
      </c>
      <c r="D108" s="22">
        <v>2976</v>
      </c>
      <c r="E108" s="22">
        <v>121</v>
      </c>
      <c r="F108" s="22">
        <f>SUM(C108-D108-E108)</f>
        <v>1300</v>
      </c>
      <c r="G108" s="22">
        <v>32775</v>
      </c>
      <c r="H108" s="22">
        <v>10982</v>
      </c>
      <c r="I108" s="22">
        <v>872</v>
      </c>
      <c r="J108" s="22">
        <f>SUM(G108-H108-I108)</f>
        <v>20921</v>
      </c>
      <c r="K108" s="22">
        <v>317</v>
      </c>
      <c r="L108" s="22">
        <v>0</v>
      </c>
      <c r="M108" s="22">
        <v>2499</v>
      </c>
      <c r="N108" s="22">
        <v>588</v>
      </c>
      <c r="O108" s="22">
        <v>588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25820</v>
      </c>
      <c r="D109" s="25">
        <f t="shared" si="24"/>
        <v>14932</v>
      </c>
      <c r="E109" s="25">
        <f t="shared" si="24"/>
        <v>503</v>
      </c>
      <c r="F109" s="25">
        <f t="shared" si="24"/>
        <v>10385</v>
      </c>
      <c r="G109" s="25">
        <f t="shared" si="24"/>
        <v>120930</v>
      </c>
      <c r="H109" s="25">
        <f t="shared" si="24"/>
        <v>45846</v>
      </c>
      <c r="I109" s="25">
        <f t="shared" si="24"/>
        <v>2728</v>
      </c>
      <c r="J109" s="25">
        <f t="shared" si="24"/>
        <v>72356</v>
      </c>
      <c r="K109" s="25">
        <f t="shared" si="24"/>
        <v>1723</v>
      </c>
      <c r="L109" s="25">
        <f t="shared" si="24"/>
        <v>0</v>
      </c>
      <c r="M109" s="25">
        <f t="shared" si="24"/>
        <v>8719</v>
      </c>
      <c r="N109" s="25">
        <f t="shared" si="24"/>
        <v>1982</v>
      </c>
      <c r="O109" s="25">
        <f t="shared" si="24"/>
        <v>1982</v>
      </c>
    </row>
    <row r="110" spans="1:15" ht="12.75" customHeight="1">
      <c r="A110" s="20" t="s">
        <v>202</v>
      </c>
      <c r="B110" s="21" t="s">
        <v>203</v>
      </c>
      <c r="C110" s="22">
        <v>8144</v>
      </c>
      <c r="D110" s="22">
        <v>5103</v>
      </c>
      <c r="E110" s="22">
        <v>21</v>
      </c>
      <c r="F110" s="22">
        <f aca="true" t="shared" si="25" ref="F110:F115">SUM(C110-D110-E110)</f>
        <v>3020</v>
      </c>
      <c r="G110" s="22">
        <v>46351</v>
      </c>
      <c r="H110" s="22">
        <v>22814</v>
      </c>
      <c r="I110" s="22">
        <v>179</v>
      </c>
      <c r="J110" s="22">
        <f aca="true" t="shared" si="26" ref="J110:J115">SUM(G110-H110-I110)</f>
        <v>23358</v>
      </c>
      <c r="K110" s="22">
        <v>1150</v>
      </c>
      <c r="L110" s="22">
        <v>0</v>
      </c>
      <c r="M110" s="22">
        <v>7033</v>
      </c>
      <c r="N110" s="22">
        <v>299</v>
      </c>
      <c r="O110" s="22">
        <v>299</v>
      </c>
    </row>
    <row r="111" spans="1:15" ht="12.75" customHeight="1">
      <c r="A111" s="20" t="s">
        <v>204</v>
      </c>
      <c r="B111" s="21" t="s">
        <v>205</v>
      </c>
      <c r="C111" s="22">
        <v>1805</v>
      </c>
      <c r="D111" s="22">
        <v>1256</v>
      </c>
      <c r="E111" s="22">
        <v>30</v>
      </c>
      <c r="F111" s="22">
        <f t="shared" si="25"/>
        <v>519</v>
      </c>
      <c r="G111" s="22">
        <v>8220</v>
      </c>
      <c r="H111" s="22">
        <v>4312</v>
      </c>
      <c r="I111" s="22">
        <v>234</v>
      </c>
      <c r="J111" s="22">
        <f t="shared" si="26"/>
        <v>3674</v>
      </c>
      <c r="K111" s="22">
        <v>0</v>
      </c>
      <c r="L111" s="22">
        <v>0</v>
      </c>
      <c r="M111" s="22">
        <v>793</v>
      </c>
      <c r="N111" s="22">
        <v>10</v>
      </c>
      <c r="O111" s="22">
        <v>10</v>
      </c>
    </row>
    <row r="112" spans="1:15" ht="12.75" customHeight="1">
      <c r="A112" s="20" t="s">
        <v>206</v>
      </c>
      <c r="B112" s="21" t="s">
        <v>207</v>
      </c>
      <c r="C112" s="22">
        <v>2536</v>
      </c>
      <c r="D112" s="22">
        <v>1689</v>
      </c>
      <c r="E112" s="22">
        <v>0</v>
      </c>
      <c r="F112" s="22">
        <f t="shared" si="25"/>
        <v>847</v>
      </c>
      <c r="G112" s="22">
        <v>11719</v>
      </c>
      <c r="H112" s="22">
        <v>5998</v>
      </c>
      <c r="I112" s="22">
        <v>0</v>
      </c>
      <c r="J112" s="22">
        <f t="shared" si="26"/>
        <v>5721</v>
      </c>
      <c r="K112" s="22">
        <v>2258</v>
      </c>
      <c r="L112" s="22">
        <v>0</v>
      </c>
      <c r="M112" s="22">
        <v>1401</v>
      </c>
      <c r="N112" s="22">
        <v>62</v>
      </c>
      <c r="O112" s="22">
        <v>62</v>
      </c>
    </row>
    <row r="113" spans="1:15" ht="12.75" customHeight="1">
      <c r="A113" s="20" t="s">
        <v>208</v>
      </c>
      <c r="B113" s="21" t="s">
        <v>209</v>
      </c>
      <c r="C113" s="22">
        <v>2674</v>
      </c>
      <c r="D113" s="22">
        <v>1535</v>
      </c>
      <c r="E113" s="22">
        <v>28</v>
      </c>
      <c r="F113" s="22">
        <f t="shared" si="25"/>
        <v>1111</v>
      </c>
      <c r="G113" s="22">
        <v>13794</v>
      </c>
      <c r="H113" s="22">
        <v>5780</v>
      </c>
      <c r="I113" s="22">
        <v>259</v>
      </c>
      <c r="J113" s="22">
        <f t="shared" si="26"/>
        <v>7755</v>
      </c>
      <c r="K113" s="22">
        <v>301</v>
      </c>
      <c r="L113" s="22">
        <v>0</v>
      </c>
      <c r="M113" s="22">
        <v>8492</v>
      </c>
      <c r="N113" s="22">
        <v>282</v>
      </c>
      <c r="O113" s="22">
        <v>282</v>
      </c>
    </row>
    <row r="114" spans="1:15" ht="12.75" customHeight="1">
      <c r="A114" s="20" t="s">
        <v>210</v>
      </c>
      <c r="B114" s="21" t="s">
        <v>211</v>
      </c>
      <c r="C114" s="22">
        <v>5401</v>
      </c>
      <c r="D114" s="22">
        <v>3697</v>
      </c>
      <c r="E114" s="22">
        <v>0</v>
      </c>
      <c r="F114" s="22">
        <f t="shared" si="25"/>
        <v>1704</v>
      </c>
      <c r="G114" s="22">
        <v>20800</v>
      </c>
      <c r="H114" s="22">
        <v>11648</v>
      </c>
      <c r="I114" s="22">
        <v>0</v>
      </c>
      <c r="J114" s="22">
        <f t="shared" si="26"/>
        <v>9152</v>
      </c>
      <c r="K114" s="22">
        <v>1239</v>
      </c>
      <c r="L114" s="22">
        <v>0</v>
      </c>
      <c r="M114" s="22">
        <v>2331</v>
      </c>
      <c r="N114" s="22">
        <v>343</v>
      </c>
      <c r="O114" s="22">
        <v>343</v>
      </c>
    </row>
    <row r="115" spans="1:15" ht="12.75" customHeight="1">
      <c r="A115" s="20" t="s">
        <v>212</v>
      </c>
      <c r="B115" s="21" t="s">
        <v>213</v>
      </c>
      <c r="C115" s="22">
        <v>3362</v>
      </c>
      <c r="D115" s="22">
        <v>2617</v>
      </c>
      <c r="E115" s="22">
        <v>0</v>
      </c>
      <c r="F115" s="22">
        <f t="shared" si="25"/>
        <v>745</v>
      </c>
      <c r="G115" s="22">
        <v>14970</v>
      </c>
      <c r="H115" s="22">
        <v>9070</v>
      </c>
      <c r="I115" s="22">
        <v>0</v>
      </c>
      <c r="J115" s="22">
        <f t="shared" si="26"/>
        <v>5900</v>
      </c>
      <c r="K115" s="22">
        <v>756</v>
      </c>
      <c r="L115" s="22">
        <v>0</v>
      </c>
      <c r="M115" s="22">
        <v>2143</v>
      </c>
      <c r="N115" s="22">
        <v>52</v>
      </c>
      <c r="O115" s="22">
        <v>52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23922</v>
      </c>
      <c r="D116" s="25">
        <f t="shared" si="27"/>
        <v>15897</v>
      </c>
      <c r="E116" s="25">
        <f t="shared" si="27"/>
        <v>79</v>
      </c>
      <c r="F116" s="25">
        <f t="shared" si="27"/>
        <v>7946</v>
      </c>
      <c r="G116" s="25">
        <f t="shared" si="27"/>
        <v>115854</v>
      </c>
      <c r="H116" s="25">
        <f t="shared" si="27"/>
        <v>59622</v>
      </c>
      <c r="I116" s="25">
        <f t="shared" si="27"/>
        <v>672</v>
      </c>
      <c r="J116" s="25">
        <f t="shared" si="27"/>
        <v>55560</v>
      </c>
      <c r="K116" s="25">
        <f t="shared" si="27"/>
        <v>5704</v>
      </c>
      <c r="L116" s="25">
        <f t="shared" si="27"/>
        <v>0</v>
      </c>
      <c r="M116" s="25">
        <f t="shared" si="27"/>
        <v>22193</v>
      </c>
      <c r="N116" s="25">
        <f t="shared" si="27"/>
        <v>1048</v>
      </c>
      <c r="O116" s="25">
        <f t="shared" si="27"/>
        <v>1048</v>
      </c>
    </row>
    <row r="117" spans="1:15" ht="12.75" customHeight="1">
      <c r="A117" s="20" t="s">
        <v>215</v>
      </c>
      <c r="B117" s="21" t="s">
        <v>216</v>
      </c>
      <c r="C117" s="22">
        <v>806</v>
      </c>
      <c r="D117" s="22">
        <v>528</v>
      </c>
      <c r="E117" s="22">
        <v>0</v>
      </c>
      <c r="F117" s="22">
        <f>SUM(C117-D117-E117)</f>
        <v>278</v>
      </c>
      <c r="G117" s="22">
        <v>4417</v>
      </c>
      <c r="H117" s="22">
        <v>2464</v>
      </c>
      <c r="I117" s="22">
        <v>0</v>
      </c>
      <c r="J117" s="22">
        <f>SUM(G117-H117-I117)</f>
        <v>1953</v>
      </c>
      <c r="K117" s="22">
        <v>0</v>
      </c>
      <c r="L117" s="22">
        <v>0</v>
      </c>
      <c r="M117" s="22">
        <v>3410</v>
      </c>
      <c r="N117" s="22">
        <v>4</v>
      </c>
      <c r="O117" s="22">
        <v>4</v>
      </c>
    </row>
    <row r="118" spans="1:15" ht="12.75" customHeight="1">
      <c r="A118" s="20" t="s">
        <v>217</v>
      </c>
      <c r="B118" s="21" t="s">
        <v>218</v>
      </c>
      <c r="C118" s="22">
        <v>1960</v>
      </c>
      <c r="D118" s="22">
        <v>1489</v>
      </c>
      <c r="E118" s="22">
        <v>7</v>
      </c>
      <c r="F118" s="22">
        <f>SUM(C118-D118-E118)</f>
        <v>464</v>
      </c>
      <c r="G118" s="22">
        <v>10365</v>
      </c>
      <c r="H118" s="22">
        <v>5113</v>
      </c>
      <c r="I118" s="22">
        <v>59</v>
      </c>
      <c r="J118" s="22">
        <f>SUM(G118-H118-I118)</f>
        <v>5193</v>
      </c>
      <c r="K118" s="22">
        <v>0</v>
      </c>
      <c r="L118" s="22">
        <v>0</v>
      </c>
      <c r="M118" s="22">
        <v>2338</v>
      </c>
      <c r="N118" s="22">
        <v>209</v>
      </c>
      <c r="O118" s="22">
        <v>209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2766</v>
      </c>
      <c r="D119" s="25">
        <f t="shared" si="28"/>
        <v>2017</v>
      </c>
      <c r="E119" s="25">
        <f t="shared" si="28"/>
        <v>7</v>
      </c>
      <c r="F119" s="25">
        <f t="shared" si="28"/>
        <v>742</v>
      </c>
      <c r="G119" s="25">
        <f t="shared" si="28"/>
        <v>14782</v>
      </c>
      <c r="H119" s="25">
        <f t="shared" si="28"/>
        <v>7577</v>
      </c>
      <c r="I119" s="25">
        <f t="shared" si="28"/>
        <v>59</v>
      </c>
      <c r="J119" s="25">
        <f t="shared" si="28"/>
        <v>7146</v>
      </c>
      <c r="K119" s="25">
        <f t="shared" si="28"/>
        <v>0</v>
      </c>
      <c r="L119" s="25">
        <f t="shared" si="28"/>
        <v>0</v>
      </c>
      <c r="M119" s="25">
        <f t="shared" si="28"/>
        <v>5748</v>
      </c>
      <c r="N119" s="25">
        <f t="shared" si="28"/>
        <v>213</v>
      </c>
      <c r="O119" s="25">
        <f t="shared" si="28"/>
        <v>213</v>
      </c>
    </row>
    <row r="120" spans="1:15" ht="12.75" customHeight="1">
      <c r="A120" s="20" t="s">
        <v>220</v>
      </c>
      <c r="B120" s="21" t="s">
        <v>221</v>
      </c>
      <c r="C120" s="22">
        <v>2525</v>
      </c>
      <c r="D120" s="22">
        <v>1870</v>
      </c>
      <c r="E120" s="22">
        <v>31</v>
      </c>
      <c r="F120" s="22">
        <f>SUM(C120-D120-E120)</f>
        <v>624</v>
      </c>
      <c r="G120" s="22">
        <v>11760</v>
      </c>
      <c r="H120" s="22">
        <v>6568</v>
      </c>
      <c r="I120" s="22">
        <v>321</v>
      </c>
      <c r="J120" s="22">
        <f>SUM(G120-H120-I120)</f>
        <v>4871</v>
      </c>
      <c r="K120" s="22">
        <v>340</v>
      </c>
      <c r="L120" s="22">
        <v>0</v>
      </c>
      <c r="M120" s="22">
        <v>1082</v>
      </c>
      <c r="N120" s="22">
        <v>672</v>
      </c>
      <c r="O120" s="22">
        <v>672</v>
      </c>
    </row>
    <row r="121" spans="1:15" ht="12.75" customHeight="1">
      <c r="A121" s="20" t="s">
        <v>222</v>
      </c>
      <c r="B121" s="21" t="s">
        <v>223</v>
      </c>
      <c r="C121" s="22">
        <v>4307</v>
      </c>
      <c r="D121" s="22">
        <v>3328</v>
      </c>
      <c r="E121" s="22">
        <v>67</v>
      </c>
      <c r="F121" s="22">
        <f>SUM(C121-D121-E121)</f>
        <v>912</v>
      </c>
      <c r="G121" s="22">
        <v>18805</v>
      </c>
      <c r="H121" s="22">
        <v>11625</v>
      </c>
      <c r="I121" s="22">
        <v>430</v>
      </c>
      <c r="J121" s="22">
        <f>SUM(G121-H121-I121)</f>
        <v>6750</v>
      </c>
      <c r="K121" s="22">
        <v>73</v>
      </c>
      <c r="L121" s="22">
        <v>0</v>
      </c>
      <c r="M121" s="22">
        <v>2993</v>
      </c>
      <c r="N121" s="22">
        <v>0</v>
      </c>
      <c r="O121" s="22">
        <v>0</v>
      </c>
    </row>
    <row r="122" spans="1:15" ht="12.75" customHeight="1">
      <c r="A122" s="20" t="s">
        <v>224</v>
      </c>
      <c r="B122" s="21" t="s">
        <v>225</v>
      </c>
      <c r="C122" s="22">
        <v>981</v>
      </c>
      <c r="D122" s="22">
        <v>748</v>
      </c>
      <c r="E122" s="22">
        <v>0</v>
      </c>
      <c r="F122" s="22">
        <f>SUM(C122-D122-E122)</f>
        <v>233</v>
      </c>
      <c r="G122" s="22">
        <v>3487</v>
      </c>
      <c r="H122" s="22">
        <v>1579</v>
      </c>
      <c r="I122" s="22">
        <v>0</v>
      </c>
      <c r="J122" s="22">
        <f>SUM(G122-H122-I122)</f>
        <v>1908</v>
      </c>
      <c r="K122" s="22">
        <v>23</v>
      </c>
      <c r="L122" s="22">
        <v>0</v>
      </c>
      <c r="M122" s="22">
        <v>1392</v>
      </c>
      <c r="N122" s="22">
        <v>0</v>
      </c>
      <c r="O122" s="22">
        <v>0</v>
      </c>
    </row>
    <row r="123" spans="1:15" ht="12.75" customHeight="1">
      <c r="A123" s="20" t="s">
        <v>226</v>
      </c>
      <c r="B123" s="21" t="s">
        <v>227</v>
      </c>
      <c r="C123" s="22">
        <v>4049</v>
      </c>
      <c r="D123" s="22">
        <v>2935</v>
      </c>
      <c r="E123" s="22">
        <v>27</v>
      </c>
      <c r="F123" s="22">
        <f>SUM(C123-D123-E123)</f>
        <v>1087</v>
      </c>
      <c r="G123" s="22">
        <v>14819</v>
      </c>
      <c r="H123" s="22">
        <v>8180</v>
      </c>
      <c r="I123" s="22">
        <v>167</v>
      </c>
      <c r="J123" s="22">
        <f>SUM(G123-H123-I123)</f>
        <v>6472</v>
      </c>
      <c r="K123" s="22">
        <v>90</v>
      </c>
      <c r="L123" s="22">
        <v>0</v>
      </c>
      <c r="M123" s="22">
        <v>1622</v>
      </c>
      <c r="N123" s="22">
        <v>164</v>
      </c>
      <c r="O123" s="22">
        <v>164</v>
      </c>
    </row>
    <row r="124" spans="1:15" ht="12.75" customHeight="1">
      <c r="A124" s="20" t="s">
        <v>228</v>
      </c>
      <c r="B124" s="21" t="s">
        <v>229</v>
      </c>
      <c r="C124" s="22">
        <v>1519</v>
      </c>
      <c r="D124" s="22">
        <v>973</v>
      </c>
      <c r="E124" s="22">
        <v>9</v>
      </c>
      <c r="F124" s="22">
        <f>SUM(C124-D124-E124)</f>
        <v>537</v>
      </c>
      <c r="G124" s="22">
        <v>8267</v>
      </c>
      <c r="H124" s="22">
        <v>2182</v>
      </c>
      <c r="I124" s="22">
        <v>99</v>
      </c>
      <c r="J124" s="22">
        <f>SUM(G124-H124-I124)</f>
        <v>5986</v>
      </c>
      <c r="K124" s="22">
        <v>32</v>
      </c>
      <c r="L124" s="22">
        <v>0</v>
      </c>
      <c r="M124" s="22">
        <v>639</v>
      </c>
      <c r="N124" s="22">
        <v>0</v>
      </c>
      <c r="O124" s="22">
        <v>0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13381</v>
      </c>
      <c r="D125" s="25">
        <f t="shared" si="29"/>
        <v>9854</v>
      </c>
      <c r="E125" s="25">
        <f t="shared" si="29"/>
        <v>134</v>
      </c>
      <c r="F125" s="25">
        <f t="shared" si="29"/>
        <v>3393</v>
      </c>
      <c r="G125" s="25">
        <f t="shared" si="29"/>
        <v>57138</v>
      </c>
      <c r="H125" s="25">
        <f t="shared" si="29"/>
        <v>30134</v>
      </c>
      <c r="I125" s="25">
        <f t="shared" si="29"/>
        <v>1017</v>
      </c>
      <c r="J125" s="25">
        <f t="shared" si="29"/>
        <v>25987</v>
      </c>
      <c r="K125" s="25">
        <f t="shared" si="29"/>
        <v>558</v>
      </c>
      <c r="L125" s="25">
        <f t="shared" si="29"/>
        <v>0</v>
      </c>
      <c r="M125" s="25">
        <f t="shared" si="29"/>
        <v>7728</v>
      </c>
      <c r="N125" s="25">
        <f t="shared" si="29"/>
        <v>836</v>
      </c>
      <c r="O125" s="25">
        <f t="shared" si="29"/>
        <v>836</v>
      </c>
    </row>
    <row r="126" spans="1:15" ht="12.75" customHeight="1">
      <c r="A126" s="20" t="s">
        <v>231</v>
      </c>
      <c r="B126" s="21" t="s">
        <v>232</v>
      </c>
      <c r="C126" s="22">
        <v>2502</v>
      </c>
      <c r="D126" s="22">
        <v>1422</v>
      </c>
      <c r="E126" s="22">
        <v>0</v>
      </c>
      <c r="F126" s="22">
        <f aca="true" t="shared" si="30" ref="F126:F134">SUM(C126-D126-E126)</f>
        <v>1080</v>
      </c>
      <c r="G126" s="22">
        <v>10053</v>
      </c>
      <c r="H126" s="22">
        <v>4308</v>
      </c>
      <c r="I126" s="22">
        <v>0</v>
      </c>
      <c r="J126" s="22">
        <f aca="true" t="shared" si="31" ref="J126:J134">SUM(G126-H126-I126)</f>
        <v>5745</v>
      </c>
      <c r="K126" s="22">
        <v>53</v>
      </c>
      <c r="L126" s="22">
        <v>248</v>
      </c>
      <c r="M126" s="22">
        <v>1387</v>
      </c>
      <c r="N126" s="22">
        <v>28</v>
      </c>
      <c r="O126" s="22">
        <v>28</v>
      </c>
    </row>
    <row r="127" spans="1:15" ht="12.75" customHeight="1">
      <c r="A127" s="20" t="s">
        <v>233</v>
      </c>
      <c r="B127" s="21" t="s">
        <v>234</v>
      </c>
      <c r="C127" s="22">
        <v>1469</v>
      </c>
      <c r="D127" s="22">
        <v>797</v>
      </c>
      <c r="E127" s="22">
        <v>0</v>
      </c>
      <c r="F127" s="22">
        <f t="shared" si="30"/>
        <v>672</v>
      </c>
      <c r="G127" s="22">
        <v>5968</v>
      </c>
      <c r="H127" s="22">
        <v>2650</v>
      </c>
      <c r="I127" s="22">
        <v>0</v>
      </c>
      <c r="J127" s="22">
        <f t="shared" si="31"/>
        <v>3318</v>
      </c>
      <c r="K127" s="22">
        <v>61</v>
      </c>
      <c r="L127" s="22">
        <v>0</v>
      </c>
      <c r="M127" s="22">
        <v>876</v>
      </c>
      <c r="N127" s="22">
        <v>30</v>
      </c>
      <c r="O127" s="22">
        <v>30</v>
      </c>
    </row>
    <row r="128" spans="1:15" ht="12.75" customHeight="1">
      <c r="A128" s="20" t="s">
        <v>235</v>
      </c>
      <c r="B128" s="21" t="s">
        <v>236</v>
      </c>
      <c r="C128" s="22">
        <v>8756</v>
      </c>
      <c r="D128" s="22">
        <v>4625</v>
      </c>
      <c r="E128" s="22">
        <v>88</v>
      </c>
      <c r="F128" s="22">
        <f t="shared" si="30"/>
        <v>4043</v>
      </c>
      <c r="G128" s="22">
        <v>28428</v>
      </c>
      <c r="H128" s="22">
        <v>12082</v>
      </c>
      <c r="I128" s="22">
        <v>467</v>
      </c>
      <c r="J128" s="22">
        <f t="shared" si="31"/>
        <v>15879</v>
      </c>
      <c r="K128" s="22">
        <v>311</v>
      </c>
      <c r="L128" s="22">
        <v>0</v>
      </c>
      <c r="M128" s="22">
        <v>1871</v>
      </c>
      <c r="N128" s="22">
        <v>455</v>
      </c>
      <c r="O128" s="22">
        <v>455</v>
      </c>
    </row>
    <row r="129" spans="1:15" ht="12.75" customHeight="1">
      <c r="A129" s="20" t="s">
        <v>237</v>
      </c>
      <c r="B129" s="21" t="s">
        <v>238</v>
      </c>
      <c r="C129" s="22">
        <v>1019</v>
      </c>
      <c r="D129" s="22">
        <v>568</v>
      </c>
      <c r="E129" s="22">
        <v>12</v>
      </c>
      <c r="F129" s="22">
        <f t="shared" si="30"/>
        <v>439</v>
      </c>
      <c r="G129" s="22">
        <v>4455</v>
      </c>
      <c r="H129" s="22">
        <v>1608</v>
      </c>
      <c r="I129" s="22">
        <v>116</v>
      </c>
      <c r="J129" s="22">
        <f t="shared" si="31"/>
        <v>2731</v>
      </c>
      <c r="K129" s="22">
        <v>28</v>
      </c>
      <c r="L129" s="22">
        <v>0</v>
      </c>
      <c r="M129" s="22">
        <v>1823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5621</v>
      </c>
      <c r="D130" s="22">
        <v>3562</v>
      </c>
      <c r="E130" s="22">
        <v>145</v>
      </c>
      <c r="F130" s="22">
        <f t="shared" si="30"/>
        <v>1914</v>
      </c>
      <c r="G130" s="22">
        <v>17715</v>
      </c>
      <c r="H130" s="22">
        <v>7041</v>
      </c>
      <c r="I130" s="22">
        <v>845</v>
      </c>
      <c r="J130" s="22">
        <f t="shared" si="31"/>
        <v>9829</v>
      </c>
      <c r="K130" s="22">
        <v>185</v>
      </c>
      <c r="L130" s="22">
        <v>0</v>
      </c>
      <c r="M130" s="22">
        <v>128</v>
      </c>
      <c r="N130" s="22">
        <v>7369</v>
      </c>
      <c r="O130" s="22">
        <v>369</v>
      </c>
    </row>
    <row r="131" spans="1:15" ht="12.75" customHeight="1">
      <c r="A131" s="20" t="s">
        <v>241</v>
      </c>
      <c r="B131" s="21" t="s">
        <v>242</v>
      </c>
      <c r="C131" s="22">
        <v>9941</v>
      </c>
      <c r="D131" s="22">
        <v>6196</v>
      </c>
      <c r="E131" s="22">
        <v>15</v>
      </c>
      <c r="F131" s="22">
        <f t="shared" si="30"/>
        <v>3730</v>
      </c>
      <c r="G131" s="22">
        <v>34614</v>
      </c>
      <c r="H131" s="22">
        <v>12772</v>
      </c>
      <c r="I131" s="22">
        <v>115</v>
      </c>
      <c r="J131" s="22">
        <f t="shared" si="31"/>
        <v>21727</v>
      </c>
      <c r="K131" s="22">
        <v>560</v>
      </c>
      <c r="L131" s="22">
        <v>19</v>
      </c>
      <c r="M131" s="22">
        <v>1817</v>
      </c>
      <c r="N131" s="22">
        <v>58</v>
      </c>
      <c r="O131" s="22">
        <v>58</v>
      </c>
    </row>
    <row r="132" spans="1:15" ht="12.75" customHeight="1">
      <c r="A132" s="20" t="s">
        <v>243</v>
      </c>
      <c r="B132" s="21" t="s">
        <v>244</v>
      </c>
      <c r="C132" s="22">
        <v>2465</v>
      </c>
      <c r="D132" s="22">
        <v>1276</v>
      </c>
      <c r="E132" s="22">
        <v>0</v>
      </c>
      <c r="F132" s="22">
        <f t="shared" si="30"/>
        <v>1189</v>
      </c>
      <c r="G132" s="22">
        <v>9570</v>
      </c>
      <c r="H132" s="22">
        <v>4329</v>
      </c>
      <c r="I132" s="22">
        <v>0</v>
      </c>
      <c r="J132" s="22">
        <f t="shared" si="31"/>
        <v>5241</v>
      </c>
      <c r="K132" s="22">
        <v>916</v>
      </c>
      <c r="L132" s="22">
        <v>0</v>
      </c>
      <c r="M132" s="22">
        <v>1373</v>
      </c>
      <c r="N132" s="22">
        <v>96</v>
      </c>
      <c r="O132" s="22">
        <v>96</v>
      </c>
    </row>
    <row r="133" spans="1:15" ht="12.75" customHeight="1">
      <c r="A133" s="20" t="s">
        <v>245</v>
      </c>
      <c r="B133" s="21" t="s">
        <v>246</v>
      </c>
      <c r="C133" s="22">
        <v>3015</v>
      </c>
      <c r="D133" s="22">
        <v>1945</v>
      </c>
      <c r="E133" s="22">
        <v>12</v>
      </c>
      <c r="F133" s="22">
        <f t="shared" si="30"/>
        <v>1058</v>
      </c>
      <c r="G133" s="22">
        <v>11366</v>
      </c>
      <c r="H133" s="22">
        <v>5389</v>
      </c>
      <c r="I133" s="22">
        <v>28</v>
      </c>
      <c r="J133" s="22">
        <f t="shared" si="31"/>
        <v>5949</v>
      </c>
      <c r="K133" s="22">
        <v>215</v>
      </c>
      <c r="L133" s="22">
        <v>0</v>
      </c>
      <c r="M133" s="22">
        <v>579</v>
      </c>
      <c r="N133" s="22">
        <v>73</v>
      </c>
      <c r="O133" s="22">
        <v>73</v>
      </c>
    </row>
    <row r="134" spans="1:15" ht="12.75" customHeight="1">
      <c r="A134" s="20" t="s">
        <v>247</v>
      </c>
      <c r="B134" s="21" t="s">
        <v>248</v>
      </c>
      <c r="C134" s="22">
        <v>3128</v>
      </c>
      <c r="D134" s="22">
        <v>1585</v>
      </c>
      <c r="E134" s="22">
        <v>0</v>
      </c>
      <c r="F134" s="22">
        <f t="shared" si="30"/>
        <v>1543</v>
      </c>
      <c r="G134" s="22">
        <v>11461</v>
      </c>
      <c r="H134" s="22">
        <v>3838</v>
      </c>
      <c r="I134" s="22">
        <v>0</v>
      </c>
      <c r="J134" s="22">
        <f t="shared" si="31"/>
        <v>7623</v>
      </c>
      <c r="K134" s="22">
        <v>112</v>
      </c>
      <c r="L134" s="22">
        <v>67</v>
      </c>
      <c r="M134" s="22">
        <v>2152</v>
      </c>
      <c r="N134" s="22">
        <v>0</v>
      </c>
      <c r="O134" s="22">
        <v>0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37916</v>
      </c>
      <c r="D135" s="25">
        <f t="shared" si="32"/>
        <v>21976</v>
      </c>
      <c r="E135" s="25">
        <f t="shared" si="32"/>
        <v>272</v>
      </c>
      <c r="F135" s="25">
        <f t="shared" si="32"/>
        <v>15668</v>
      </c>
      <c r="G135" s="25">
        <f t="shared" si="32"/>
        <v>133630</v>
      </c>
      <c r="H135" s="25">
        <f t="shared" si="32"/>
        <v>54017</v>
      </c>
      <c r="I135" s="25">
        <f t="shared" si="32"/>
        <v>1571</v>
      </c>
      <c r="J135" s="25">
        <f t="shared" si="32"/>
        <v>78042</v>
      </c>
      <c r="K135" s="25">
        <f t="shared" si="32"/>
        <v>2441</v>
      </c>
      <c r="L135" s="25">
        <f t="shared" si="32"/>
        <v>334</v>
      </c>
      <c r="M135" s="25">
        <f t="shared" si="32"/>
        <v>12006</v>
      </c>
      <c r="N135" s="25">
        <f t="shared" si="32"/>
        <v>8109</v>
      </c>
      <c r="O135" s="25">
        <f t="shared" si="32"/>
        <v>1109</v>
      </c>
    </row>
    <row r="136" spans="1:15" ht="12.75" customHeight="1">
      <c r="A136" s="20" t="s">
        <v>250</v>
      </c>
      <c r="B136" s="21" t="s">
        <v>251</v>
      </c>
      <c r="C136" s="22">
        <v>6575</v>
      </c>
      <c r="D136" s="22">
        <v>4301</v>
      </c>
      <c r="E136" s="22">
        <v>0</v>
      </c>
      <c r="F136" s="22">
        <f aca="true" t="shared" si="33" ref="F136:F143">SUM(C136-D136-E136)</f>
        <v>2274</v>
      </c>
      <c r="G136" s="22">
        <v>18956</v>
      </c>
      <c r="H136" s="22">
        <v>10072</v>
      </c>
      <c r="I136" s="22">
        <v>0</v>
      </c>
      <c r="J136" s="22">
        <f aca="true" t="shared" si="34" ref="J136:J143">SUM(G136-H136-I136)</f>
        <v>8884</v>
      </c>
      <c r="K136" s="22">
        <v>3242</v>
      </c>
      <c r="L136" s="22">
        <v>0</v>
      </c>
      <c r="M136" s="22">
        <v>1875</v>
      </c>
      <c r="N136" s="22">
        <v>3561</v>
      </c>
      <c r="O136" s="22">
        <v>2618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2228</v>
      </c>
      <c r="D139" s="22">
        <v>1514</v>
      </c>
      <c r="E139" s="22">
        <v>0</v>
      </c>
      <c r="F139" s="22">
        <f t="shared" si="33"/>
        <v>714</v>
      </c>
      <c r="G139" s="22">
        <v>6949</v>
      </c>
      <c r="H139" s="22">
        <v>4274</v>
      </c>
      <c r="I139" s="22">
        <v>0</v>
      </c>
      <c r="J139" s="22">
        <f t="shared" si="34"/>
        <v>2675</v>
      </c>
      <c r="K139" s="22">
        <v>1651</v>
      </c>
      <c r="L139" s="22">
        <v>30</v>
      </c>
      <c r="M139" s="22">
        <v>763</v>
      </c>
      <c r="N139" s="22">
        <v>188</v>
      </c>
      <c r="O139" s="22">
        <v>183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1287</v>
      </c>
      <c r="D142" s="22">
        <v>828</v>
      </c>
      <c r="E142" s="22">
        <v>0</v>
      </c>
      <c r="F142" s="22">
        <f t="shared" si="33"/>
        <v>459</v>
      </c>
      <c r="G142" s="22">
        <v>5420</v>
      </c>
      <c r="H142" s="22">
        <v>3045</v>
      </c>
      <c r="I142" s="22">
        <v>0</v>
      </c>
      <c r="J142" s="22">
        <f t="shared" si="34"/>
        <v>2375</v>
      </c>
      <c r="K142" s="22">
        <v>1464</v>
      </c>
      <c r="L142" s="22">
        <v>0</v>
      </c>
      <c r="M142" s="22">
        <v>1915</v>
      </c>
      <c r="N142" s="22">
        <v>1003</v>
      </c>
      <c r="O142" s="22">
        <v>974</v>
      </c>
    </row>
    <row r="143" spans="1:15" ht="12.75" customHeight="1">
      <c r="A143" s="20" t="s">
        <v>264</v>
      </c>
      <c r="B143" s="21" t="s">
        <v>265</v>
      </c>
      <c r="C143" s="22">
        <v>4259</v>
      </c>
      <c r="D143" s="22">
        <v>3331</v>
      </c>
      <c r="E143" s="22">
        <v>0</v>
      </c>
      <c r="F143" s="22">
        <f t="shared" si="33"/>
        <v>928</v>
      </c>
      <c r="G143" s="22">
        <v>15426</v>
      </c>
      <c r="H143" s="22">
        <v>7970</v>
      </c>
      <c r="I143" s="22">
        <v>0</v>
      </c>
      <c r="J143" s="22">
        <f t="shared" si="34"/>
        <v>7456</v>
      </c>
      <c r="K143" s="22">
        <v>6849</v>
      </c>
      <c r="L143" s="22">
        <v>155</v>
      </c>
      <c r="M143" s="22">
        <v>3356</v>
      </c>
      <c r="N143" s="22">
        <v>638</v>
      </c>
      <c r="O143" s="22">
        <v>611</v>
      </c>
    </row>
    <row r="144" spans="1:15" ht="14.25" customHeight="1">
      <c r="A144" s="20" t="s">
        <v>266</v>
      </c>
      <c r="B144" s="21" t="s">
        <v>267</v>
      </c>
      <c r="C144" s="22">
        <v>1818</v>
      </c>
      <c r="D144" s="22">
        <v>1818</v>
      </c>
      <c r="E144" s="22">
        <v>0</v>
      </c>
      <c r="F144" s="22">
        <v>0</v>
      </c>
      <c r="G144" s="22">
        <v>5430</v>
      </c>
      <c r="H144" s="22">
        <v>5192</v>
      </c>
      <c r="I144" s="22">
        <v>0</v>
      </c>
      <c r="J144" s="22">
        <v>0</v>
      </c>
      <c r="K144" s="22">
        <v>733</v>
      </c>
      <c r="L144" s="22">
        <v>0</v>
      </c>
      <c r="M144" s="22">
        <v>693</v>
      </c>
      <c r="N144" s="22">
        <v>141</v>
      </c>
      <c r="O144" s="22">
        <v>141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16167</v>
      </c>
      <c r="D145" s="28">
        <f t="shared" si="35"/>
        <v>11792</v>
      </c>
      <c r="E145" s="28">
        <f t="shared" si="35"/>
        <v>0</v>
      </c>
      <c r="F145" s="28">
        <f t="shared" si="35"/>
        <v>4375</v>
      </c>
      <c r="G145" s="28">
        <f t="shared" si="35"/>
        <v>52181</v>
      </c>
      <c r="H145" s="28">
        <f t="shared" si="35"/>
        <v>30553</v>
      </c>
      <c r="I145" s="28">
        <f t="shared" si="35"/>
        <v>0</v>
      </c>
      <c r="J145" s="28">
        <f t="shared" si="35"/>
        <v>21390</v>
      </c>
      <c r="K145" s="28">
        <f t="shared" si="35"/>
        <v>13939</v>
      </c>
      <c r="L145" s="28">
        <f t="shared" si="35"/>
        <v>185</v>
      </c>
      <c r="M145" s="28">
        <f t="shared" si="35"/>
        <v>8602</v>
      </c>
      <c r="N145" s="28">
        <f t="shared" si="35"/>
        <v>5531</v>
      </c>
      <c r="O145" s="28">
        <f t="shared" si="35"/>
        <v>4527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483060</v>
      </c>
      <c r="D146" s="31">
        <f t="shared" si="36"/>
        <v>340273</v>
      </c>
      <c r="E146" s="31">
        <f t="shared" si="36"/>
        <v>7854</v>
      </c>
      <c r="F146" s="31">
        <f t="shared" si="36"/>
        <v>134933</v>
      </c>
      <c r="G146" s="31">
        <f t="shared" si="36"/>
        <v>1717717</v>
      </c>
      <c r="H146" s="31">
        <f t="shared" si="36"/>
        <v>839257</v>
      </c>
      <c r="I146" s="31">
        <f t="shared" si="36"/>
        <v>43217</v>
      </c>
      <c r="J146" s="31">
        <f t="shared" si="36"/>
        <v>835005</v>
      </c>
      <c r="K146" s="31">
        <f t="shared" si="36"/>
        <v>112602</v>
      </c>
      <c r="L146" s="31">
        <f t="shared" si="36"/>
        <v>519</v>
      </c>
      <c r="M146" s="31">
        <f t="shared" si="36"/>
        <v>157673</v>
      </c>
      <c r="N146" s="31">
        <f t="shared" si="36"/>
        <v>50150</v>
      </c>
      <c r="O146" s="31">
        <f t="shared" si="36"/>
        <v>34633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47655</v>
      </c>
      <c r="D15" s="22">
        <v>30403</v>
      </c>
      <c r="E15" s="22">
        <v>3016</v>
      </c>
      <c r="F15" s="22">
        <f aca="true" t="shared" si="0" ref="F15:F22">SUM(C15-D15-E15)</f>
        <v>14236</v>
      </c>
      <c r="G15" s="22">
        <v>260181</v>
      </c>
      <c r="H15" s="22">
        <v>92083</v>
      </c>
      <c r="I15" s="22">
        <v>15706</v>
      </c>
      <c r="J15" s="22">
        <f aca="true" t="shared" si="1" ref="J15:J22">SUM(G15-H15-I15)</f>
        <v>152392</v>
      </c>
      <c r="K15" s="22">
        <v>11493</v>
      </c>
      <c r="L15" s="22">
        <v>0</v>
      </c>
      <c r="M15" s="22">
        <v>25650</v>
      </c>
      <c r="N15" s="22">
        <v>4592</v>
      </c>
      <c r="O15" s="22">
        <v>3132</v>
      </c>
    </row>
    <row r="16" spans="1:15" ht="12.75" customHeight="1">
      <c r="A16" s="20" t="s">
        <v>29</v>
      </c>
      <c r="B16" s="21" t="s">
        <v>30</v>
      </c>
      <c r="C16" s="22">
        <v>16553</v>
      </c>
      <c r="D16" s="22">
        <v>14094</v>
      </c>
      <c r="E16" s="22">
        <v>596</v>
      </c>
      <c r="F16" s="22">
        <f t="shared" si="0"/>
        <v>1863</v>
      </c>
      <c r="G16" s="22">
        <v>60434</v>
      </c>
      <c r="H16" s="22">
        <v>37131</v>
      </c>
      <c r="I16" s="22">
        <v>3300</v>
      </c>
      <c r="J16" s="22">
        <f t="shared" si="1"/>
        <v>20003</v>
      </c>
      <c r="K16" s="22">
        <v>2075</v>
      </c>
      <c r="L16" s="22">
        <v>0</v>
      </c>
      <c r="M16" s="22">
        <v>6305</v>
      </c>
      <c r="N16" s="22">
        <v>275</v>
      </c>
      <c r="O16" s="22">
        <v>275</v>
      </c>
    </row>
    <row r="17" spans="1:15" ht="12.75" customHeight="1">
      <c r="A17" s="20" t="s">
        <v>31</v>
      </c>
      <c r="B17" s="21" t="s">
        <v>32</v>
      </c>
      <c r="C17" s="22">
        <v>18360</v>
      </c>
      <c r="D17" s="22">
        <v>14401</v>
      </c>
      <c r="E17" s="22">
        <v>0</v>
      </c>
      <c r="F17" s="22">
        <f t="shared" si="0"/>
        <v>3959</v>
      </c>
      <c r="G17" s="22">
        <v>41496</v>
      </c>
      <c r="H17" s="22">
        <v>28438</v>
      </c>
      <c r="I17" s="22">
        <v>0</v>
      </c>
      <c r="J17" s="22">
        <f t="shared" si="1"/>
        <v>13058</v>
      </c>
      <c r="K17" s="22">
        <v>4440</v>
      </c>
      <c r="L17" s="22">
        <v>0</v>
      </c>
      <c r="M17" s="22">
        <v>908</v>
      </c>
      <c r="N17" s="22">
        <v>96</v>
      </c>
      <c r="O17" s="22">
        <v>96</v>
      </c>
    </row>
    <row r="18" spans="1:15" ht="12.75" customHeight="1">
      <c r="A18" s="20" t="s">
        <v>33</v>
      </c>
      <c r="B18" s="21" t="s">
        <v>34</v>
      </c>
      <c r="C18" s="22">
        <v>55502</v>
      </c>
      <c r="D18" s="22">
        <v>43002</v>
      </c>
      <c r="E18" s="22">
        <v>444</v>
      </c>
      <c r="F18" s="22">
        <f t="shared" si="0"/>
        <v>12056</v>
      </c>
      <c r="G18" s="22">
        <v>191680</v>
      </c>
      <c r="H18" s="22">
        <v>112885</v>
      </c>
      <c r="I18" s="22">
        <v>1378</v>
      </c>
      <c r="J18" s="22">
        <f t="shared" si="1"/>
        <v>77417</v>
      </c>
      <c r="K18" s="22">
        <v>16249</v>
      </c>
      <c r="L18" s="22">
        <v>0</v>
      </c>
      <c r="M18" s="22">
        <v>12180</v>
      </c>
      <c r="N18" s="22">
        <v>1221</v>
      </c>
      <c r="O18" s="22">
        <v>1221</v>
      </c>
    </row>
    <row r="19" spans="1:15" ht="12.75" customHeight="1">
      <c r="A19" s="20" t="s">
        <v>35</v>
      </c>
      <c r="B19" s="21" t="s">
        <v>36</v>
      </c>
      <c r="C19" s="22">
        <v>39953</v>
      </c>
      <c r="D19" s="22">
        <v>37322</v>
      </c>
      <c r="E19" s="22">
        <v>1081</v>
      </c>
      <c r="F19" s="22">
        <f t="shared" si="0"/>
        <v>1550</v>
      </c>
      <c r="G19" s="22">
        <v>107608</v>
      </c>
      <c r="H19" s="22">
        <v>87941</v>
      </c>
      <c r="I19" s="22">
        <v>3378</v>
      </c>
      <c r="J19" s="22">
        <f t="shared" si="1"/>
        <v>16289</v>
      </c>
      <c r="K19" s="22">
        <v>1587</v>
      </c>
      <c r="L19" s="22">
        <v>0</v>
      </c>
      <c r="M19" s="22">
        <v>836</v>
      </c>
      <c r="N19" s="22">
        <v>2074</v>
      </c>
      <c r="O19" s="22">
        <v>2074</v>
      </c>
    </row>
    <row r="20" spans="1:15" ht="12.75" customHeight="1">
      <c r="A20" s="20" t="s">
        <v>37</v>
      </c>
      <c r="B20" s="21" t="s">
        <v>38</v>
      </c>
      <c r="C20" s="22">
        <v>215550</v>
      </c>
      <c r="D20" s="22">
        <v>179420</v>
      </c>
      <c r="E20" s="22">
        <v>3902</v>
      </c>
      <c r="F20" s="22">
        <f t="shared" si="0"/>
        <v>32228</v>
      </c>
      <c r="G20" s="22">
        <v>534005</v>
      </c>
      <c r="H20" s="22">
        <v>348145</v>
      </c>
      <c r="I20" s="22">
        <v>16816</v>
      </c>
      <c r="J20" s="22">
        <f t="shared" si="1"/>
        <v>169044</v>
      </c>
      <c r="K20" s="22">
        <v>31421</v>
      </c>
      <c r="L20" s="22">
        <v>6</v>
      </c>
      <c r="M20" s="22">
        <v>35566</v>
      </c>
      <c r="N20" s="22">
        <v>1673</v>
      </c>
      <c r="O20" s="22">
        <v>1673</v>
      </c>
    </row>
    <row r="21" spans="1:15" ht="12.75" customHeight="1">
      <c r="A21" s="20" t="s">
        <v>39</v>
      </c>
      <c r="B21" s="21" t="s">
        <v>40</v>
      </c>
      <c r="C21" s="22">
        <v>16218</v>
      </c>
      <c r="D21" s="22">
        <v>15139</v>
      </c>
      <c r="E21" s="22">
        <v>0</v>
      </c>
      <c r="F21" s="22">
        <f t="shared" si="0"/>
        <v>1079</v>
      </c>
      <c r="G21" s="22">
        <v>34488</v>
      </c>
      <c r="H21" s="22">
        <v>26576</v>
      </c>
      <c r="I21" s="22">
        <v>0</v>
      </c>
      <c r="J21" s="22">
        <f t="shared" si="1"/>
        <v>7912</v>
      </c>
      <c r="K21" s="22">
        <v>576</v>
      </c>
      <c r="L21" s="22">
        <v>0</v>
      </c>
      <c r="M21" s="22">
        <v>0</v>
      </c>
      <c r="N21" s="22">
        <v>104</v>
      </c>
      <c r="O21" s="22">
        <v>104</v>
      </c>
    </row>
    <row r="22" spans="1:15" ht="12.75" customHeight="1">
      <c r="A22" s="20" t="s">
        <v>41</v>
      </c>
      <c r="B22" s="21" t="s">
        <v>42</v>
      </c>
      <c r="C22" s="22">
        <v>15973</v>
      </c>
      <c r="D22" s="22">
        <v>12729</v>
      </c>
      <c r="E22" s="22">
        <v>720</v>
      </c>
      <c r="F22" s="22">
        <f t="shared" si="0"/>
        <v>2524</v>
      </c>
      <c r="G22" s="22">
        <v>47550</v>
      </c>
      <c r="H22" s="22">
        <v>28596</v>
      </c>
      <c r="I22" s="22">
        <v>2670</v>
      </c>
      <c r="J22" s="22">
        <f t="shared" si="1"/>
        <v>16284</v>
      </c>
      <c r="K22" s="22">
        <v>3201</v>
      </c>
      <c r="L22" s="22">
        <v>0</v>
      </c>
      <c r="M22" s="22">
        <v>13727</v>
      </c>
      <c r="N22" s="22">
        <v>261</v>
      </c>
      <c r="O22" s="22">
        <v>261</v>
      </c>
    </row>
    <row r="23" spans="1:15" ht="12.75" customHeight="1">
      <c r="A23" s="23"/>
      <c r="B23" s="24" t="s">
        <v>43</v>
      </c>
      <c r="C23" s="25">
        <f aca="true" t="shared" si="2" ref="C23:O23">SUM(C15:C22)</f>
        <v>425764</v>
      </c>
      <c r="D23" s="25">
        <f t="shared" si="2"/>
        <v>346510</v>
      </c>
      <c r="E23" s="25">
        <f t="shared" si="2"/>
        <v>9759</v>
      </c>
      <c r="F23" s="25">
        <f t="shared" si="2"/>
        <v>69495</v>
      </c>
      <c r="G23" s="25">
        <f t="shared" si="2"/>
        <v>1277442</v>
      </c>
      <c r="H23" s="25">
        <f t="shared" si="2"/>
        <v>761795</v>
      </c>
      <c r="I23" s="25">
        <f t="shared" si="2"/>
        <v>43248</v>
      </c>
      <c r="J23" s="25">
        <f t="shared" si="2"/>
        <v>472399</v>
      </c>
      <c r="K23" s="25">
        <f t="shared" si="2"/>
        <v>71042</v>
      </c>
      <c r="L23" s="25">
        <f t="shared" si="2"/>
        <v>6</v>
      </c>
      <c r="M23" s="25">
        <f t="shared" si="2"/>
        <v>95172</v>
      </c>
      <c r="N23" s="25">
        <f t="shared" si="2"/>
        <v>10296</v>
      </c>
      <c r="O23" s="25">
        <f t="shared" si="2"/>
        <v>8836</v>
      </c>
    </row>
    <row r="24" spans="1:15" ht="14.25" customHeight="1">
      <c r="A24" s="20" t="s">
        <v>44</v>
      </c>
      <c r="B24" s="21" t="s">
        <v>45</v>
      </c>
      <c r="C24" s="22">
        <v>17354</v>
      </c>
      <c r="D24" s="22">
        <v>13279</v>
      </c>
      <c r="E24" s="22">
        <v>795</v>
      </c>
      <c r="F24" s="22">
        <f>SUM(C24-D24-E24)</f>
        <v>3280</v>
      </c>
      <c r="G24" s="22">
        <v>50440</v>
      </c>
      <c r="H24" s="22">
        <v>26449</v>
      </c>
      <c r="I24" s="22">
        <v>2034</v>
      </c>
      <c r="J24" s="22">
        <f>SUM(G24-H24-I24)</f>
        <v>21957</v>
      </c>
      <c r="K24" s="22">
        <v>25630</v>
      </c>
      <c r="L24" s="22">
        <v>0</v>
      </c>
      <c r="M24" s="22">
        <v>3626</v>
      </c>
      <c r="N24" s="22">
        <v>531</v>
      </c>
      <c r="O24" s="22">
        <v>531</v>
      </c>
    </row>
    <row r="25" spans="1:15" ht="14.25" customHeight="1">
      <c r="A25" s="26"/>
      <c r="B25" s="24" t="s">
        <v>46</v>
      </c>
      <c r="C25" s="25">
        <f aca="true" t="shared" si="3" ref="C25:O25">SUM(C24)</f>
        <v>17354</v>
      </c>
      <c r="D25" s="25">
        <f t="shared" si="3"/>
        <v>13279</v>
      </c>
      <c r="E25" s="25">
        <f t="shared" si="3"/>
        <v>795</v>
      </c>
      <c r="F25" s="25">
        <f t="shared" si="3"/>
        <v>3280</v>
      </c>
      <c r="G25" s="25">
        <f t="shared" si="3"/>
        <v>50440</v>
      </c>
      <c r="H25" s="25">
        <f t="shared" si="3"/>
        <v>26449</v>
      </c>
      <c r="I25" s="25">
        <f t="shared" si="3"/>
        <v>2034</v>
      </c>
      <c r="J25" s="25">
        <f t="shared" si="3"/>
        <v>21957</v>
      </c>
      <c r="K25" s="25">
        <f t="shared" si="3"/>
        <v>25630</v>
      </c>
      <c r="L25" s="25">
        <f t="shared" si="3"/>
        <v>0</v>
      </c>
      <c r="M25" s="25">
        <f t="shared" si="3"/>
        <v>3626</v>
      </c>
      <c r="N25" s="25">
        <f t="shared" si="3"/>
        <v>531</v>
      </c>
      <c r="O25" s="25">
        <f t="shared" si="3"/>
        <v>531</v>
      </c>
    </row>
    <row r="26" spans="1:15" ht="12.75" customHeight="1">
      <c r="A26" s="20" t="s">
        <v>47</v>
      </c>
      <c r="B26" s="21" t="s">
        <v>48</v>
      </c>
      <c r="C26" s="22">
        <v>99442</v>
      </c>
      <c r="D26" s="22">
        <v>72202</v>
      </c>
      <c r="E26" s="22">
        <v>2873</v>
      </c>
      <c r="F26" s="22">
        <f>SUM(C26-D26-E26)</f>
        <v>24367</v>
      </c>
      <c r="G26" s="22">
        <v>263243</v>
      </c>
      <c r="H26" s="22">
        <v>118479</v>
      </c>
      <c r="I26" s="22">
        <v>10242</v>
      </c>
      <c r="J26" s="22">
        <f>SUM(G26-H26-I26)</f>
        <v>134522</v>
      </c>
      <c r="K26" s="22">
        <v>14841</v>
      </c>
      <c r="L26" s="22">
        <v>0</v>
      </c>
      <c r="M26" s="22">
        <v>7877</v>
      </c>
      <c r="N26" s="22">
        <v>1168</v>
      </c>
      <c r="O26" s="22">
        <v>1168</v>
      </c>
    </row>
    <row r="27" spans="1:15" ht="12.75" customHeight="1">
      <c r="A27" s="20" t="s">
        <v>49</v>
      </c>
      <c r="B27" s="21" t="s">
        <v>50</v>
      </c>
      <c r="C27" s="22">
        <v>27484</v>
      </c>
      <c r="D27" s="22">
        <v>24655</v>
      </c>
      <c r="E27" s="22">
        <v>1119</v>
      </c>
      <c r="F27" s="22">
        <f>SUM(C27-D27-E27)</f>
        <v>1710</v>
      </c>
      <c r="G27" s="22">
        <v>54023</v>
      </c>
      <c r="H27" s="22">
        <v>39655</v>
      </c>
      <c r="I27" s="22">
        <v>3568</v>
      </c>
      <c r="J27" s="22">
        <f>SUM(G27-H27-I27)</f>
        <v>10800</v>
      </c>
      <c r="K27" s="22">
        <v>1144</v>
      </c>
      <c r="L27" s="22">
        <v>0</v>
      </c>
      <c r="M27" s="22">
        <v>503</v>
      </c>
      <c r="N27" s="22">
        <v>203</v>
      </c>
      <c r="O27" s="22">
        <v>203</v>
      </c>
    </row>
    <row r="28" spans="1:15" ht="12.75" customHeight="1">
      <c r="A28" s="20" t="s">
        <v>51</v>
      </c>
      <c r="B28" s="21" t="s">
        <v>52</v>
      </c>
      <c r="C28" s="22">
        <v>27158</v>
      </c>
      <c r="D28" s="22">
        <v>18036</v>
      </c>
      <c r="E28" s="22">
        <v>1481</v>
      </c>
      <c r="F28" s="22">
        <f>SUM(C28-D28-E28)</f>
        <v>7641</v>
      </c>
      <c r="G28" s="22">
        <v>85487</v>
      </c>
      <c r="H28" s="22">
        <v>38302</v>
      </c>
      <c r="I28" s="22">
        <v>7649</v>
      </c>
      <c r="J28" s="22">
        <f>SUM(G28-H28-I28)</f>
        <v>39536</v>
      </c>
      <c r="K28" s="22">
        <v>673</v>
      </c>
      <c r="L28" s="22">
        <v>0</v>
      </c>
      <c r="M28" s="22">
        <v>378</v>
      </c>
      <c r="N28" s="22">
        <v>82</v>
      </c>
      <c r="O28" s="22">
        <v>82</v>
      </c>
    </row>
    <row r="29" spans="1:15" ht="12.75" customHeight="1">
      <c r="A29" s="20" t="s">
        <v>53</v>
      </c>
      <c r="B29" s="21" t="s">
        <v>54</v>
      </c>
      <c r="C29" s="22">
        <v>33131</v>
      </c>
      <c r="D29" s="22">
        <v>27458</v>
      </c>
      <c r="E29" s="22">
        <v>2343</v>
      </c>
      <c r="F29" s="22">
        <f>SUM(C29-D29-E29)</f>
        <v>3330</v>
      </c>
      <c r="G29" s="22">
        <v>93497</v>
      </c>
      <c r="H29" s="22">
        <v>54604</v>
      </c>
      <c r="I29" s="22">
        <v>10111</v>
      </c>
      <c r="J29" s="22">
        <f>SUM(G29-H29-I29)</f>
        <v>28782</v>
      </c>
      <c r="K29" s="22">
        <v>3753</v>
      </c>
      <c r="L29" s="22">
        <v>0</v>
      </c>
      <c r="M29" s="22">
        <v>3010</v>
      </c>
      <c r="N29" s="22">
        <v>1530</v>
      </c>
      <c r="O29" s="22">
        <v>1530</v>
      </c>
    </row>
    <row r="30" spans="1:15" ht="12.75" customHeight="1">
      <c r="A30" s="23"/>
      <c r="B30" s="24" t="s">
        <v>55</v>
      </c>
      <c r="C30" s="25">
        <f aca="true" t="shared" si="4" ref="C30:O30">SUM(C26:C29)</f>
        <v>187215</v>
      </c>
      <c r="D30" s="25">
        <f t="shared" si="4"/>
        <v>142351</v>
      </c>
      <c r="E30" s="25">
        <f t="shared" si="4"/>
        <v>7816</v>
      </c>
      <c r="F30" s="25">
        <f t="shared" si="4"/>
        <v>37048</v>
      </c>
      <c r="G30" s="25">
        <f t="shared" si="4"/>
        <v>496250</v>
      </c>
      <c r="H30" s="25">
        <f t="shared" si="4"/>
        <v>251040</v>
      </c>
      <c r="I30" s="25">
        <f t="shared" si="4"/>
        <v>31570</v>
      </c>
      <c r="J30" s="25">
        <f t="shared" si="4"/>
        <v>213640</v>
      </c>
      <c r="K30" s="25">
        <f t="shared" si="4"/>
        <v>20411</v>
      </c>
      <c r="L30" s="25">
        <f t="shared" si="4"/>
        <v>0</v>
      </c>
      <c r="M30" s="25">
        <f t="shared" si="4"/>
        <v>11768</v>
      </c>
      <c r="N30" s="25">
        <f t="shared" si="4"/>
        <v>2983</v>
      </c>
      <c r="O30" s="25">
        <f t="shared" si="4"/>
        <v>2983</v>
      </c>
    </row>
    <row r="31" spans="1:15" ht="12.75" customHeight="1">
      <c r="A31" s="20" t="s">
        <v>56</v>
      </c>
      <c r="B31" s="21" t="s">
        <v>57</v>
      </c>
      <c r="C31" s="22">
        <v>94375</v>
      </c>
      <c r="D31" s="22">
        <v>73672</v>
      </c>
      <c r="E31" s="22">
        <v>1699</v>
      </c>
      <c r="F31" s="22">
        <f aca="true" t="shared" si="5" ref="F31:F42">SUM(C31-D31-E31)</f>
        <v>19004</v>
      </c>
      <c r="G31" s="22">
        <v>299751</v>
      </c>
      <c r="H31" s="22">
        <v>152817</v>
      </c>
      <c r="I31" s="22">
        <v>8273</v>
      </c>
      <c r="J31" s="22">
        <f aca="true" t="shared" si="6" ref="J31:J42">SUM(G31-H31-I31)</f>
        <v>138661</v>
      </c>
      <c r="K31" s="22">
        <v>6527</v>
      </c>
      <c r="L31" s="22">
        <v>0</v>
      </c>
      <c r="M31" s="22">
        <v>8209</v>
      </c>
      <c r="N31" s="22">
        <v>531</v>
      </c>
      <c r="O31" s="22">
        <v>531</v>
      </c>
    </row>
    <row r="32" spans="1:15" ht="12.75" customHeight="1">
      <c r="A32" s="20" t="s">
        <v>58</v>
      </c>
      <c r="B32" s="21" t="s">
        <v>59</v>
      </c>
      <c r="C32" s="22">
        <v>125606</v>
      </c>
      <c r="D32" s="22">
        <v>101786</v>
      </c>
      <c r="E32" s="22">
        <v>3415</v>
      </c>
      <c r="F32" s="22">
        <f t="shared" si="5"/>
        <v>20405</v>
      </c>
      <c r="G32" s="22">
        <v>535122</v>
      </c>
      <c r="H32" s="22">
        <v>258974</v>
      </c>
      <c r="I32" s="22">
        <v>15410</v>
      </c>
      <c r="J32" s="22">
        <f t="shared" si="6"/>
        <v>260738</v>
      </c>
      <c r="K32" s="22">
        <v>18034</v>
      </c>
      <c r="L32" s="22">
        <v>0</v>
      </c>
      <c r="M32" s="22">
        <v>106650</v>
      </c>
      <c r="N32" s="22">
        <v>1814</v>
      </c>
      <c r="O32" s="22">
        <v>1814</v>
      </c>
    </row>
    <row r="33" spans="1:15" ht="12.75" customHeight="1">
      <c r="A33" s="20" t="s">
        <v>60</v>
      </c>
      <c r="B33" s="21" t="s">
        <v>61</v>
      </c>
      <c r="C33" s="22">
        <v>71834</v>
      </c>
      <c r="D33" s="22">
        <v>58436</v>
      </c>
      <c r="E33" s="22">
        <v>963</v>
      </c>
      <c r="F33" s="22">
        <f t="shared" si="5"/>
        <v>12435</v>
      </c>
      <c r="G33" s="22">
        <v>216435</v>
      </c>
      <c r="H33" s="22">
        <v>70918</v>
      </c>
      <c r="I33" s="22">
        <v>2085</v>
      </c>
      <c r="J33" s="22">
        <f t="shared" si="6"/>
        <v>143432</v>
      </c>
      <c r="K33" s="22">
        <v>15232</v>
      </c>
      <c r="L33" s="22">
        <v>0</v>
      </c>
      <c r="M33" s="22">
        <v>19885</v>
      </c>
      <c r="N33" s="22">
        <v>1190</v>
      </c>
      <c r="O33" s="22">
        <v>1190</v>
      </c>
    </row>
    <row r="34" spans="1:15" ht="12.75" customHeight="1">
      <c r="A34" s="20" t="s">
        <v>62</v>
      </c>
      <c r="B34" s="21" t="s">
        <v>63</v>
      </c>
      <c r="C34" s="22">
        <v>48007</v>
      </c>
      <c r="D34" s="22">
        <v>23290</v>
      </c>
      <c r="E34" s="22">
        <v>254</v>
      </c>
      <c r="F34" s="22">
        <f t="shared" si="5"/>
        <v>24463</v>
      </c>
      <c r="G34" s="22">
        <v>153765</v>
      </c>
      <c r="H34" s="22">
        <v>57645</v>
      </c>
      <c r="I34" s="22">
        <v>1024</v>
      </c>
      <c r="J34" s="22">
        <f t="shared" si="6"/>
        <v>95096</v>
      </c>
      <c r="K34" s="22">
        <v>2671</v>
      </c>
      <c r="L34" s="22">
        <v>0</v>
      </c>
      <c r="M34" s="22">
        <v>32105</v>
      </c>
      <c r="N34" s="22">
        <v>156</v>
      </c>
      <c r="O34" s="22">
        <v>156</v>
      </c>
    </row>
    <row r="35" spans="1:15" ht="12.75" customHeight="1">
      <c r="A35" s="20" t="s">
        <v>64</v>
      </c>
      <c r="B35" s="21" t="s">
        <v>65</v>
      </c>
      <c r="C35" s="22">
        <v>34380</v>
      </c>
      <c r="D35" s="22">
        <v>31802</v>
      </c>
      <c r="E35" s="22">
        <v>0</v>
      </c>
      <c r="F35" s="22">
        <f t="shared" si="5"/>
        <v>2578</v>
      </c>
      <c r="G35" s="22">
        <v>64040</v>
      </c>
      <c r="H35" s="22">
        <v>49763</v>
      </c>
      <c r="I35" s="22">
        <v>0</v>
      </c>
      <c r="J35" s="22">
        <f t="shared" si="6"/>
        <v>14277</v>
      </c>
      <c r="K35" s="22">
        <v>1662</v>
      </c>
      <c r="L35" s="22">
        <v>0</v>
      </c>
      <c r="M35" s="22">
        <v>218</v>
      </c>
      <c r="N35" s="22">
        <v>1145</v>
      </c>
      <c r="O35" s="22">
        <v>1145</v>
      </c>
    </row>
    <row r="36" spans="1:15" ht="12.75" customHeight="1">
      <c r="A36" s="20" t="s">
        <v>66</v>
      </c>
      <c r="B36" s="21" t="s">
        <v>67</v>
      </c>
      <c r="C36" s="22">
        <v>21778</v>
      </c>
      <c r="D36" s="22">
        <v>16781</v>
      </c>
      <c r="E36" s="22">
        <v>1335</v>
      </c>
      <c r="F36" s="22">
        <f t="shared" si="5"/>
        <v>3662</v>
      </c>
      <c r="G36" s="22">
        <v>68733</v>
      </c>
      <c r="H36" s="22">
        <v>42295</v>
      </c>
      <c r="I36" s="22">
        <v>5009</v>
      </c>
      <c r="J36" s="22">
        <f t="shared" si="6"/>
        <v>21429</v>
      </c>
      <c r="K36" s="22">
        <v>276</v>
      </c>
      <c r="L36" s="22">
        <v>0</v>
      </c>
      <c r="M36" s="22">
        <v>2938</v>
      </c>
      <c r="N36" s="22">
        <v>21</v>
      </c>
      <c r="O36" s="22">
        <v>21</v>
      </c>
    </row>
    <row r="37" spans="1:15" ht="12.75" customHeight="1">
      <c r="A37" s="20" t="s">
        <v>68</v>
      </c>
      <c r="B37" s="21" t="s">
        <v>69</v>
      </c>
      <c r="C37" s="22">
        <v>33728</v>
      </c>
      <c r="D37" s="22">
        <v>28741</v>
      </c>
      <c r="E37" s="22">
        <v>0</v>
      </c>
      <c r="F37" s="22">
        <f t="shared" si="5"/>
        <v>4987</v>
      </c>
      <c r="G37" s="22">
        <v>125054</v>
      </c>
      <c r="H37" s="22">
        <v>77537</v>
      </c>
      <c r="I37" s="22">
        <v>0</v>
      </c>
      <c r="J37" s="22">
        <f t="shared" si="6"/>
        <v>47517</v>
      </c>
      <c r="K37" s="22">
        <v>1403</v>
      </c>
      <c r="L37" s="22">
        <v>0</v>
      </c>
      <c r="M37" s="22">
        <v>16692</v>
      </c>
      <c r="N37" s="22">
        <v>0</v>
      </c>
      <c r="O37" s="22">
        <v>0</v>
      </c>
    </row>
    <row r="38" spans="1:15" ht="12.75" customHeight="1">
      <c r="A38" s="20" t="s">
        <v>70</v>
      </c>
      <c r="B38" s="21" t="s">
        <v>71</v>
      </c>
      <c r="C38" s="22">
        <v>389729</v>
      </c>
      <c r="D38" s="22">
        <v>302440</v>
      </c>
      <c r="E38" s="22">
        <v>10635</v>
      </c>
      <c r="F38" s="22">
        <f t="shared" si="5"/>
        <v>76654</v>
      </c>
      <c r="G38" s="22">
        <v>982145</v>
      </c>
      <c r="H38" s="22">
        <v>460480</v>
      </c>
      <c r="I38" s="22">
        <v>40915</v>
      </c>
      <c r="J38" s="22">
        <f t="shared" si="6"/>
        <v>480750</v>
      </c>
      <c r="K38" s="22">
        <v>60240</v>
      </c>
      <c r="L38" s="22">
        <v>0</v>
      </c>
      <c r="M38" s="22">
        <v>42499</v>
      </c>
      <c r="N38" s="22">
        <v>200763</v>
      </c>
      <c r="O38" s="22">
        <v>52151</v>
      </c>
    </row>
    <row r="39" spans="1:15" ht="12.75" customHeight="1">
      <c r="A39" s="20" t="s">
        <v>72</v>
      </c>
      <c r="B39" s="21" t="s">
        <v>73</v>
      </c>
      <c r="C39" s="22">
        <v>88730</v>
      </c>
      <c r="D39" s="22">
        <v>74133</v>
      </c>
      <c r="E39" s="22">
        <v>1558</v>
      </c>
      <c r="F39" s="22">
        <f t="shared" si="5"/>
        <v>13039</v>
      </c>
      <c r="G39" s="22">
        <v>159298</v>
      </c>
      <c r="H39" s="22">
        <v>112012</v>
      </c>
      <c r="I39" s="22">
        <v>6931</v>
      </c>
      <c r="J39" s="22">
        <f t="shared" si="6"/>
        <v>40355</v>
      </c>
      <c r="K39" s="22">
        <v>6151</v>
      </c>
      <c r="L39" s="22">
        <v>0</v>
      </c>
      <c r="M39" s="22">
        <v>557</v>
      </c>
      <c r="N39" s="22">
        <v>82</v>
      </c>
      <c r="O39" s="22">
        <v>82</v>
      </c>
    </row>
    <row r="40" spans="1:15" ht="12.75" customHeight="1">
      <c r="A40" s="20" t="s">
        <v>74</v>
      </c>
      <c r="B40" s="21" t="s">
        <v>75</v>
      </c>
      <c r="C40" s="22">
        <v>53147</v>
      </c>
      <c r="D40" s="22">
        <v>43515</v>
      </c>
      <c r="E40" s="22">
        <v>1436</v>
      </c>
      <c r="F40" s="22">
        <f t="shared" si="5"/>
        <v>8196</v>
      </c>
      <c r="G40" s="22">
        <v>168828</v>
      </c>
      <c r="H40" s="22">
        <v>93180</v>
      </c>
      <c r="I40" s="22">
        <v>5631</v>
      </c>
      <c r="J40" s="22">
        <f t="shared" si="6"/>
        <v>70017</v>
      </c>
      <c r="K40" s="22">
        <v>4591</v>
      </c>
      <c r="L40" s="22">
        <v>0</v>
      </c>
      <c r="M40" s="22">
        <v>54320</v>
      </c>
      <c r="N40" s="22">
        <v>35</v>
      </c>
      <c r="O40" s="22">
        <v>35</v>
      </c>
    </row>
    <row r="41" spans="1:15" ht="12.75" customHeight="1">
      <c r="A41" s="20" t="s">
        <v>76</v>
      </c>
      <c r="B41" s="21" t="s">
        <v>77</v>
      </c>
      <c r="C41" s="22">
        <v>22886</v>
      </c>
      <c r="D41" s="22">
        <v>15039</v>
      </c>
      <c r="E41" s="22">
        <v>0</v>
      </c>
      <c r="F41" s="22">
        <f t="shared" si="5"/>
        <v>7847</v>
      </c>
      <c r="G41" s="22">
        <v>59568</v>
      </c>
      <c r="H41" s="22">
        <v>40916</v>
      </c>
      <c r="I41" s="22">
        <v>0</v>
      </c>
      <c r="J41" s="22">
        <f t="shared" si="6"/>
        <v>18652</v>
      </c>
      <c r="K41" s="22">
        <v>17147</v>
      </c>
      <c r="L41" s="22">
        <v>0</v>
      </c>
      <c r="M41" s="22">
        <v>943</v>
      </c>
      <c r="N41" s="22">
        <v>2636</v>
      </c>
      <c r="O41" s="22">
        <v>2636</v>
      </c>
    </row>
    <row r="42" spans="1:15" ht="12.75" customHeight="1">
      <c r="A42" s="20" t="s">
        <v>78</v>
      </c>
      <c r="B42" s="21" t="s">
        <v>79</v>
      </c>
      <c r="C42" s="22">
        <v>93531</v>
      </c>
      <c r="D42" s="22">
        <v>70469</v>
      </c>
      <c r="E42" s="22">
        <v>1808</v>
      </c>
      <c r="F42" s="22">
        <f t="shared" si="5"/>
        <v>21254</v>
      </c>
      <c r="G42" s="22">
        <v>153569</v>
      </c>
      <c r="H42" s="22">
        <v>104579</v>
      </c>
      <c r="I42" s="22">
        <v>3796</v>
      </c>
      <c r="J42" s="22">
        <f t="shared" si="6"/>
        <v>45194</v>
      </c>
      <c r="K42" s="22">
        <v>7278</v>
      </c>
      <c r="L42" s="22">
        <v>0</v>
      </c>
      <c r="M42" s="22">
        <v>1023</v>
      </c>
      <c r="N42" s="22">
        <v>600</v>
      </c>
      <c r="O42" s="22">
        <v>600</v>
      </c>
    </row>
    <row r="43" spans="1:15" ht="12.75" customHeight="1">
      <c r="A43" s="23"/>
      <c r="B43" s="24" t="s">
        <v>80</v>
      </c>
      <c r="C43" s="25">
        <f aca="true" t="shared" si="7" ref="C43:O43">SUM(C31:C42)</f>
        <v>1077731</v>
      </c>
      <c r="D43" s="25">
        <f t="shared" si="7"/>
        <v>840104</v>
      </c>
      <c r="E43" s="25">
        <f t="shared" si="7"/>
        <v>23103</v>
      </c>
      <c r="F43" s="25">
        <f t="shared" si="7"/>
        <v>214524</v>
      </c>
      <c r="G43" s="25">
        <f t="shared" si="7"/>
        <v>2986308</v>
      </c>
      <c r="H43" s="25">
        <f t="shared" si="7"/>
        <v>1521116</v>
      </c>
      <c r="I43" s="25">
        <f t="shared" si="7"/>
        <v>89074</v>
      </c>
      <c r="J43" s="25">
        <f t="shared" si="7"/>
        <v>1376118</v>
      </c>
      <c r="K43" s="25">
        <f t="shared" si="7"/>
        <v>141212</v>
      </c>
      <c r="L43" s="25">
        <f t="shared" si="7"/>
        <v>0</v>
      </c>
      <c r="M43" s="25">
        <f t="shared" si="7"/>
        <v>286039</v>
      </c>
      <c r="N43" s="25">
        <f t="shared" si="7"/>
        <v>208973</v>
      </c>
      <c r="O43" s="25">
        <f t="shared" si="7"/>
        <v>60361</v>
      </c>
    </row>
    <row r="44" spans="1:15" ht="12.75" customHeight="1">
      <c r="A44" s="20" t="s">
        <v>81</v>
      </c>
      <c r="B44" s="21" t="s">
        <v>82</v>
      </c>
      <c r="C44" s="22">
        <v>60171</v>
      </c>
      <c r="D44" s="22">
        <v>48382</v>
      </c>
      <c r="E44" s="22">
        <v>1535</v>
      </c>
      <c r="F44" s="22">
        <f>SUM(C44-D44-E44)</f>
        <v>10254</v>
      </c>
      <c r="G44" s="22">
        <v>246317</v>
      </c>
      <c r="H44" s="22">
        <v>124453</v>
      </c>
      <c r="I44" s="22">
        <v>3834</v>
      </c>
      <c r="J44" s="22">
        <f>SUM(G44-H44-I44)</f>
        <v>118030</v>
      </c>
      <c r="K44" s="22">
        <v>22175</v>
      </c>
      <c r="L44" s="22">
        <v>0</v>
      </c>
      <c r="M44" s="22">
        <v>7506</v>
      </c>
      <c r="N44" s="22">
        <v>705</v>
      </c>
      <c r="O44" s="22">
        <v>705</v>
      </c>
    </row>
    <row r="45" spans="1:15" ht="12.75" customHeight="1">
      <c r="A45" s="20" t="s">
        <v>83</v>
      </c>
      <c r="B45" s="21" t="s">
        <v>84</v>
      </c>
      <c r="C45" s="22">
        <v>61084</v>
      </c>
      <c r="D45" s="22">
        <v>46504</v>
      </c>
      <c r="E45" s="22">
        <v>1083</v>
      </c>
      <c r="F45" s="22">
        <f>SUM(C45-D45-E45)</f>
        <v>13497</v>
      </c>
      <c r="G45" s="22">
        <v>273241</v>
      </c>
      <c r="H45" s="22">
        <v>115672</v>
      </c>
      <c r="I45" s="22">
        <v>3789</v>
      </c>
      <c r="J45" s="22">
        <f>SUM(G45-H45-I45)</f>
        <v>153780</v>
      </c>
      <c r="K45" s="22">
        <v>61587</v>
      </c>
      <c r="L45" s="22">
        <v>0</v>
      </c>
      <c r="M45" s="22">
        <v>26522</v>
      </c>
      <c r="N45" s="22">
        <v>690</v>
      </c>
      <c r="O45" s="22">
        <v>690</v>
      </c>
    </row>
    <row r="46" spans="1:256" ht="12.75" customHeight="1">
      <c r="A46" s="23"/>
      <c r="B46" s="24" t="s">
        <v>85</v>
      </c>
      <c r="C46" s="25">
        <f aca="true" t="shared" si="8" ref="C46:O46">SUM(C44:C45)</f>
        <v>121255</v>
      </c>
      <c r="D46" s="25">
        <f t="shared" si="8"/>
        <v>94886</v>
      </c>
      <c r="E46" s="25">
        <f t="shared" si="8"/>
        <v>2618</v>
      </c>
      <c r="F46" s="25">
        <f t="shared" si="8"/>
        <v>23751</v>
      </c>
      <c r="G46" s="25">
        <f t="shared" si="8"/>
        <v>519558</v>
      </c>
      <c r="H46" s="25">
        <f t="shared" si="8"/>
        <v>240125</v>
      </c>
      <c r="I46" s="25">
        <f t="shared" si="8"/>
        <v>7623</v>
      </c>
      <c r="J46" s="25">
        <f t="shared" si="8"/>
        <v>271810</v>
      </c>
      <c r="K46" s="25">
        <f t="shared" si="8"/>
        <v>83762</v>
      </c>
      <c r="L46" s="25">
        <f t="shared" si="8"/>
        <v>0</v>
      </c>
      <c r="M46" s="25">
        <f t="shared" si="8"/>
        <v>34028</v>
      </c>
      <c r="N46" s="25">
        <f t="shared" si="8"/>
        <v>1395</v>
      </c>
      <c r="O46" s="25">
        <f t="shared" si="8"/>
        <v>1395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17408</v>
      </c>
      <c r="D47" s="22">
        <v>13402</v>
      </c>
      <c r="E47" s="22">
        <v>0</v>
      </c>
      <c r="F47" s="22">
        <f>SUM(C47-D47-E47)</f>
        <v>4006</v>
      </c>
      <c r="G47" s="22">
        <v>29563</v>
      </c>
      <c r="H47" s="22">
        <v>17129</v>
      </c>
      <c r="I47" s="22">
        <v>0</v>
      </c>
      <c r="J47" s="22">
        <f>SUM(G47-H47-I47)</f>
        <v>12434</v>
      </c>
      <c r="K47" s="22">
        <v>5</v>
      </c>
      <c r="L47" s="22">
        <v>0</v>
      </c>
      <c r="M47" s="22">
        <v>0</v>
      </c>
      <c r="N47" s="22">
        <v>190</v>
      </c>
      <c r="O47" s="22">
        <v>190</v>
      </c>
    </row>
    <row r="48" spans="1:15" ht="12.75" customHeight="1">
      <c r="A48" s="20" t="s">
        <v>88</v>
      </c>
      <c r="B48" s="21" t="s">
        <v>89</v>
      </c>
      <c r="C48" s="22">
        <v>34099</v>
      </c>
      <c r="D48" s="22">
        <v>26188</v>
      </c>
      <c r="E48" s="22">
        <v>0</v>
      </c>
      <c r="F48" s="22">
        <f>SUM(C48-D48-E48)</f>
        <v>7911</v>
      </c>
      <c r="G48" s="22">
        <v>83608</v>
      </c>
      <c r="H48" s="22">
        <v>55389</v>
      </c>
      <c r="I48" s="22">
        <v>0</v>
      </c>
      <c r="J48" s="22">
        <f>SUM(G48-H48-I48)</f>
        <v>28219</v>
      </c>
      <c r="K48" s="22">
        <v>2804</v>
      </c>
      <c r="L48" s="22">
        <v>0</v>
      </c>
      <c r="M48" s="22">
        <v>5852</v>
      </c>
      <c r="N48" s="22">
        <v>3764</v>
      </c>
      <c r="O48" s="22">
        <v>3764</v>
      </c>
    </row>
    <row r="49" spans="1:15" ht="12.75" customHeight="1">
      <c r="A49" s="20" t="s">
        <v>90</v>
      </c>
      <c r="B49" s="21" t="s">
        <v>91</v>
      </c>
      <c r="C49" s="22">
        <v>20464</v>
      </c>
      <c r="D49" s="22">
        <v>16263</v>
      </c>
      <c r="E49" s="22">
        <v>0</v>
      </c>
      <c r="F49" s="22">
        <f>SUM(C49-D49-E49)</f>
        <v>4201</v>
      </c>
      <c r="G49" s="22">
        <v>28951</v>
      </c>
      <c r="H49" s="22">
        <v>19187</v>
      </c>
      <c r="I49" s="22">
        <v>0</v>
      </c>
      <c r="J49" s="22">
        <f>SUM(G49-H49-I49)</f>
        <v>9764</v>
      </c>
      <c r="K49" s="22">
        <v>2496</v>
      </c>
      <c r="L49" s="22">
        <v>0</v>
      </c>
      <c r="M49" s="22">
        <v>0</v>
      </c>
      <c r="N49" s="22">
        <v>320</v>
      </c>
      <c r="O49" s="22">
        <v>320</v>
      </c>
    </row>
    <row r="50" spans="1:15" ht="12.75" customHeight="1">
      <c r="A50" s="20" t="s">
        <v>92</v>
      </c>
      <c r="B50" s="21" t="s">
        <v>93</v>
      </c>
      <c r="C50" s="22">
        <v>77370</v>
      </c>
      <c r="D50" s="22">
        <v>64152</v>
      </c>
      <c r="E50" s="22">
        <v>784</v>
      </c>
      <c r="F50" s="22">
        <f>SUM(C50-D50-E50)</f>
        <v>12434</v>
      </c>
      <c r="G50" s="22">
        <v>218578</v>
      </c>
      <c r="H50" s="22">
        <v>117458</v>
      </c>
      <c r="I50" s="22">
        <v>3179</v>
      </c>
      <c r="J50" s="22">
        <f>SUM(G50-H50-I50)</f>
        <v>97941</v>
      </c>
      <c r="K50" s="22">
        <v>27842</v>
      </c>
      <c r="L50" s="22">
        <v>0</v>
      </c>
      <c r="M50" s="22">
        <v>17136</v>
      </c>
      <c r="N50" s="22">
        <v>1885</v>
      </c>
      <c r="O50" s="22">
        <v>1885</v>
      </c>
    </row>
    <row r="51" spans="1:15" ht="12.75" customHeight="1">
      <c r="A51" s="23"/>
      <c r="B51" s="24" t="s">
        <v>94</v>
      </c>
      <c r="C51" s="25">
        <f aca="true" t="shared" si="9" ref="C51:O51">SUM(C47:C50)</f>
        <v>149341</v>
      </c>
      <c r="D51" s="25">
        <f t="shared" si="9"/>
        <v>120005</v>
      </c>
      <c r="E51" s="25">
        <f t="shared" si="9"/>
        <v>784</v>
      </c>
      <c r="F51" s="25">
        <f t="shared" si="9"/>
        <v>28552</v>
      </c>
      <c r="G51" s="25">
        <f t="shared" si="9"/>
        <v>360700</v>
      </c>
      <c r="H51" s="25">
        <f t="shared" si="9"/>
        <v>209163</v>
      </c>
      <c r="I51" s="25">
        <f t="shared" si="9"/>
        <v>3179</v>
      </c>
      <c r="J51" s="25">
        <f t="shared" si="9"/>
        <v>148358</v>
      </c>
      <c r="K51" s="25">
        <f t="shared" si="9"/>
        <v>33147</v>
      </c>
      <c r="L51" s="25">
        <f t="shared" si="9"/>
        <v>0</v>
      </c>
      <c r="M51" s="25">
        <f t="shared" si="9"/>
        <v>22988</v>
      </c>
      <c r="N51" s="25">
        <f t="shared" si="9"/>
        <v>6159</v>
      </c>
      <c r="O51" s="25">
        <f t="shared" si="9"/>
        <v>6159</v>
      </c>
    </row>
    <row r="52" spans="1:15" ht="12.75" customHeight="1">
      <c r="A52" s="20" t="s">
        <v>95</v>
      </c>
      <c r="B52" s="21" t="s">
        <v>96</v>
      </c>
      <c r="C52" s="22">
        <v>22446</v>
      </c>
      <c r="D52" s="22">
        <v>15355</v>
      </c>
      <c r="E52" s="22">
        <v>66</v>
      </c>
      <c r="F52" s="22">
        <f aca="true" t="shared" si="10" ref="F52:F58">SUM(C52-D52-E52)</f>
        <v>7025</v>
      </c>
      <c r="G52" s="22">
        <v>81759</v>
      </c>
      <c r="H52" s="22">
        <v>39189</v>
      </c>
      <c r="I52" s="22">
        <v>168</v>
      </c>
      <c r="J52" s="22">
        <f aca="true" t="shared" si="11" ref="J52:J58">SUM(G52-H52-I52)</f>
        <v>42402</v>
      </c>
      <c r="K52" s="22">
        <v>22531</v>
      </c>
      <c r="L52" s="22">
        <v>0</v>
      </c>
      <c r="M52" s="22">
        <v>715</v>
      </c>
      <c r="N52" s="22">
        <v>898</v>
      </c>
      <c r="O52" s="22">
        <v>898</v>
      </c>
    </row>
    <row r="53" spans="1:15" ht="12.75" customHeight="1">
      <c r="A53" s="20" t="s">
        <v>97</v>
      </c>
      <c r="B53" s="21" t="s">
        <v>98</v>
      </c>
      <c r="C53" s="22">
        <v>130998</v>
      </c>
      <c r="D53" s="22">
        <v>86291</v>
      </c>
      <c r="E53" s="22">
        <v>1151</v>
      </c>
      <c r="F53" s="22">
        <f t="shared" si="10"/>
        <v>43556</v>
      </c>
      <c r="G53" s="22">
        <v>445911</v>
      </c>
      <c r="H53" s="22">
        <v>210124</v>
      </c>
      <c r="I53" s="22">
        <v>6927</v>
      </c>
      <c r="J53" s="22">
        <f t="shared" si="11"/>
        <v>228860</v>
      </c>
      <c r="K53" s="22">
        <v>31018</v>
      </c>
      <c r="L53" s="22">
        <v>0</v>
      </c>
      <c r="M53" s="22">
        <v>69017</v>
      </c>
      <c r="N53" s="22">
        <v>1930</v>
      </c>
      <c r="O53" s="22">
        <v>1930</v>
      </c>
    </row>
    <row r="54" spans="1:15" ht="12.75" customHeight="1">
      <c r="A54" s="20" t="s">
        <v>99</v>
      </c>
      <c r="B54" s="21" t="s">
        <v>100</v>
      </c>
      <c r="C54" s="22">
        <v>14261</v>
      </c>
      <c r="D54" s="22">
        <v>8789</v>
      </c>
      <c r="E54" s="22">
        <v>328</v>
      </c>
      <c r="F54" s="22">
        <f t="shared" si="10"/>
        <v>5144</v>
      </c>
      <c r="G54" s="22">
        <v>79002</v>
      </c>
      <c r="H54" s="22">
        <v>29701</v>
      </c>
      <c r="I54" s="22">
        <v>2294</v>
      </c>
      <c r="J54" s="22">
        <f t="shared" si="11"/>
        <v>47007</v>
      </c>
      <c r="K54" s="22">
        <v>1274</v>
      </c>
      <c r="L54" s="22">
        <v>0</v>
      </c>
      <c r="M54" s="22">
        <v>22674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85054</v>
      </c>
      <c r="D55" s="22">
        <v>55992</v>
      </c>
      <c r="E55" s="22">
        <v>936</v>
      </c>
      <c r="F55" s="22">
        <f t="shared" si="10"/>
        <v>28126</v>
      </c>
      <c r="G55" s="22">
        <v>305300</v>
      </c>
      <c r="H55" s="22">
        <v>154477</v>
      </c>
      <c r="I55" s="22">
        <v>3817</v>
      </c>
      <c r="J55" s="22">
        <f t="shared" si="11"/>
        <v>147006</v>
      </c>
      <c r="K55" s="22">
        <v>12599</v>
      </c>
      <c r="L55" s="22">
        <v>0</v>
      </c>
      <c r="M55" s="22">
        <v>13802</v>
      </c>
      <c r="N55" s="22">
        <v>5279</v>
      </c>
      <c r="O55" s="22">
        <v>5279</v>
      </c>
    </row>
    <row r="56" spans="1:15" ht="12.75" customHeight="1">
      <c r="A56" s="20" t="s">
        <v>103</v>
      </c>
      <c r="B56" s="21" t="s">
        <v>104</v>
      </c>
      <c r="C56" s="22">
        <v>89578</v>
      </c>
      <c r="D56" s="22">
        <v>60109</v>
      </c>
      <c r="E56" s="22">
        <v>3051</v>
      </c>
      <c r="F56" s="22">
        <f t="shared" si="10"/>
        <v>26418</v>
      </c>
      <c r="G56" s="22">
        <v>329064</v>
      </c>
      <c r="H56" s="22">
        <v>141608</v>
      </c>
      <c r="I56" s="22">
        <v>13898</v>
      </c>
      <c r="J56" s="22">
        <f t="shared" si="11"/>
        <v>173558</v>
      </c>
      <c r="K56" s="22">
        <v>28010</v>
      </c>
      <c r="L56" s="22">
        <v>0</v>
      </c>
      <c r="M56" s="22">
        <v>52450</v>
      </c>
      <c r="N56" s="22">
        <v>68465</v>
      </c>
      <c r="O56" s="22">
        <v>68125</v>
      </c>
    </row>
    <row r="57" spans="1:15" ht="12.75" customHeight="1">
      <c r="A57" s="20" t="s">
        <v>105</v>
      </c>
      <c r="B57" s="21" t="s">
        <v>106</v>
      </c>
      <c r="C57" s="22">
        <v>110322</v>
      </c>
      <c r="D57" s="22">
        <v>64358</v>
      </c>
      <c r="E57" s="22">
        <v>3371</v>
      </c>
      <c r="F57" s="22">
        <f t="shared" si="10"/>
        <v>42593</v>
      </c>
      <c r="G57" s="22">
        <v>399482</v>
      </c>
      <c r="H57" s="22">
        <v>180193</v>
      </c>
      <c r="I57" s="22">
        <v>12580</v>
      </c>
      <c r="J57" s="22">
        <f t="shared" si="11"/>
        <v>206709</v>
      </c>
      <c r="K57" s="22">
        <v>6729</v>
      </c>
      <c r="L57" s="22">
        <v>0</v>
      </c>
      <c r="M57" s="22">
        <v>21225</v>
      </c>
      <c r="N57" s="22">
        <v>230</v>
      </c>
      <c r="O57" s="22">
        <v>230</v>
      </c>
    </row>
    <row r="58" spans="1:15" ht="12.75" customHeight="1">
      <c r="A58" s="20" t="s">
        <v>107</v>
      </c>
      <c r="B58" s="21" t="s">
        <v>108</v>
      </c>
      <c r="C58" s="22">
        <v>101356</v>
      </c>
      <c r="D58" s="22">
        <v>63219</v>
      </c>
      <c r="E58" s="22">
        <v>828</v>
      </c>
      <c r="F58" s="22">
        <f t="shared" si="10"/>
        <v>37309</v>
      </c>
      <c r="G58" s="22">
        <v>366596</v>
      </c>
      <c r="H58" s="22">
        <v>159785</v>
      </c>
      <c r="I58" s="22">
        <v>3240</v>
      </c>
      <c r="J58" s="22">
        <f t="shared" si="11"/>
        <v>203571</v>
      </c>
      <c r="K58" s="22">
        <v>9201</v>
      </c>
      <c r="L58" s="22">
        <v>0</v>
      </c>
      <c r="M58" s="22">
        <v>21327</v>
      </c>
      <c r="N58" s="22">
        <v>39278</v>
      </c>
      <c r="O58" s="22">
        <v>39278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554015</v>
      </c>
      <c r="D59" s="25">
        <f t="shared" si="12"/>
        <v>354113</v>
      </c>
      <c r="E59" s="25">
        <f t="shared" si="12"/>
        <v>9731</v>
      </c>
      <c r="F59" s="25">
        <f t="shared" si="12"/>
        <v>190171</v>
      </c>
      <c r="G59" s="25">
        <f t="shared" si="12"/>
        <v>2007114</v>
      </c>
      <c r="H59" s="25">
        <f t="shared" si="12"/>
        <v>915077</v>
      </c>
      <c r="I59" s="25">
        <f t="shared" si="12"/>
        <v>42924</v>
      </c>
      <c r="J59" s="25">
        <f t="shared" si="12"/>
        <v>1049113</v>
      </c>
      <c r="K59" s="25">
        <f t="shared" si="12"/>
        <v>111362</v>
      </c>
      <c r="L59" s="25">
        <f t="shared" si="12"/>
        <v>0</v>
      </c>
      <c r="M59" s="25">
        <f t="shared" si="12"/>
        <v>201210</v>
      </c>
      <c r="N59" s="25">
        <f t="shared" si="12"/>
        <v>116080</v>
      </c>
      <c r="O59" s="25">
        <f t="shared" si="12"/>
        <v>115740</v>
      </c>
    </row>
    <row r="60" spans="1:15" ht="12.75" customHeight="1">
      <c r="A60" s="20" t="s">
        <v>110</v>
      </c>
      <c r="B60" s="21" t="s">
        <v>111</v>
      </c>
      <c r="C60" s="22">
        <v>91472</v>
      </c>
      <c r="D60" s="22">
        <v>61572</v>
      </c>
      <c r="E60" s="22">
        <v>5877</v>
      </c>
      <c r="F60" s="22">
        <f aca="true" t="shared" si="13" ref="F60:F68">SUM(C60-D60-E60)</f>
        <v>24023</v>
      </c>
      <c r="G60" s="22">
        <v>312830</v>
      </c>
      <c r="H60" s="22">
        <v>169771</v>
      </c>
      <c r="I60" s="22">
        <v>25900</v>
      </c>
      <c r="J60" s="22">
        <f aca="true" t="shared" si="14" ref="J60:J68">SUM(G60-H60-I60)</f>
        <v>117159</v>
      </c>
      <c r="K60" s="22">
        <v>3356</v>
      </c>
      <c r="L60" s="22">
        <v>0</v>
      </c>
      <c r="M60" s="22">
        <v>11439</v>
      </c>
      <c r="N60" s="22">
        <v>2604</v>
      </c>
      <c r="O60" s="22">
        <v>2604</v>
      </c>
    </row>
    <row r="61" spans="1:15" ht="12.75" customHeight="1">
      <c r="A61" s="20" t="s">
        <v>112</v>
      </c>
      <c r="B61" s="21" t="s">
        <v>113</v>
      </c>
      <c r="C61" s="22">
        <v>41154</v>
      </c>
      <c r="D61" s="22">
        <v>20925</v>
      </c>
      <c r="E61" s="22">
        <v>456</v>
      </c>
      <c r="F61" s="22">
        <f t="shared" si="13"/>
        <v>19773</v>
      </c>
      <c r="G61" s="22">
        <v>139164</v>
      </c>
      <c r="H61" s="22">
        <v>58075</v>
      </c>
      <c r="I61" s="22">
        <v>2226</v>
      </c>
      <c r="J61" s="22">
        <f t="shared" si="14"/>
        <v>78863</v>
      </c>
      <c r="K61" s="22">
        <v>3026</v>
      </c>
      <c r="L61" s="22">
        <v>0</v>
      </c>
      <c r="M61" s="22">
        <v>14691</v>
      </c>
      <c r="N61" s="22">
        <v>57</v>
      </c>
      <c r="O61" s="22">
        <v>57</v>
      </c>
    </row>
    <row r="62" spans="1:15" ht="12.75" customHeight="1">
      <c r="A62" s="20" t="s">
        <v>114</v>
      </c>
      <c r="B62" s="21" t="s">
        <v>115</v>
      </c>
      <c r="C62" s="22">
        <v>33878</v>
      </c>
      <c r="D62" s="22">
        <v>20901</v>
      </c>
      <c r="E62" s="22">
        <v>1305</v>
      </c>
      <c r="F62" s="22">
        <f t="shared" si="13"/>
        <v>11672</v>
      </c>
      <c r="G62" s="22">
        <v>164613</v>
      </c>
      <c r="H62" s="22">
        <v>64603</v>
      </c>
      <c r="I62" s="22">
        <v>6751</v>
      </c>
      <c r="J62" s="22">
        <f t="shared" si="14"/>
        <v>93259</v>
      </c>
      <c r="K62" s="22">
        <v>4916</v>
      </c>
      <c r="L62" s="22">
        <v>0</v>
      </c>
      <c r="M62" s="22">
        <v>19337</v>
      </c>
      <c r="N62" s="22">
        <v>1083</v>
      </c>
      <c r="O62" s="22">
        <v>1083</v>
      </c>
    </row>
    <row r="63" spans="1:15" ht="12.75" customHeight="1">
      <c r="A63" s="20" t="s">
        <v>116</v>
      </c>
      <c r="B63" s="21" t="s">
        <v>117</v>
      </c>
      <c r="C63" s="22">
        <v>64526</v>
      </c>
      <c r="D63" s="22">
        <v>40395</v>
      </c>
      <c r="E63" s="22">
        <v>3031</v>
      </c>
      <c r="F63" s="22">
        <f t="shared" si="13"/>
        <v>21100</v>
      </c>
      <c r="G63" s="22">
        <v>244517</v>
      </c>
      <c r="H63" s="22">
        <v>119189</v>
      </c>
      <c r="I63" s="22">
        <v>17056</v>
      </c>
      <c r="J63" s="22">
        <f t="shared" si="14"/>
        <v>108272</v>
      </c>
      <c r="K63" s="22">
        <v>2806</v>
      </c>
      <c r="L63" s="22">
        <v>0</v>
      </c>
      <c r="M63" s="22">
        <v>33477</v>
      </c>
      <c r="N63" s="22">
        <v>250</v>
      </c>
      <c r="O63" s="22">
        <v>250</v>
      </c>
    </row>
    <row r="64" spans="1:15" ht="12.75" customHeight="1">
      <c r="A64" s="20" t="s">
        <v>118</v>
      </c>
      <c r="B64" s="21" t="s">
        <v>119</v>
      </c>
      <c r="C64" s="22">
        <v>41976</v>
      </c>
      <c r="D64" s="22">
        <v>27471</v>
      </c>
      <c r="E64" s="22">
        <v>3375</v>
      </c>
      <c r="F64" s="22">
        <f t="shared" si="13"/>
        <v>11130</v>
      </c>
      <c r="G64" s="22">
        <v>185530</v>
      </c>
      <c r="H64" s="22">
        <v>86774</v>
      </c>
      <c r="I64" s="22">
        <v>12562</v>
      </c>
      <c r="J64" s="22">
        <f t="shared" si="14"/>
        <v>86194</v>
      </c>
      <c r="K64" s="22">
        <v>299</v>
      </c>
      <c r="L64" s="22">
        <v>0</v>
      </c>
      <c r="M64" s="22">
        <v>5485</v>
      </c>
      <c r="N64" s="22">
        <v>232</v>
      </c>
      <c r="O64" s="22">
        <v>232</v>
      </c>
    </row>
    <row r="65" spans="1:15" ht="12.75" customHeight="1">
      <c r="A65" s="20" t="s">
        <v>120</v>
      </c>
      <c r="B65" s="21" t="s">
        <v>121</v>
      </c>
      <c r="C65" s="22">
        <v>35502</v>
      </c>
      <c r="D65" s="22">
        <v>19215</v>
      </c>
      <c r="E65" s="22">
        <v>2274</v>
      </c>
      <c r="F65" s="22">
        <f t="shared" si="13"/>
        <v>14013</v>
      </c>
      <c r="G65" s="22">
        <v>221242</v>
      </c>
      <c r="H65" s="22">
        <v>55806</v>
      </c>
      <c r="I65" s="22">
        <v>10095</v>
      </c>
      <c r="J65" s="22">
        <f t="shared" si="14"/>
        <v>155341</v>
      </c>
      <c r="K65" s="22">
        <v>2519</v>
      </c>
      <c r="L65" s="22">
        <v>0</v>
      </c>
      <c r="M65" s="22">
        <v>41255</v>
      </c>
      <c r="N65" s="22">
        <v>1549</v>
      </c>
      <c r="O65" s="22">
        <v>1549</v>
      </c>
    </row>
    <row r="66" spans="1:15" ht="12.75" customHeight="1">
      <c r="A66" s="20" t="s">
        <v>122</v>
      </c>
      <c r="B66" s="21" t="s">
        <v>123</v>
      </c>
      <c r="C66" s="22">
        <v>46450</v>
      </c>
      <c r="D66" s="22">
        <v>23437</v>
      </c>
      <c r="E66" s="22">
        <v>816</v>
      </c>
      <c r="F66" s="22">
        <f t="shared" si="13"/>
        <v>22197</v>
      </c>
      <c r="G66" s="22">
        <v>220405</v>
      </c>
      <c r="H66" s="22">
        <v>80350</v>
      </c>
      <c r="I66" s="22">
        <v>3182</v>
      </c>
      <c r="J66" s="22">
        <f t="shared" si="14"/>
        <v>136873</v>
      </c>
      <c r="K66" s="22">
        <v>24575</v>
      </c>
      <c r="L66" s="22">
        <v>0</v>
      </c>
      <c r="M66" s="22">
        <v>53893</v>
      </c>
      <c r="N66" s="22">
        <v>115</v>
      </c>
      <c r="O66" s="22">
        <v>115</v>
      </c>
    </row>
    <row r="67" spans="1:15" ht="12.75" customHeight="1">
      <c r="A67" s="20" t="s">
        <v>124</v>
      </c>
      <c r="B67" s="21" t="s">
        <v>125</v>
      </c>
      <c r="C67" s="22">
        <v>65997</v>
      </c>
      <c r="D67" s="22">
        <v>25577</v>
      </c>
      <c r="E67" s="22">
        <v>0</v>
      </c>
      <c r="F67" s="22">
        <f t="shared" si="13"/>
        <v>40420</v>
      </c>
      <c r="G67" s="22">
        <v>335654</v>
      </c>
      <c r="H67" s="22">
        <v>75106</v>
      </c>
      <c r="I67" s="22">
        <v>0</v>
      </c>
      <c r="J67" s="22">
        <f t="shared" si="14"/>
        <v>260548</v>
      </c>
      <c r="K67" s="22">
        <v>24873</v>
      </c>
      <c r="L67" s="22">
        <v>0</v>
      </c>
      <c r="M67" s="22">
        <v>112379</v>
      </c>
      <c r="N67" s="22">
        <v>829</v>
      </c>
      <c r="O67" s="22">
        <v>829</v>
      </c>
    </row>
    <row r="68" spans="1:15" ht="12.75" customHeight="1">
      <c r="A68" s="20" t="s">
        <v>126</v>
      </c>
      <c r="B68" s="21" t="s">
        <v>127</v>
      </c>
      <c r="C68" s="22">
        <v>36341</v>
      </c>
      <c r="D68" s="22">
        <v>25522</v>
      </c>
      <c r="E68" s="22">
        <v>791</v>
      </c>
      <c r="F68" s="22">
        <f t="shared" si="13"/>
        <v>10028</v>
      </c>
      <c r="G68" s="22">
        <v>138477</v>
      </c>
      <c r="H68" s="22">
        <v>63393</v>
      </c>
      <c r="I68" s="22">
        <v>5456</v>
      </c>
      <c r="J68" s="22">
        <f t="shared" si="14"/>
        <v>69628</v>
      </c>
      <c r="K68" s="22">
        <v>561</v>
      </c>
      <c r="L68" s="22">
        <v>0</v>
      </c>
      <c r="M68" s="22">
        <v>5745</v>
      </c>
      <c r="N68" s="22">
        <v>136</v>
      </c>
      <c r="O68" s="22">
        <v>136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457296</v>
      </c>
      <c r="D69" s="25">
        <f t="shared" si="15"/>
        <v>265015</v>
      </c>
      <c r="E69" s="25">
        <f t="shared" si="15"/>
        <v>17925</v>
      </c>
      <c r="F69" s="25">
        <f t="shared" si="15"/>
        <v>174356</v>
      </c>
      <c r="G69" s="25">
        <f t="shared" si="15"/>
        <v>1962432</v>
      </c>
      <c r="H69" s="25">
        <f t="shared" si="15"/>
        <v>773067</v>
      </c>
      <c r="I69" s="25">
        <f t="shared" si="15"/>
        <v>83228</v>
      </c>
      <c r="J69" s="25">
        <f t="shared" si="15"/>
        <v>1106137</v>
      </c>
      <c r="K69" s="25">
        <f t="shared" si="15"/>
        <v>66931</v>
      </c>
      <c r="L69" s="25">
        <f t="shared" si="15"/>
        <v>0</v>
      </c>
      <c r="M69" s="25">
        <f t="shared" si="15"/>
        <v>297701</v>
      </c>
      <c r="N69" s="25">
        <f t="shared" si="15"/>
        <v>6855</v>
      </c>
      <c r="O69" s="25">
        <f t="shared" si="15"/>
        <v>6855</v>
      </c>
    </row>
    <row r="70" spans="1:15" ht="12.75" customHeight="1">
      <c r="A70" s="20" t="s">
        <v>129</v>
      </c>
      <c r="B70" s="21" t="s">
        <v>130</v>
      </c>
      <c r="C70" s="22">
        <v>38642</v>
      </c>
      <c r="D70" s="22">
        <v>24895</v>
      </c>
      <c r="E70" s="22">
        <v>2504</v>
      </c>
      <c r="F70" s="22">
        <f aca="true" t="shared" si="16" ref="F70:F79">SUM(C70-D70-E70)</f>
        <v>11243</v>
      </c>
      <c r="G70" s="22">
        <v>144733</v>
      </c>
      <c r="H70" s="22">
        <v>70897</v>
      </c>
      <c r="I70" s="22">
        <v>13574</v>
      </c>
      <c r="J70" s="22">
        <f aca="true" t="shared" si="17" ref="J70:J79">SUM(G70-H70-I70)</f>
        <v>60262</v>
      </c>
      <c r="K70" s="22">
        <v>3308</v>
      </c>
      <c r="L70" s="22">
        <v>0</v>
      </c>
      <c r="M70" s="22">
        <v>8676</v>
      </c>
      <c r="N70" s="22">
        <v>243</v>
      </c>
      <c r="O70" s="22">
        <v>243</v>
      </c>
    </row>
    <row r="71" spans="1:15" ht="12.75" customHeight="1">
      <c r="A71" s="20" t="s">
        <v>131</v>
      </c>
      <c r="B71" s="21" t="s">
        <v>132</v>
      </c>
      <c r="C71" s="22">
        <v>137037</v>
      </c>
      <c r="D71" s="22">
        <v>85368</v>
      </c>
      <c r="E71" s="22">
        <v>3742</v>
      </c>
      <c r="F71" s="22">
        <f t="shared" si="16"/>
        <v>47927</v>
      </c>
      <c r="G71" s="22">
        <v>379627</v>
      </c>
      <c r="H71" s="22">
        <v>170507</v>
      </c>
      <c r="I71" s="22">
        <v>14458</v>
      </c>
      <c r="J71" s="22">
        <f t="shared" si="17"/>
        <v>194662</v>
      </c>
      <c r="K71" s="22">
        <v>11979</v>
      </c>
      <c r="L71" s="22">
        <v>0</v>
      </c>
      <c r="M71" s="22">
        <v>11329</v>
      </c>
      <c r="N71" s="22">
        <v>8084</v>
      </c>
      <c r="O71" s="22">
        <v>8084</v>
      </c>
    </row>
    <row r="72" spans="1:15" ht="12.75" customHeight="1">
      <c r="A72" s="20" t="s">
        <v>133</v>
      </c>
      <c r="B72" s="21" t="s">
        <v>134</v>
      </c>
      <c r="C72" s="22">
        <v>28663</v>
      </c>
      <c r="D72" s="22">
        <v>22723</v>
      </c>
      <c r="E72" s="22">
        <v>0</v>
      </c>
      <c r="F72" s="22">
        <f t="shared" si="16"/>
        <v>5940</v>
      </c>
      <c r="G72" s="22">
        <v>108744</v>
      </c>
      <c r="H72" s="22">
        <v>60405</v>
      </c>
      <c r="I72" s="22">
        <v>0</v>
      </c>
      <c r="J72" s="22">
        <f t="shared" si="17"/>
        <v>48339</v>
      </c>
      <c r="K72" s="22">
        <v>4212</v>
      </c>
      <c r="L72" s="22">
        <v>0</v>
      </c>
      <c r="M72" s="22">
        <v>12775</v>
      </c>
      <c r="N72" s="22">
        <v>506</v>
      </c>
      <c r="O72" s="22">
        <v>506</v>
      </c>
    </row>
    <row r="73" spans="1:15" ht="12.75" customHeight="1">
      <c r="A73" s="20" t="s">
        <v>135</v>
      </c>
      <c r="B73" s="21" t="s">
        <v>136</v>
      </c>
      <c r="C73" s="22">
        <v>49172</v>
      </c>
      <c r="D73" s="22">
        <v>37311</v>
      </c>
      <c r="E73" s="22">
        <v>422</v>
      </c>
      <c r="F73" s="22">
        <f t="shared" si="16"/>
        <v>11439</v>
      </c>
      <c r="G73" s="22">
        <v>157794</v>
      </c>
      <c r="H73" s="22">
        <v>87841</v>
      </c>
      <c r="I73" s="22">
        <v>1363</v>
      </c>
      <c r="J73" s="22">
        <f t="shared" si="17"/>
        <v>68590</v>
      </c>
      <c r="K73" s="22">
        <v>4459</v>
      </c>
      <c r="L73" s="22">
        <v>0</v>
      </c>
      <c r="M73" s="22">
        <v>7936</v>
      </c>
      <c r="N73" s="22">
        <v>51494</v>
      </c>
      <c r="O73" s="22">
        <v>51494</v>
      </c>
    </row>
    <row r="74" spans="1:15" ht="12.75" customHeight="1">
      <c r="A74" s="20" t="s">
        <v>137</v>
      </c>
      <c r="B74" s="21" t="s">
        <v>138</v>
      </c>
      <c r="C74" s="22">
        <v>44385</v>
      </c>
      <c r="D74" s="22">
        <v>35574</v>
      </c>
      <c r="E74" s="22">
        <v>1199</v>
      </c>
      <c r="F74" s="22">
        <f t="shared" si="16"/>
        <v>7612</v>
      </c>
      <c r="G74" s="22">
        <v>124430</v>
      </c>
      <c r="H74" s="22">
        <v>76672</v>
      </c>
      <c r="I74" s="22">
        <v>4720</v>
      </c>
      <c r="J74" s="22">
        <f t="shared" si="17"/>
        <v>43038</v>
      </c>
      <c r="K74" s="22">
        <v>2624</v>
      </c>
      <c r="L74" s="22">
        <v>0</v>
      </c>
      <c r="M74" s="22">
        <v>2342</v>
      </c>
      <c r="N74" s="22">
        <v>5423</v>
      </c>
      <c r="O74" s="22">
        <v>5423</v>
      </c>
    </row>
    <row r="75" spans="1:15" ht="12.75" customHeight="1">
      <c r="A75" s="20" t="s">
        <v>139</v>
      </c>
      <c r="B75" s="21" t="s">
        <v>140</v>
      </c>
      <c r="C75" s="22">
        <v>23105</v>
      </c>
      <c r="D75" s="22">
        <v>19143</v>
      </c>
      <c r="E75" s="22">
        <v>340</v>
      </c>
      <c r="F75" s="22">
        <f t="shared" si="16"/>
        <v>3622</v>
      </c>
      <c r="G75" s="22">
        <v>60567</v>
      </c>
      <c r="H75" s="22">
        <v>36689</v>
      </c>
      <c r="I75" s="22">
        <v>2028</v>
      </c>
      <c r="J75" s="22">
        <f t="shared" si="17"/>
        <v>21850</v>
      </c>
      <c r="K75" s="22">
        <v>168</v>
      </c>
      <c r="L75" s="22">
        <v>0</v>
      </c>
      <c r="M75" s="22">
        <v>708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42024</v>
      </c>
      <c r="D76" s="22">
        <v>32638</v>
      </c>
      <c r="E76" s="22">
        <v>544</v>
      </c>
      <c r="F76" s="22">
        <f t="shared" si="16"/>
        <v>8842</v>
      </c>
      <c r="G76" s="22">
        <v>143441</v>
      </c>
      <c r="H76" s="22">
        <v>80097</v>
      </c>
      <c r="I76" s="22">
        <v>2194</v>
      </c>
      <c r="J76" s="22">
        <f t="shared" si="17"/>
        <v>61150</v>
      </c>
      <c r="K76" s="22">
        <v>1593</v>
      </c>
      <c r="L76" s="22">
        <v>0</v>
      </c>
      <c r="M76" s="22">
        <v>6767</v>
      </c>
      <c r="N76" s="22">
        <v>1575</v>
      </c>
      <c r="O76" s="22">
        <v>1575</v>
      </c>
    </row>
    <row r="77" spans="1:15" ht="12.75" customHeight="1">
      <c r="A77" s="20" t="s">
        <v>143</v>
      </c>
      <c r="B77" s="21" t="s">
        <v>144</v>
      </c>
      <c r="C77" s="22">
        <v>36266</v>
      </c>
      <c r="D77" s="22">
        <v>23985</v>
      </c>
      <c r="E77" s="22">
        <v>382</v>
      </c>
      <c r="F77" s="22">
        <f t="shared" si="16"/>
        <v>11899</v>
      </c>
      <c r="G77" s="22">
        <v>103804</v>
      </c>
      <c r="H77" s="22">
        <v>50162</v>
      </c>
      <c r="I77" s="22">
        <v>1623</v>
      </c>
      <c r="J77" s="22">
        <f t="shared" si="17"/>
        <v>52019</v>
      </c>
      <c r="K77" s="22">
        <v>5258</v>
      </c>
      <c r="L77" s="22">
        <v>0</v>
      </c>
      <c r="M77" s="22">
        <v>4447</v>
      </c>
      <c r="N77" s="22">
        <v>1163</v>
      </c>
      <c r="O77" s="22">
        <v>1163</v>
      </c>
    </row>
    <row r="78" spans="1:15" ht="12.75" customHeight="1">
      <c r="A78" s="20" t="s">
        <v>145</v>
      </c>
      <c r="B78" s="21" t="s">
        <v>146</v>
      </c>
      <c r="C78" s="22">
        <v>31138</v>
      </c>
      <c r="D78" s="22">
        <v>22989</v>
      </c>
      <c r="E78" s="22">
        <v>0</v>
      </c>
      <c r="F78" s="22">
        <f t="shared" si="16"/>
        <v>8149</v>
      </c>
      <c r="G78" s="22">
        <v>91629</v>
      </c>
      <c r="H78" s="22">
        <v>56579</v>
      </c>
      <c r="I78" s="22">
        <v>0</v>
      </c>
      <c r="J78" s="22">
        <f t="shared" si="17"/>
        <v>35050</v>
      </c>
      <c r="K78" s="22">
        <v>2919</v>
      </c>
      <c r="L78" s="22">
        <v>0</v>
      </c>
      <c r="M78" s="22">
        <v>1868</v>
      </c>
      <c r="N78" s="22">
        <v>229</v>
      </c>
      <c r="O78" s="22">
        <v>229</v>
      </c>
    </row>
    <row r="79" spans="1:15" ht="12.75" customHeight="1">
      <c r="A79" s="20" t="s">
        <v>147</v>
      </c>
      <c r="B79" s="21" t="s">
        <v>148</v>
      </c>
      <c r="C79" s="22">
        <v>27864</v>
      </c>
      <c r="D79" s="22">
        <v>21573</v>
      </c>
      <c r="E79" s="22">
        <v>710</v>
      </c>
      <c r="F79" s="22">
        <f t="shared" si="16"/>
        <v>5581</v>
      </c>
      <c r="G79" s="22">
        <v>108253</v>
      </c>
      <c r="H79" s="22">
        <v>53523</v>
      </c>
      <c r="I79" s="22">
        <v>3650</v>
      </c>
      <c r="J79" s="22">
        <f t="shared" si="17"/>
        <v>51080</v>
      </c>
      <c r="K79" s="22">
        <v>5896</v>
      </c>
      <c r="L79" s="22">
        <v>0</v>
      </c>
      <c r="M79" s="22">
        <v>18107</v>
      </c>
      <c r="N79" s="22">
        <v>723</v>
      </c>
      <c r="O79" s="22">
        <v>723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458296</v>
      </c>
      <c r="D80" s="25">
        <f t="shared" si="18"/>
        <v>326199</v>
      </c>
      <c r="E80" s="25">
        <f t="shared" si="18"/>
        <v>9843</v>
      </c>
      <c r="F80" s="25">
        <f t="shared" si="18"/>
        <v>122254</v>
      </c>
      <c r="G80" s="25">
        <f t="shared" si="18"/>
        <v>1423022</v>
      </c>
      <c r="H80" s="25">
        <f t="shared" si="18"/>
        <v>743372</v>
      </c>
      <c r="I80" s="25">
        <f t="shared" si="18"/>
        <v>43610</v>
      </c>
      <c r="J80" s="25">
        <f t="shared" si="18"/>
        <v>636040</v>
      </c>
      <c r="K80" s="25">
        <f t="shared" si="18"/>
        <v>42416</v>
      </c>
      <c r="L80" s="25">
        <f t="shared" si="18"/>
        <v>0</v>
      </c>
      <c r="M80" s="25">
        <f t="shared" si="18"/>
        <v>74955</v>
      </c>
      <c r="N80" s="25">
        <f t="shared" si="18"/>
        <v>69440</v>
      </c>
      <c r="O80" s="25">
        <f t="shared" si="18"/>
        <v>69440</v>
      </c>
    </row>
    <row r="81" spans="1:15" ht="12.75" customHeight="1">
      <c r="A81" s="20" t="s">
        <v>150</v>
      </c>
      <c r="B81" s="21" t="s">
        <v>151</v>
      </c>
      <c r="C81" s="22">
        <v>44376</v>
      </c>
      <c r="D81" s="22">
        <v>25233</v>
      </c>
      <c r="E81" s="22">
        <v>1486</v>
      </c>
      <c r="F81" s="22">
        <f>SUM(C81-D81-E81)</f>
        <v>17657</v>
      </c>
      <c r="G81" s="22">
        <v>195491</v>
      </c>
      <c r="H81" s="22">
        <v>90863</v>
      </c>
      <c r="I81" s="22">
        <v>8689</v>
      </c>
      <c r="J81" s="22">
        <f>SUM(G81-H81-I81)</f>
        <v>95939</v>
      </c>
      <c r="K81" s="22">
        <v>1843</v>
      </c>
      <c r="L81" s="22">
        <v>0</v>
      </c>
      <c r="M81" s="22">
        <v>16768</v>
      </c>
      <c r="N81" s="22">
        <v>1014</v>
      </c>
      <c r="O81" s="22">
        <v>1014</v>
      </c>
    </row>
    <row r="82" spans="1:15" ht="12.75" customHeight="1">
      <c r="A82" s="20" t="s">
        <v>152</v>
      </c>
      <c r="B82" s="21" t="s">
        <v>153</v>
      </c>
      <c r="C82" s="22">
        <v>19212</v>
      </c>
      <c r="D82" s="22">
        <v>14598</v>
      </c>
      <c r="E82" s="22">
        <v>0</v>
      </c>
      <c r="F82" s="22">
        <f>SUM(C82-D82-E82)</f>
        <v>4614</v>
      </c>
      <c r="G82" s="22">
        <v>97263</v>
      </c>
      <c r="H82" s="22">
        <v>52154</v>
      </c>
      <c r="I82" s="22">
        <v>0</v>
      </c>
      <c r="J82" s="22">
        <f>SUM(G82-H82-I82)</f>
        <v>45109</v>
      </c>
      <c r="K82" s="22">
        <v>787</v>
      </c>
      <c r="L82" s="22">
        <v>0</v>
      </c>
      <c r="M82" s="22">
        <v>12624</v>
      </c>
      <c r="N82" s="22">
        <v>1318</v>
      </c>
      <c r="O82" s="22">
        <v>1318</v>
      </c>
    </row>
    <row r="83" spans="1:15" ht="12.75" customHeight="1">
      <c r="A83" s="20" t="s">
        <v>154</v>
      </c>
      <c r="B83" s="21" t="s">
        <v>155</v>
      </c>
      <c r="C83" s="22">
        <v>8386</v>
      </c>
      <c r="D83" s="22">
        <v>6577</v>
      </c>
      <c r="E83" s="22">
        <v>990</v>
      </c>
      <c r="F83" s="22">
        <f>SUM(C83-D83-E83)</f>
        <v>819</v>
      </c>
      <c r="G83" s="22">
        <v>46837</v>
      </c>
      <c r="H83" s="22">
        <v>26735</v>
      </c>
      <c r="I83" s="22">
        <v>5512</v>
      </c>
      <c r="J83" s="22">
        <f>SUM(G83-H83-I83)</f>
        <v>14590</v>
      </c>
      <c r="K83" s="22">
        <v>190</v>
      </c>
      <c r="L83" s="22">
        <v>0</v>
      </c>
      <c r="M83" s="22">
        <v>3032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19208</v>
      </c>
      <c r="D84" s="22">
        <v>16337</v>
      </c>
      <c r="E84" s="22">
        <v>0</v>
      </c>
      <c r="F84" s="22">
        <f>SUM(C84-D84-E84)</f>
        <v>2871</v>
      </c>
      <c r="G84" s="22">
        <v>96904</v>
      </c>
      <c r="H84" s="22">
        <v>61131</v>
      </c>
      <c r="I84" s="22">
        <v>0</v>
      </c>
      <c r="J84" s="22">
        <f>SUM(G84-H84-I84)</f>
        <v>35773</v>
      </c>
      <c r="K84" s="22">
        <v>1295</v>
      </c>
      <c r="L84" s="22">
        <v>0</v>
      </c>
      <c r="M84" s="22">
        <v>12921</v>
      </c>
      <c r="N84" s="22">
        <v>1692</v>
      </c>
      <c r="O84" s="22">
        <v>1692</v>
      </c>
    </row>
    <row r="85" spans="1:15" ht="12.75" customHeight="1">
      <c r="A85" s="20" t="s">
        <v>158</v>
      </c>
      <c r="B85" s="21" t="s">
        <v>159</v>
      </c>
      <c r="C85" s="22">
        <v>32009</v>
      </c>
      <c r="D85" s="22">
        <v>24898</v>
      </c>
      <c r="E85" s="22">
        <v>950</v>
      </c>
      <c r="F85" s="22">
        <f>SUM(C85-D85-E85)</f>
        <v>6161</v>
      </c>
      <c r="G85" s="22">
        <v>102297</v>
      </c>
      <c r="H85" s="22">
        <v>68592</v>
      </c>
      <c r="I85" s="22">
        <v>3796</v>
      </c>
      <c r="J85" s="22">
        <f>SUM(G85-H85-I85)</f>
        <v>29909</v>
      </c>
      <c r="K85" s="22">
        <v>2158</v>
      </c>
      <c r="L85" s="22">
        <v>0</v>
      </c>
      <c r="M85" s="22">
        <v>9985</v>
      </c>
      <c r="N85" s="22">
        <v>1106</v>
      </c>
      <c r="O85" s="22">
        <v>1106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123191</v>
      </c>
      <c r="D86" s="25">
        <f t="shared" si="19"/>
        <v>87643</v>
      </c>
      <c r="E86" s="25">
        <f t="shared" si="19"/>
        <v>3426</v>
      </c>
      <c r="F86" s="25">
        <f t="shared" si="19"/>
        <v>32122</v>
      </c>
      <c r="G86" s="25">
        <f t="shared" si="19"/>
        <v>538792</v>
      </c>
      <c r="H86" s="25">
        <f t="shared" si="19"/>
        <v>299475</v>
      </c>
      <c r="I86" s="25">
        <f t="shared" si="19"/>
        <v>17997</v>
      </c>
      <c r="J86" s="25">
        <f t="shared" si="19"/>
        <v>221320</v>
      </c>
      <c r="K86" s="25">
        <f t="shared" si="19"/>
        <v>6273</v>
      </c>
      <c r="L86" s="25">
        <f t="shared" si="19"/>
        <v>0</v>
      </c>
      <c r="M86" s="25">
        <f t="shared" si="19"/>
        <v>55330</v>
      </c>
      <c r="N86" s="25">
        <f t="shared" si="19"/>
        <v>5130</v>
      </c>
      <c r="O86" s="25">
        <f t="shared" si="19"/>
        <v>5130</v>
      </c>
    </row>
    <row r="87" spans="1:15" ht="12.75" customHeight="1">
      <c r="A87" s="20" t="s">
        <v>161</v>
      </c>
      <c r="B87" s="21" t="s">
        <v>162</v>
      </c>
      <c r="C87" s="22">
        <v>62252</v>
      </c>
      <c r="D87" s="22">
        <v>39899</v>
      </c>
      <c r="E87" s="22">
        <v>0</v>
      </c>
      <c r="F87" s="22">
        <f>SUM(C87-D87-E87)</f>
        <v>22353</v>
      </c>
      <c r="G87" s="22">
        <v>299643</v>
      </c>
      <c r="H87" s="22">
        <v>134563</v>
      </c>
      <c r="I87" s="22">
        <v>0</v>
      </c>
      <c r="J87" s="22">
        <f>SUM(G87-H87-I87)</f>
        <v>165080</v>
      </c>
      <c r="K87" s="22">
        <v>2648</v>
      </c>
      <c r="L87" s="22">
        <v>0</v>
      </c>
      <c r="M87" s="22">
        <v>26898</v>
      </c>
      <c r="N87" s="22">
        <v>2155</v>
      </c>
      <c r="O87" s="22">
        <v>2155</v>
      </c>
    </row>
    <row r="88" spans="1:15" ht="12.75" customHeight="1">
      <c r="A88" s="20" t="s">
        <v>163</v>
      </c>
      <c r="B88" s="21" t="s">
        <v>164</v>
      </c>
      <c r="C88" s="22">
        <v>38255</v>
      </c>
      <c r="D88" s="22">
        <v>16446</v>
      </c>
      <c r="E88" s="22">
        <v>1712</v>
      </c>
      <c r="F88" s="22">
        <f>SUM(C88-D88-E88)</f>
        <v>20097</v>
      </c>
      <c r="G88" s="22">
        <v>133981</v>
      </c>
      <c r="H88" s="22">
        <v>44459</v>
      </c>
      <c r="I88" s="22">
        <v>7941</v>
      </c>
      <c r="J88" s="22">
        <f>SUM(G88-H88-I88)</f>
        <v>81581</v>
      </c>
      <c r="K88" s="22">
        <v>754</v>
      </c>
      <c r="L88" s="22">
        <v>0</v>
      </c>
      <c r="M88" s="22">
        <v>7206</v>
      </c>
      <c r="N88" s="22">
        <v>268</v>
      </c>
      <c r="O88" s="22">
        <v>268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100507</v>
      </c>
      <c r="D89" s="25">
        <f t="shared" si="20"/>
        <v>56345</v>
      </c>
      <c r="E89" s="25">
        <f t="shared" si="20"/>
        <v>1712</v>
      </c>
      <c r="F89" s="25">
        <f t="shared" si="20"/>
        <v>42450</v>
      </c>
      <c r="G89" s="25">
        <f t="shared" si="20"/>
        <v>433624</v>
      </c>
      <c r="H89" s="25">
        <f t="shared" si="20"/>
        <v>179022</v>
      </c>
      <c r="I89" s="25">
        <f t="shared" si="20"/>
        <v>7941</v>
      </c>
      <c r="J89" s="25">
        <f t="shared" si="20"/>
        <v>246661</v>
      </c>
      <c r="K89" s="25">
        <f t="shared" si="20"/>
        <v>3402</v>
      </c>
      <c r="L89" s="25">
        <f t="shared" si="20"/>
        <v>0</v>
      </c>
      <c r="M89" s="25">
        <f t="shared" si="20"/>
        <v>34104</v>
      </c>
      <c r="N89" s="25">
        <f t="shared" si="20"/>
        <v>2423</v>
      </c>
      <c r="O89" s="25">
        <f t="shared" si="20"/>
        <v>2423</v>
      </c>
    </row>
    <row r="90" spans="1:15" ht="12.75" customHeight="1">
      <c r="A90" s="20" t="s">
        <v>166</v>
      </c>
      <c r="B90" s="21" t="s">
        <v>167</v>
      </c>
      <c r="C90" s="22">
        <v>39170</v>
      </c>
      <c r="D90" s="22">
        <v>27132</v>
      </c>
      <c r="E90" s="22">
        <v>3222</v>
      </c>
      <c r="F90" s="22">
        <f>SUM(C90-D90-E90)</f>
        <v>8816</v>
      </c>
      <c r="G90" s="22">
        <v>207984</v>
      </c>
      <c r="H90" s="22">
        <v>96539</v>
      </c>
      <c r="I90" s="22">
        <v>15720</v>
      </c>
      <c r="J90" s="22">
        <f>SUM(G90-H90-I90)</f>
        <v>95725</v>
      </c>
      <c r="K90" s="22">
        <v>1327</v>
      </c>
      <c r="L90" s="22">
        <v>0</v>
      </c>
      <c r="M90" s="22">
        <v>32859</v>
      </c>
      <c r="N90" s="22">
        <v>517</v>
      </c>
      <c r="O90" s="22">
        <v>517</v>
      </c>
    </row>
    <row r="91" spans="1:15" ht="12.75" customHeight="1">
      <c r="A91" s="20" t="s">
        <v>168</v>
      </c>
      <c r="B91" s="21" t="s">
        <v>169</v>
      </c>
      <c r="C91" s="22">
        <v>51254</v>
      </c>
      <c r="D91" s="22">
        <v>42719</v>
      </c>
      <c r="E91" s="22">
        <v>0</v>
      </c>
      <c r="F91" s="22">
        <f>SUM(C91-D91-E91)</f>
        <v>8535</v>
      </c>
      <c r="G91" s="22">
        <v>218135</v>
      </c>
      <c r="H91" s="22">
        <v>115122</v>
      </c>
      <c r="I91" s="22">
        <v>0</v>
      </c>
      <c r="J91" s="22">
        <f>SUM(G91-H91-I91)</f>
        <v>103013</v>
      </c>
      <c r="K91" s="22">
        <v>1123</v>
      </c>
      <c r="L91" s="22">
        <v>0</v>
      </c>
      <c r="M91" s="22">
        <v>50581</v>
      </c>
      <c r="N91" s="22">
        <v>2380</v>
      </c>
      <c r="O91" s="22">
        <v>2380</v>
      </c>
    </row>
    <row r="92" spans="1:15" ht="12.75" customHeight="1">
      <c r="A92" s="20" t="s">
        <v>170</v>
      </c>
      <c r="B92" s="21" t="s">
        <v>171</v>
      </c>
      <c r="C92" s="22">
        <v>15896</v>
      </c>
      <c r="D92" s="22">
        <v>11974</v>
      </c>
      <c r="E92" s="22">
        <v>1290</v>
      </c>
      <c r="F92" s="22">
        <f>SUM(C92-D92-E92)</f>
        <v>2632</v>
      </c>
      <c r="G92" s="22">
        <v>49637</v>
      </c>
      <c r="H92" s="22">
        <v>21148</v>
      </c>
      <c r="I92" s="22">
        <v>7482</v>
      </c>
      <c r="J92" s="22">
        <f>SUM(G92-H92-I92)</f>
        <v>21007</v>
      </c>
      <c r="K92" s="22">
        <v>675</v>
      </c>
      <c r="L92" s="22">
        <v>0</v>
      </c>
      <c r="M92" s="22">
        <v>10324</v>
      </c>
      <c r="N92" s="22">
        <v>521</v>
      </c>
      <c r="O92" s="22">
        <v>521</v>
      </c>
    </row>
    <row r="93" spans="1:15" ht="12.75" customHeight="1">
      <c r="A93" s="20" t="s">
        <v>172</v>
      </c>
      <c r="B93" s="21" t="s">
        <v>173</v>
      </c>
      <c r="C93" s="22">
        <v>423155</v>
      </c>
      <c r="D93" s="22">
        <v>343000</v>
      </c>
      <c r="E93" s="22">
        <v>16779</v>
      </c>
      <c r="F93" s="22">
        <f>SUM(C93-D93-E93)</f>
        <v>63376</v>
      </c>
      <c r="G93" s="22">
        <v>1070691</v>
      </c>
      <c r="H93" s="22">
        <v>615866</v>
      </c>
      <c r="I93" s="22">
        <v>49048</v>
      </c>
      <c r="J93" s="22">
        <f>SUM(G93-H93-I93)</f>
        <v>405777</v>
      </c>
      <c r="K93" s="22">
        <v>55690</v>
      </c>
      <c r="L93" s="22">
        <v>6</v>
      </c>
      <c r="M93" s="22">
        <v>158090</v>
      </c>
      <c r="N93" s="22">
        <v>29873</v>
      </c>
      <c r="O93" s="22">
        <v>29160</v>
      </c>
    </row>
    <row r="94" spans="1:15" ht="12.75" customHeight="1">
      <c r="A94" s="20" t="s">
        <v>174</v>
      </c>
      <c r="B94" s="21" t="s">
        <v>175</v>
      </c>
      <c r="C94" s="22">
        <v>46129</v>
      </c>
      <c r="D94" s="22">
        <v>23953</v>
      </c>
      <c r="E94" s="22">
        <v>1084</v>
      </c>
      <c r="F94" s="22">
        <f>SUM(C94-D94-E94)</f>
        <v>21092</v>
      </c>
      <c r="G94" s="22">
        <v>124456</v>
      </c>
      <c r="H94" s="22">
        <v>47122</v>
      </c>
      <c r="I94" s="22">
        <v>8469</v>
      </c>
      <c r="J94" s="22">
        <f>SUM(G94-H94-I94)</f>
        <v>68865</v>
      </c>
      <c r="K94" s="22">
        <v>1546</v>
      </c>
      <c r="L94" s="22">
        <v>0</v>
      </c>
      <c r="M94" s="22">
        <v>30301</v>
      </c>
      <c r="N94" s="22">
        <v>1164</v>
      </c>
      <c r="O94" s="22">
        <v>1164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575604</v>
      </c>
      <c r="D95" s="25">
        <f t="shared" si="21"/>
        <v>448778</v>
      </c>
      <c r="E95" s="25">
        <f t="shared" si="21"/>
        <v>22375</v>
      </c>
      <c r="F95" s="25">
        <f t="shared" si="21"/>
        <v>104451</v>
      </c>
      <c r="G95" s="25">
        <f t="shared" si="21"/>
        <v>1670903</v>
      </c>
      <c r="H95" s="25">
        <f t="shared" si="21"/>
        <v>895797</v>
      </c>
      <c r="I95" s="25">
        <f t="shared" si="21"/>
        <v>80719</v>
      </c>
      <c r="J95" s="25">
        <f t="shared" si="21"/>
        <v>694387</v>
      </c>
      <c r="K95" s="25">
        <f t="shared" si="21"/>
        <v>60361</v>
      </c>
      <c r="L95" s="25">
        <f t="shared" si="21"/>
        <v>6</v>
      </c>
      <c r="M95" s="25">
        <f t="shared" si="21"/>
        <v>282155</v>
      </c>
      <c r="N95" s="25">
        <f t="shared" si="21"/>
        <v>34455</v>
      </c>
      <c r="O95" s="25">
        <f t="shared" si="21"/>
        <v>33742</v>
      </c>
    </row>
    <row r="96" spans="1:15" ht="12.75" customHeight="1">
      <c r="A96" s="20" t="s">
        <v>177</v>
      </c>
      <c r="B96" s="21" t="s">
        <v>178</v>
      </c>
      <c r="C96" s="22">
        <v>10238</v>
      </c>
      <c r="D96" s="22">
        <v>7004</v>
      </c>
      <c r="E96" s="22">
        <v>516</v>
      </c>
      <c r="F96" s="22">
        <f>SUM(C96-D96-E96)</f>
        <v>2718</v>
      </c>
      <c r="G96" s="22">
        <v>66954</v>
      </c>
      <c r="H96" s="22">
        <v>26576</v>
      </c>
      <c r="I96" s="22">
        <v>2417</v>
      </c>
      <c r="J96" s="22">
        <f>SUM(G96-H96-I96)</f>
        <v>37961</v>
      </c>
      <c r="K96" s="22">
        <v>33</v>
      </c>
      <c r="L96" s="22">
        <v>0</v>
      </c>
      <c r="M96" s="22">
        <v>20008</v>
      </c>
      <c r="N96" s="22">
        <v>196</v>
      </c>
      <c r="O96" s="22">
        <v>196</v>
      </c>
    </row>
    <row r="97" spans="1:15" ht="12.75" customHeight="1">
      <c r="A97" s="20" t="s">
        <v>179</v>
      </c>
      <c r="B97" s="21" t="s">
        <v>180</v>
      </c>
      <c r="C97" s="22">
        <v>4336</v>
      </c>
      <c r="D97" s="22">
        <v>3832</v>
      </c>
      <c r="E97" s="22">
        <v>0</v>
      </c>
      <c r="F97" s="22">
        <f>SUM(C97-D97-E97)</f>
        <v>504</v>
      </c>
      <c r="G97" s="22">
        <v>16214</v>
      </c>
      <c r="H97" s="22">
        <v>12118</v>
      </c>
      <c r="I97" s="22">
        <v>0</v>
      </c>
      <c r="J97" s="22">
        <f>SUM(G97-H97-I97)</f>
        <v>4096</v>
      </c>
      <c r="K97" s="22">
        <v>18</v>
      </c>
      <c r="L97" s="22">
        <v>0</v>
      </c>
      <c r="M97" s="22">
        <v>1012</v>
      </c>
      <c r="N97" s="22">
        <v>335</v>
      </c>
      <c r="O97" s="22">
        <v>335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14574</v>
      </c>
      <c r="D98" s="25">
        <f t="shared" si="22"/>
        <v>10836</v>
      </c>
      <c r="E98" s="25">
        <f t="shared" si="22"/>
        <v>516</v>
      </c>
      <c r="F98" s="25">
        <f t="shared" si="22"/>
        <v>3222</v>
      </c>
      <c r="G98" s="25">
        <f t="shared" si="22"/>
        <v>83168</v>
      </c>
      <c r="H98" s="25">
        <f t="shared" si="22"/>
        <v>38694</v>
      </c>
      <c r="I98" s="25">
        <f t="shared" si="22"/>
        <v>2417</v>
      </c>
      <c r="J98" s="25">
        <f t="shared" si="22"/>
        <v>42057</v>
      </c>
      <c r="K98" s="25">
        <f t="shared" si="22"/>
        <v>51</v>
      </c>
      <c r="L98" s="25">
        <f t="shared" si="22"/>
        <v>0</v>
      </c>
      <c r="M98" s="25">
        <f t="shared" si="22"/>
        <v>21020</v>
      </c>
      <c r="N98" s="25">
        <f t="shared" si="22"/>
        <v>531</v>
      </c>
      <c r="O98" s="25">
        <f t="shared" si="22"/>
        <v>531</v>
      </c>
    </row>
    <row r="99" spans="1:15" ht="12.75" customHeight="1">
      <c r="A99" s="20" t="s">
        <v>182</v>
      </c>
      <c r="B99" s="21" t="s">
        <v>183</v>
      </c>
      <c r="C99" s="22">
        <v>33141</v>
      </c>
      <c r="D99" s="22">
        <v>21614</v>
      </c>
      <c r="E99" s="22">
        <v>1252</v>
      </c>
      <c r="F99" s="22">
        <f>SUM(C99-D99-E99)</f>
        <v>10275</v>
      </c>
      <c r="G99" s="22">
        <v>151065</v>
      </c>
      <c r="H99" s="22">
        <v>68225</v>
      </c>
      <c r="I99" s="22">
        <v>7006</v>
      </c>
      <c r="J99" s="22">
        <f>SUM(G99-H99-I99)</f>
        <v>75834</v>
      </c>
      <c r="K99" s="22">
        <v>399</v>
      </c>
      <c r="L99" s="22">
        <v>0</v>
      </c>
      <c r="M99" s="22">
        <v>20412</v>
      </c>
      <c r="N99" s="22">
        <v>1340</v>
      </c>
      <c r="O99" s="22">
        <v>1340</v>
      </c>
    </row>
    <row r="100" spans="1:15" ht="12.75" customHeight="1">
      <c r="A100" s="20" t="s">
        <v>184</v>
      </c>
      <c r="B100" s="21" t="s">
        <v>185</v>
      </c>
      <c r="C100" s="22">
        <v>20335</v>
      </c>
      <c r="D100" s="22">
        <v>15673</v>
      </c>
      <c r="E100" s="22">
        <v>525</v>
      </c>
      <c r="F100" s="22">
        <f>SUM(C100-D100-E100)</f>
        <v>4137</v>
      </c>
      <c r="G100" s="22">
        <v>83785</v>
      </c>
      <c r="H100" s="22">
        <v>45148</v>
      </c>
      <c r="I100" s="22">
        <v>1647</v>
      </c>
      <c r="J100" s="22">
        <f>SUM(G100-H100-I100)</f>
        <v>36990</v>
      </c>
      <c r="K100" s="22">
        <v>3106</v>
      </c>
      <c r="L100" s="22">
        <v>0</v>
      </c>
      <c r="M100" s="22">
        <v>11582</v>
      </c>
      <c r="N100" s="22">
        <v>2021</v>
      </c>
      <c r="O100" s="22">
        <v>2021</v>
      </c>
    </row>
    <row r="101" spans="1:15" ht="12.75" customHeight="1">
      <c r="A101" s="20" t="s">
        <v>186</v>
      </c>
      <c r="B101" s="21" t="s">
        <v>187</v>
      </c>
      <c r="C101" s="22">
        <v>13919</v>
      </c>
      <c r="D101" s="22">
        <v>10487</v>
      </c>
      <c r="E101" s="22">
        <v>0</v>
      </c>
      <c r="F101" s="22">
        <f>SUM(C101-D101-E101)</f>
        <v>3432</v>
      </c>
      <c r="G101" s="22">
        <v>49780</v>
      </c>
      <c r="H101" s="22">
        <v>31402</v>
      </c>
      <c r="I101" s="22">
        <v>0</v>
      </c>
      <c r="J101" s="22">
        <f>SUM(G101-H101-I101)</f>
        <v>18378</v>
      </c>
      <c r="K101" s="22">
        <v>84</v>
      </c>
      <c r="L101" s="22">
        <v>0</v>
      </c>
      <c r="M101" s="22">
        <v>5857</v>
      </c>
      <c r="N101" s="22">
        <v>733</v>
      </c>
      <c r="O101" s="22">
        <v>733</v>
      </c>
    </row>
    <row r="102" spans="1:15" ht="12.75" customHeight="1">
      <c r="A102" s="20" t="s">
        <v>188</v>
      </c>
      <c r="B102" s="21" t="s">
        <v>189</v>
      </c>
      <c r="C102" s="22">
        <v>21693</v>
      </c>
      <c r="D102" s="22">
        <v>17541</v>
      </c>
      <c r="E102" s="22">
        <v>1416</v>
      </c>
      <c r="F102" s="22">
        <f>SUM(C102-D102-E102)</f>
        <v>2736</v>
      </c>
      <c r="G102" s="22">
        <v>100301</v>
      </c>
      <c r="H102" s="22">
        <v>54856</v>
      </c>
      <c r="I102" s="22">
        <v>7271</v>
      </c>
      <c r="J102" s="22">
        <f>SUM(G102-H102-I102)</f>
        <v>38174</v>
      </c>
      <c r="K102" s="22">
        <v>1053</v>
      </c>
      <c r="L102" s="22">
        <v>0</v>
      </c>
      <c r="M102" s="22">
        <v>12062</v>
      </c>
      <c r="N102" s="22">
        <v>87</v>
      </c>
      <c r="O102" s="22">
        <v>87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89088</v>
      </c>
      <c r="D103" s="25">
        <f t="shared" si="23"/>
        <v>65315</v>
      </c>
      <c r="E103" s="25">
        <f t="shared" si="23"/>
        <v>3193</v>
      </c>
      <c r="F103" s="25">
        <f t="shared" si="23"/>
        <v>20580</v>
      </c>
      <c r="G103" s="25">
        <f t="shared" si="23"/>
        <v>384931</v>
      </c>
      <c r="H103" s="25">
        <f t="shared" si="23"/>
        <v>199631</v>
      </c>
      <c r="I103" s="25">
        <f t="shared" si="23"/>
        <v>15924</v>
      </c>
      <c r="J103" s="25">
        <f t="shared" si="23"/>
        <v>169376</v>
      </c>
      <c r="K103" s="25">
        <f t="shared" si="23"/>
        <v>4642</v>
      </c>
      <c r="L103" s="25">
        <f t="shared" si="23"/>
        <v>0</v>
      </c>
      <c r="M103" s="25">
        <f t="shared" si="23"/>
        <v>49913</v>
      </c>
      <c r="N103" s="25">
        <f t="shared" si="23"/>
        <v>4181</v>
      </c>
      <c r="O103" s="25">
        <f t="shared" si="23"/>
        <v>4181</v>
      </c>
    </row>
    <row r="104" spans="1:15" ht="12.75" customHeight="1">
      <c r="A104" s="20" t="s">
        <v>191</v>
      </c>
      <c r="B104" s="21" t="s">
        <v>192</v>
      </c>
      <c r="C104" s="22">
        <v>19191</v>
      </c>
      <c r="D104" s="22">
        <v>13149</v>
      </c>
      <c r="E104" s="22">
        <v>604</v>
      </c>
      <c r="F104" s="22">
        <f>SUM(C104-D104-E104)</f>
        <v>5438</v>
      </c>
      <c r="G104" s="22">
        <v>114911</v>
      </c>
      <c r="H104" s="22">
        <v>51061</v>
      </c>
      <c r="I104" s="22">
        <v>4162</v>
      </c>
      <c r="J104" s="22">
        <f>SUM(G104-H104-I104)</f>
        <v>59688</v>
      </c>
      <c r="K104" s="22">
        <v>999</v>
      </c>
      <c r="L104" s="22">
        <v>0</v>
      </c>
      <c r="M104" s="22">
        <v>10864</v>
      </c>
      <c r="N104" s="22">
        <v>1796</v>
      </c>
      <c r="O104" s="22">
        <v>1796</v>
      </c>
    </row>
    <row r="105" spans="1:15" ht="12.75" customHeight="1">
      <c r="A105" s="20" t="s">
        <v>193</v>
      </c>
      <c r="B105" s="21" t="s">
        <v>194</v>
      </c>
      <c r="C105" s="22">
        <v>11806</v>
      </c>
      <c r="D105" s="22">
        <v>8397</v>
      </c>
      <c r="E105" s="22">
        <v>0</v>
      </c>
      <c r="F105" s="22">
        <f>SUM(C105-D105-E105)</f>
        <v>3409</v>
      </c>
      <c r="G105" s="22">
        <v>59941</v>
      </c>
      <c r="H105" s="22">
        <v>32832</v>
      </c>
      <c r="I105" s="22">
        <v>0</v>
      </c>
      <c r="J105" s="22">
        <f>SUM(G105-H105-I105)</f>
        <v>27109</v>
      </c>
      <c r="K105" s="22">
        <v>266</v>
      </c>
      <c r="L105" s="22">
        <v>0</v>
      </c>
      <c r="M105" s="22">
        <v>16196</v>
      </c>
      <c r="N105" s="22">
        <v>1182</v>
      </c>
      <c r="O105" s="22">
        <v>1182</v>
      </c>
    </row>
    <row r="106" spans="1:15" ht="12.75" customHeight="1">
      <c r="A106" s="20" t="s">
        <v>195</v>
      </c>
      <c r="B106" s="21" t="s">
        <v>196</v>
      </c>
      <c r="C106" s="22">
        <v>46434</v>
      </c>
      <c r="D106" s="22">
        <v>31626</v>
      </c>
      <c r="E106" s="22">
        <v>1738</v>
      </c>
      <c r="F106" s="22">
        <f>SUM(C106-D106-E106)</f>
        <v>13070</v>
      </c>
      <c r="G106" s="22">
        <v>226332</v>
      </c>
      <c r="H106" s="22">
        <v>111740</v>
      </c>
      <c r="I106" s="22">
        <v>9248</v>
      </c>
      <c r="J106" s="22">
        <f>SUM(G106-H106-I106)</f>
        <v>105344</v>
      </c>
      <c r="K106" s="22">
        <v>685</v>
      </c>
      <c r="L106" s="22">
        <v>0</v>
      </c>
      <c r="M106" s="22">
        <v>52566</v>
      </c>
      <c r="N106" s="22">
        <v>1605</v>
      </c>
      <c r="O106" s="22">
        <v>1605</v>
      </c>
    </row>
    <row r="107" spans="1:15" ht="12.75" customHeight="1">
      <c r="A107" s="20" t="s">
        <v>197</v>
      </c>
      <c r="B107" s="21" t="s">
        <v>198</v>
      </c>
      <c r="C107" s="22">
        <v>158184</v>
      </c>
      <c r="D107" s="22">
        <v>95256</v>
      </c>
      <c r="E107" s="22">
        <v>3525</v>
      </c>
      <c r="F107" s="22">
        <f>SUM(C107-D107-E107)</f>
        <v>59403</v>
      </c>
      <c r="G107" s="22">
        <v>554256</v>
      </c>
      <c r="H107" s="22">
        <v>215779</v>
      </c>
      <c r="I107" s="22">
        <v>9346</v>
      </c>
      <c r="J107" s="22">
        <f>SUM(G107-H107-I107)</f>
        <v>329131</v>
      </c>
      <c r="K107" s="22">
        <v>7458</v>
      </c>
      <c r="L107" s="22">
        <v>0</v>
      </c>
      <c r="M107" s="22">
        <v>15714</v>
      </c>
      <c r="N107" s="22">
        <v>12949</v>
      </c>
      <c r="O107" s="22">
        <v>12949</v>
      </c>
    </row>
    <row r="108" spans="1:15" ht="12.75" customHeight="1">
      <c r="A108" s="20" t="s">
        <v>199</v>
      </c>
      <c r="B108" s="21" t="s">
        <v>200</v>
      </c>
      <c r="C108" s="22">
        <v>53944</v>
      </c>
      <c r="D108" s="22">
        <v>36732</v>
      </c>
      <c r="E108" s="22">
        <v>2440</v>
      </c>
      <c r="F108" s="22">
        <f>SUM(C108-D108-E108)</f>
        <v>14772</v>
      </c>
      <c r="G108" s="22">
        <v>380411</v>
      </c>
      <c r="H108" s="22">
        <v>130739</v>
      </c>
      <c r="I108" s="22">
        <v>12101</v>
      </c>
      <c r="J108" s="22">
        <f>SUM(G108-H108-I108)</f>
        <v>237571</v>
      </c>
      <c r="K108" s="22">
        <v>2023</v>
      </c>
      <c r="L108" s="22">
        <v>0</v>
      </c>
      <c r="M108" s="22">
        <v>33600</v>
      </c>
      <c r="N108" s="22">
        <v>13297</v>
      </c>
      <c r="O108" s="22">
        <v>13297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289559</v>
      </c>
      <c r="D109" s="25">
        <f t="shared" si="24"/>
        <v>185160</v>
      </c>
      <c r="E109" s="25">
        <f t="shared" si="24"/>
        <v>8307</v>
      </c>
      <c r="F109" s="25">
        <f t="shared" si="24"/>
        <v>96092</v>
      </c>
      <c r="G109" s="25">
        <f t="shared" si="24"/>
        <v>1335851</v>
      </c>
      <c r="H109" s="25">
        <f t="shared" si="24"/>
        <v>542151</v>
      </c>
      <c r="I109" s="25">
        <f t="shared" si="24"/>
        <v>34857</v>
      </c>
      <c r="J109" s="25">
        <f t="shared" si="24"/>
        <v>758843</v>
      </c>
      <c r="K109" s="25">
        <f t="shared" si="24"/>
        <v>11431</v>
      </c>
      <c r="L109" s="25">
        <f t="shared" si="24"/>
        <v>0</v>
      </c>
      <c r="M109" s="25">
        <f t="shared" si="24"/>
        <v>128940</v>
      </c>
      <c r="N109" s="25">
        <f t="shared" si="24"/>
        <v>30829</v>
      </c>
      <c r="O109" s="25">
        <f t="shared" si="24"/>
        <v>30829</v>
      </c>
    </row>
    <row r="110" spans="1:15" ht="12.75" customHeight="1">
      <c r="A110" s="20" t="s">
        <v>202</v>
      </c>
      <c r="B110" s="21" t="s">
        <v>203</v>
      </c>
      <c r="C110" s="22">
        <v>97480</v>
      </c>
      <c r="D110" s="22">
        <v>62828</v>
      </c>
      <c r="E110" s="22">
        <v>411</v>
      </c>
      <c r="F110" s="22">
        <f aca="true" t="shared" si="25" ref="F110:F115">SUM(C110-D110-E110)</f>
        <v>34241</v>
      </c>
      <c r="G110" s="22">
        <v>549791</v>
      </c>
      <c r="H110" s="22">
        <v>268138</v>
      </c>
      <c r="I110" s="22">
        <v>2843</v>
      </c>
      <c r="J110" s="22">
        <f aca="true" t="shared" si="26" ref="J110:J115">SUM(G110-H110-I110)</f>
        <v>278810</v>
      </c>
      <c r="K110" s="22">
        <v>6945</v>
      </c>
      <c r="L110" s="22">
        <v>0</v>
      </c>
      <c r="M110" s="22">
        <v>80334</v>
      </c>
      <c r="N110" s="22">
        <v>4344</v>
      </c>
      <c r="O110" s="22">
        <v>4344</v>
      </c>
    </row>
    <row r="111" spans="1:15" ht="12.75" customHeight="1">
      <c r="A111" s="20" t="s">
        <v>204</v>
      </c>
      <c r="B111" s="21" t="s">
        <v>205</v>
      </c>
      <c r="C111" s="22">
        <v>21892</v>
      </c>
      <c r="D111" s="22">
        <v>15699</v>
      </c>
      <c r="E111" s="22">
        <v>545</v>
      </c>
      <c r="F111" s="22">
        <f t="shared" si="25"/>
        <v>5648</v>
      </c>
      <c r="G111" s="22">
        <v>96559</v>
      </c>
      <c r="H111" s="22">
        <v>52943</v>
      </c>
      <c r="I111" s="22">
        <v>3061</v>
      </c>
      <c r="J111" s="22">
        <f t="shared" si="26"/>
        <v>40555</v>
      </c>
      <c r="K111" s="22">
        <v>0</v>
      </c>
      <c r="L111" s="22">
        <v>0</v>
      </c>
      <c r="M111" s="22">
        <v>11698</v>
      </c>
      <c r="N111" s="22">
        <v>306</v>
      </c>
      <c r="O111" s="22">
        <v>306</v>
      </c>
    </row>
    <row r="112" spans="1:15" ht="12.75" customHeight="1">
      <c r="A112" s="20" t="s">
        <v>206</v>
      </c>
      <c r="B112" s="21" t="s">
        <v>207</v>
      </c>
      <c r="C112" s="22">
        <v>32988</v>
      </c>
      <c r="D112" s="22">
        <v>20934</v>
      </c>
      <c r="E112" s="22">
        <v>0</v>
      </c>
      <c r="F112" s="22">
        <f t="shared" si="25"/>
        <v>12054</v>
      </c>
      <c r="G112" s="22">
        <v>135688</v>
      </c>
      <c r="H112" s="22">
        <v>72123</v>
      </c>
      <c r="I112" s="22">
        <v>0</v>
      </c>
      <c r="J112" s="22">
        <f t="shared" si="26"/>
        <v>63565</v>
      </c>
      <c r="K112" s="22">
        <v>14104</v>
      </c>
      <c r="L112" s="22">
        <v>0</v>
      </c>
      <c r="M112" s="22">
        <v>15714</v>
      </c>
      <c r="N112" s="22">
        <v>790</v>
      </c>
      <c r="O112" s="22">
        <v>790</v>
      </c>
    </row>
    <row r="113" spans="1:15" ht="12.75" customHeight="1">
      <c r="A113" s="20" t="s">
        <v>208</v>
      </c>
      <c r="B113" s="21" t="s">
        <v>209</v>
      </c>
      <c r="C113" s="22">
        <v>32176</v>
      </c>
      <c r="D113" s="22">
        <v>17964</v>
      </c>
      <c r="E113" s="22">
        <v>574</v>
      </c>
      <c r="F113" s="22">
        <f t="shared" si="25"/>
        <v>13638</v>
      </c>
      <c r="G113" s="22">
        <v>169996</v>
      </c>
      <c r="H113" s="22">
        <v>69029</v>
      </c>
      <c r="I113" s="22">
        <v>2773</v>
      </c>
      <c r="J113" s="22">
        <f t="shared" si="26"/>
        <v>98194</v>
      </c>
      <c r="K113" s="22">
        <v>1644</v>
      </c>
      <c r="L113" s="22">
        <v>0</v>
      </c>
      <c r="M113" s="22">
        <v>70789</v>
      </c>
      <c r="N113" s="22">
        <v>2572</v>
      </c>
      <c r="O113" s="22">
        <v>2572</v>
      </c>
    </row>
    <row r="114" spans="1:15" ht="12.75" customHeight="1">
      <c r="A114" s="20" t="s">
        <v>210</v>
      </c>
      <c r="B114" s="21" t="s">
        <v>211</v>
      </c>
      <c r="C114" s="22">
        <v>66196</v>
      </c>
      <c r="D114" s="22">
        <v>45798</v>
      </c>
      <c r="E114" s="22">
        <v>0</v>
      </c>
      <c r="F114" s="22">
        <f t="shared" si="25"/>
        <v>20398</v>
      </c>
      <c r="G114" s="22">
        <v>239213</v>
      </c>
      <c r="H114" s="22">
        <v>133039</v>
      </c>
      <c r="I114" s="22">
        <v>0</v>
      </c>
      <c r="J114" s="22">
        <f t="shared" si="26"/>
        <v>106174</v>
      </c>
      <c r="K114" s="22">
        <v>10620</v>
      </c>
      <c r="L114" s="22">
        <v>0</v>
      </c>
      <c r="M114" s="22">
        <v>21856</v>
      </c>
      <c r="N114" s="22">
        <v>1321</v>
      </c>
      <c r="O114" s="22">
        <v>1321</v>
      </c>
    </row>
    <row r="115" spans="1:15" ht="12.75" customHeight="1">
      <c r="A115" s="20" t="s">
        <v>212</v>
      </c>
      <c r="B115" s="21" t="s">
        <v>213</v>
      </c>
      <c r="C115" s="22">
        <v>41246</v>
      </c>
      <c r="D115" s="22">
        <v>32058</v>
      </c>
      <c r="E115" s="22">
        <v>0</v>
      </c>
      <c r="F115" s="22">
        <f t="shared" si="25"/>
        <v>9188</v>
      </c>
      <c r="G115" s="22">
        <v>176801</v>
      </c>
      <c r="H115" s="22">
        <v>106651</v>
      </c>
      <c r="I115" s="22">
        <v>0</v>
      </c>
      <c r="J115" s="22">
        <f t="shared" si="26"/>
        <v>70150</v>
      </c>
      <c r="K115" s="22">
        <v>2703</v>
      </c>
      <c r="L115" s="22">
        <v>0</v>
      </c>
      <c r="M115" s="22">
        <v>25648</v>
      </c>
      <c r="N115" s="22">
        <v>1105</v>
      </c>
      <c r="O115" s="22">
        <v>1105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291978</v>
      </c>
      <c r="D116" s="25">
        <f t="shared" si="27"/>
        <v>195281</v>
      </c>
      <c r="E116" s="25">
        <f t="shared" si="27"/>
        <v>1530</v>
      </c>
      <c r="F116" s="25">
        <f t="shared" si="27"/>
        <v>95167</v>
      </c>
      <c r="G116" s="25">
        <f t="shared" si="27"/>
        <v>1368048</v>
      </c>
      <c r="H116" s="25">
        <f t="shared" si="27"/>
        <v>701923</v>
      </c>
      <c r="I116" s="25">
        <f t="shared" si="27"/>
        <v>8677</v>
      </c>
      <c r="J116" s="25">
        <f t="shared" si="27"/>
        <v>657448</v>
      </c>
      <c r="K116" s="25">
        <f t="shared" si="27"/>
        <v>36016</v>
      </c>
      <c r="L116" s="25">
        <f t="shared" si="27"/>
        <v>0</v>
      </c>
      <c r="M116" s="25">
        <f t="shared" si="27"/>
        <v>226039</v>
      </c>
      <c r="N116" s="25">
        <f t="shared" si="27"/>
        <v>10438</v>
      </c>
      <c r="O116" s="25">
        <f t="shared" si="27"/>
        <v>10438</v>
      </c>
    </row>
    <row r="117" spans="1:15" ht="12.75" customHeight="1">
      <c r="A117" s="20" t="s">
        <v>215</v>
      </c>
      <c r="B117" s="21" t="s">
        <v>216</v>
      </c>
      <c r="C117" s="22">
        <v>10500</v>
      </c>
      <c r="D117" s="22">
        <v>7041</v>
      </c>
      <c r="E117" s="22">
        <v>0</v>
      </c>
      <c r="F117" s="22">
        <f>SUM(C117-D117-E117)</f>
        <v>3459</v>
      </c>
      <c r="G117" s="22">
        <v>56045</v>
      </c>
      <c r="H117" s="22">
        <v>30561</v>
      </c>
      <c r="I117" s="22">
        <v>0</v>
      </c>
      <c r="J117" s="22">
        <f>SUM(G117-H117-I117)</f>
        <v>25484</v>
      </c>
      <c r="K117" s="22">
        <v>0</v>
      </c>
      <c r="L117" s="22">
        <v>0</v>
      </c>
      <c r="M117" s="22">
        <v>23879</v>
      </c>
      <c r="N117" s="22">
        <v>314</v>
      </c>
      <c r="O117" s="22">
        <v>314</v>
      </c>
    </row>
    <row r="118" spans="1:15" ht="12.75" customHeight="1">
      <c r="A118" s="20" t="s">
        <v>217</v>
      </c>
      <c r="B118" s="21" t="s">
        <v>218</v>
      </c>
      <c r="C118" s="22">
        <v>24003</v>
      </c>
      <c r="D118" s="22">
        <v>18385</v>
      </c>
      <c r="E118" s="22">
        <v>240</v>
      </c>
      <c r="F118" s="22">
        <f>SUM(C118-D118-E118)</f>
        <v>5378</v>
      </c>
      <c r="G118" s="22">
        <v>117052</v>
      </c>
      <c r="H118" s="22">
        <v>61144</v>
      </c>
      <c r="I118" s="22">
        <v>1033</v>
      </c>
      <c r="J118" s="22">
        <f>SUM(G118-H118-I118)</f>
        <v>54875</v>
      </c>
      <c r="K118" s="22">
        <v>124</v>
      </c>
      <c r="L118" s="22">
        <v>0</v>
      </c>
      <c r="M118" s="22">
        <v>24712</v>
      </c>
      <c r="N118" s="22">
        <v>2183</v>
      </c>
      <c r="O118" s="22">
        <v>2183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34503</v>
      </c>
      <c r="D119" s="25">
        <f t="shared" si="28"/>
        <v>25426</v>
      </c>
      <c r="E119" s="25">
        <f t="shared" si="28"/>
        <v>240</v>
      </c>
      <c r="F119" s="25">
        <f t="shared" si="28"/>
        <v>8837</v>
      </c>
      <c r="G119" s="25">
        <f t="shared" si="28"/>
        <v>173097</v>
      </c>
      <c r="H119" s="25">
        <f t="shared" si="28"/>
        <v>91705</v>
      </c>
      <c r="I119" s="25">
        <f t="shared" si="28"/>
        <v>1033</v>
      </c>
      <c r="J119" s="25">
        <f t="shared" si="28"/>
        <v>80359</v>
      </c>
      <c r="K119" s="25">
        <f t="shared" si="28"/>
        <v>124</v>
      </c>
      <c r="L119" s="25">
        <f t="shared" si="28"/>
        <v>0</v>
      </c>
      <c r="M119" s="25">
        <f t="shared" si="28"/>
        <v>48591</v>
      </c>
      <c r="N119" s="25">
        <f t="shared" si="28"/>
        <v>2497</v>
      </c>
      <c r="O119" s="25">
        <f t="shared" si="28"/>
        <v>2497</v>
      </c>
    </row>
    <row r="120" spans="1:15" ht="12.75" customHeight="1">
      <c r="A120" s="20" t="s">
        <v>220</v>
      </c>
      <c r="B120" s="21" t="s">
        <v>221</v>
      </c>
      <c r="C120" s="22">
        <v>31473</v>
      </c>
      <c r="D120" s="22">
        <v>23509</v>
      </c>
      <c r="E120" s="22">
        <v>559</v>
      </c>
      <c r="F120" s="22">
        <f>SUM(C120-D120-E120)</f>
        <v>7405</v>
      </c>
      <c r="G120" s="22">
        <v>137925</v>
      </c>
      <c r="H120" s="22">
        <v>77108</v>
      </c>
      <c r="I120" s="22">
        <v>4416</v>
      </c>
      <c r="J120" s="22">
        <f>SUM(G120-H120-I120)</f>
        <v>56401</v>
      </c>
      <c r="K120" s="22">
        <v>2781</v>
      </c>
      <c r="L120" s="22">
        <v>0</v>
      </c>
      <c r="M120" s="22">
        <v>7129</v>
      </c>
      <c r="N120" s="22">
        <v>6190</v>
      </c>
      <c r="O120" s="22">
        <v>6190</v>
      </c>
    </row>
    <row r="121" spans="1:15" ht="12.75" customHeight="1">
      <c r="A121" s="20" t="s">
        <v>222</v>
      </c>
      <c r="B121" s="21" t="s">
        <v>223</v>
      </c>
      <c r="C121" s="22">
        <v>54032</v>
      </c>
      <c r="D121" s="22">
        <v>42732</v>
      </c>
      <c r="E121" s="22">
        <v>1214</v>
      </c>
      <c r="F121" s="22">
        <f>SUM(C121-D121-E121)</f>
        <v>10086</v>
      </c>
      <c r="G121" s="22">
        <v>228408</v>
      </c>
      <c r="H121" s="22">
        <v>140639</v>
      </c>
      <c r="I121" s="22">
        <v>5494</v>
      </c>
      <c r="J121" s="22">
        <f>SUM(G121-H121-I121)</f>
        <v>82275</v>
      </c>
      <c r="K121" s="22">
        <v>747</v>
      </c>
      <c r="L121" s="22">
        <v>0</v>
      </c>
      <c r="M121" s="22">
        <v>23198</v>
      </c>
      <c r="N121" s="22">
        <v>1061</v>
      </c>
      <c r="O121" s="22">
        <v>1061</v>
      </c>
    </row>
    <row r="122" spans="1:15" ht="12.75" customHeight="1">
      <c r="A122" s="20" t="s">
        <v>224</v>
      </c>
      <c r="B122" s="21" t="s">
        <v>225</v>
      </c>
      <c r="C122" s="22">
        <v>10746</v>
      </c>
      <c r="D122" s="22">
        <v>7788</v>
      </c>
      <c r="E122" s="22">
        <v>0</v>
      </c>
      <c r="F122" s="22">
        <f>SUM(C122-D122-E122)</f>
        <v>2958</v>
      </c>
      <c r="G122" s="22">
        <v>46666</v>
      </c>
      <c r="H122" s="22">
        <v>21169</v>
      </c>
      <c r="I122" s="22">
        <v>0</v>
      </c>
      <c r="J122" s="22">
        <f>SUM(G122-H122-I122)</f>
        <v>25497</v>
      </c>
      <c r="K122" s="22">
        <v>23</v>
      </c>
      <c r="L122" s="22">
        <v>0</v>
      </c>
      <c r="M122" s="22">
        <v>11515</v>
      </c>
      <c r="N122" s="22">
        <v>472</v>
      </c>
      <c r="O122" s="22">
        <v>472</v>
      </c>
    </row>
    <row r="123" spans="1:15" ht="12.75" customHeight="1">
      <c r="A123" s="20" t="s">
        <v>226</v>
      </c>
      <c r="B123" s="21" t="s">
        <v>227</v>
      </c>
      <c r="C123" s="22">
        <v>45028</v>
      </c>
      <c r="D123" s="22">
        <v>33617</v>
      </c>
      <c r="E123" s="22">
        <v>529</v>
      </c>
      <c r="F123" s="22">
        <f>SUM(C123-D123-E123)</f>
        <v>10882</v>
      </c>
      <c r="G123" s="22">
        <v>169769</v>
      </c>
      <c r="H123" s="22">
        <v>95527</v>
      </c>
      <c r="I123" s="22">
        <v>2730</v>
      </c>
      <c r="J123" s="22">
        <f>SUM(G123-H123-I123)</f>
        <v>71512</v>
      </c>
      <c r="K123" s="22">
        <v>482</v>
      </c>
      <c r="L123" s="22">
        <v>0</v>
      </c>
      <c r="M123" s="22">
        <v>13215</v>
      </c>
      <c r="N123" s="22">
        <v>1512</v>
      </c>
      <c r="O123" s="22">
        <v>1512</v>
      </c>
    </row>
    <row r="124" spans="1:15" ht="12.75" customHeight="1">
      <c r="A124" s="20" t="s">
        <v>228</v>
      </c>
      <c r="B124" s="21" t="s">
        <v>229</v>
      </c>
      <c r="C124" s="22">
        <v>17325</v>
      </c>
      <c r="D124" s="22">
        <v>10307</v>
      </c>
      <c r="E124" s="22">
        <v>227</v>
      </c>
      <c r="F124" s="22">
        <f>SUM(C124-D124-E124)</f>
        <v>6791</v>
      </c>
      <c r="G124" s="22">
        <v>106863</v>
      </c>
      <c r="H124" s="22">
        <v>26875</v>
      </c>
      <c r="I124" s="22">
        <v>1619</v>
      </c>
      <c r="J124" s="22">
        <f>SUM(G124-H124-I124)</f>
        <v>78369</v>
      </c>
      <c r="K124" s="22">
        <v>209</v>
      </c>
      <c r="L124" s="22">
        <v>0</v>
      </c>
      <c r="M124" s="22">
        <v>8010</v>
      </c>
      <c r="N124" s="22">
        <v>122</v>
      </c>
      <c r="O124" s="22">
        <v>122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158604</v>
      </c>
      <c r="D125" s="25">
        <f t="shared" si="29"/>
        <v>117953</v>
      </c>
      <c r="E125" s="25">
        <f t="shared" si="29"/>
        <v>2529</v>
      </c>
      <c r="F125" s="25">
        <f t="shared" si="29"/>
        <v>38122</v>
      </c>
      <c r="G125" s="25">
        <f t="shared" si="29"/>
        <v>689631</v>
      </c>
      <c r="H125" s="25">
        <f t="shared" si="29"/>
        <v>361318</v>
      </c>
      <c r="I125" s="25">
        <f t="shared" si="29"/>
        <v>14259</v>
      </c>
      <c r="J125" s="25">
        <f t="shared" si="29"/>
        <v>314054</v>
      </c>
      <c r="K125" s="25">
        <f t="shared" si="29"/>
        <v>4242</v>
      </c>
      <c r="L125" s="25">
        <f t="shared" si="29"/>
        <v>0</v>
      </c>
      <c r="M125" s="25">
        <f t="shared" si="29"/>
        <v>63067</v>
      </c>
      <c r="N125" s="25">
        <f t="shared" si="29"/>
        <v>9357</v>
      </c>
      <c r="O125" s="25">
        <f t="shared" si="29"/>
        <v>9357</v>
      </c>
    </row>
    <row r="126" spans="1:15" ht="12.75" customHeight="1">
      <c r="A126" s="20" t="s">
        <v>231</v>
      </c>
      <c r="B126" s="21" t="s">
        <v>232</v>
      </c>
      <c r="C126" s="22">
        <v>30927</v>
      </c>
      <c r="D126" s="22">
        <v>19656</v>
      </c>
      <c r="E126" s="22">
        <v>0</v>
      </c>
      <c r="F126" s="22">
        <f aca="true" t="shared" si="30" ref="F126:F134">SUM(C126-D126-E126)</f>
        <v>11271</v>
      </c>
      <c r="G126" s="22">
        <v>120025</v>
      </c>
      <c r="H126" s="22">
        <v>54205</v>
      </c>
      <c r="I126" s="22">
        <v>0</v>
      </c>
      <c r="J126" s="22">
        <f aca="true" t="shared" si="31" ref="J126:J134">SUM(G126-H126-I126)</f>
        <v>65820</v>
      </c>
      <c r="K126" s="22">
        <v>615</v>
      </c>
      <c r="L126" s="22">
        <v>2870</v>
      </c>
      <c r="M126" s="22">
        <v>17471</v>
      </c>
      <c r="N126" s="22">
        <v>1754</v>
      </c>
      <c r="O126" s="22">
        <v>1754</v>
      </c>
    </row>
    <row r="127" spans="1:15" ht="12.75" customHeight="1">
      <c r="A127" s="20" t="s">
        <v>233</v>
      </c>
      <c r="B127" s="21" t="s">
        <v>234</v>
      </c>
      <c r="C127" s="22">
        <v>15844</v>
      </c>
      <c r="D127" s="22">
        <v>9672</v>
      </c>
      <c r="E127" s="22">
        <v>0</v>
      </c>
      <c r="F127" s="22">
        <f t="shared" si="30"/>
        <v>6172</v>
      </c>
      <c r="G127" s="22">
        <v>73129</v>
      </c>
      <c r="H127" s="22">
        <v>33578</v>
      </c>
      <c r="I127" s="22">
        <v>0</v>
      </c>
      <c r="J127" s="22">
        <f t="shared" si="31"/>
        <v>39551</v>
      </c>
      <c r="K127" s="22">
        <v>348</v>
      </c>
      <c r="L127" s="22">
        <v>0</v>
      </c>
      <c r="M127" s="22">
        <v>7641</v>
      </c>
      <c r="N127" s="22">
        <v>351</v>
      </c>
      <c r="O127" s="22">
        <v>351</v>
      </c>
    </row>
    <row r="128" spans="1:15" ht="12.75" customHeight="1">
      <c r="A128" s="20" t="s">
        <v>235</v>
      </c>
      <c r="B128" s="21" t="s">
        <v>236</v>
      </c>
      <c r="C128" s="22">
        <v>104546</v>
      </c>
      <c r="D128" s="22">
        <v>53862</v>
      </c>
      <c r="E128" s="22">
        <v>1338</v>
      </c>
      <c r="F128" s="22">
        <f t="shared" si="30"/>
        <v>49346</v>
      </c>
      <c r="G128" s="22">
        <v>330546</v>
      </c>
      <c r="H128" s="22">
        <v>137202</v>
      </c>
      <c r="I128" s="22">
        <v>5984</v>
      </c>
      <c r="J128" s="22">
        <f t="shared" si="31"/>
        <v>187360</v>
      </c>
      <c r="K128" s="22">
        <v>3095</v>
      </c>
      <c r="L128" s="22">
        <v>0</v>
      </c>
      <c r="M128" s="22">
        <v>17797</v>
      </c>
      <c r="N128" s="22">
        <v>3449</v>
      </c>
      <c r="O128" s="22">
        <v>3449</v>
      </c>
    </row>
    <row r="129" spans="1:15" ht="12.75" customHeight="1">
      <c r="A129" s="20" t="s">
        <v>237</v>
      </c>
      <c r="B129" s="21" t="s">
        <v>238</v>
      </c>
      <c r="C129" s="22">
        <v>13021</v>
      </c>
      <c r="D129" s="22">
        <v>7356</v>
      </c>
      <c r="E129" s="22">
        <v>311</v>
      </c>
      <c r="F129" s="22">
        <f t="shared" si="30"/>
        <v>5354</v>
      </c>
      <c r="G129" s="22">
        <v>57530</v>
      </c>
      <c r="H129" s="22">
        <v>19911</v>
      </c>
      <c r="I129" s="22">
        <v>1782</v>
      </c>
      <c r="J129" s="22">
        <f t="shared" si="31"/>
        <v>35837</v>
      </c>
      <c r="K129" s="22">
        <v>386</v>
      </c>
      <c r="L129" s="22">
        <v>0</v>
      </c>
      <c r="M129" s="22">
        <v>17780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68464</v>
      </c>
      <c r="D130" s="22">
        <v>44640</v>
      </c>
      <c r="E130" s="22">
        <v>2154</v>
      </c>
      <c r="F130" s="22">
        <f t="shared" si="30"/>
        <v>21670</v>
      </c>
      <c r="G130" s="22">
        <v>207202</v>
      </c>
      <c r="H130" s="22">
        <v>84552</v>
      </c>
      <c r="I130" s="22">
        <v>11014</v>
      </c>
      <c r="J130" s="22">
        <f t="shared" si="31"/>
        <v>111636</v>
      </c>
      <c r="K130" s="22">
        <v>1615</v>
      </c>
      <c r="L130" s="22">
        <v>0</v>
      </c>
      <c r="M130" s="22">
        <v>1002</v>
      </c>
      <c r="N130" s="22">
        <v>25490</v>
      </c>
      <c r="O130" s="22">
        <v>3530</v>
      </c>
    </row>
    <row r="131" spans="1:15" ht="12.75" customHeight="1">
      <c r="A131" s="20" t="s">
        <v>241</v>
      </c>
      <c r="B131" s="21" t="s">
        <v>242</v>
      </c>
      <c r="C131" s="22">
        <v>115441</v>
      </c>
      <c r="D131" s="22">
        <v>76276</v>
      </c>
      <c r="E131" s="22">
        <v>370</v>
      </c>
      <c r="F131" s="22">
        <f t="shared" si="30"/>
        <v>38795</v>
      </c>
      <c r="G131" s="22">
        <v>398658</v>
      </c>
      <c r="H131" s="22">
        <v>157733</v>
      </c>
      <c r="I131" s="22">
        <v>1711</v>
      </c>
      <c r="J131" s="22">
        <f t="shared" si="31"/>
        <v>239214</v>
      </c>
      <c r="K131" s="22">
        <v>2491</v>
      </c>
      <c r="L131" s="22">
        <v>167</v>
      </c>
      <c r="M131" s="22">
        <v>13736</v>
      </c>
      <c r="N131" s="22">
        <v>1358</v>
      </c>
      <c r="O131" s="22">
        <v>1358</v>
      </c>
    </row>
    <row r="132" spans="1:15" ht="12.75" customHeight="1">
      <c r="A132" s="20" t="s">
        <v>243</v>
      </c>
      <c r="B132" s="21" t="s">
        <v>244</v>
      </c>
      <c r="C132" s="22">
        <v>29758</v>
      </c>
      <c r="D132" s="22">
        <v>16514</v>
      </c>
      <c r="E132" s="22">
        <v>0</v>
      </c>
      <c r="F132" s="22">
        <f t="shared" si="30"/>
        <v>13244</v>
      </c>
      <c r="G132" s="22">
        <v>113215</v>
      </c>
      <c r="H132" s="22">
        <v>50597</v>
      </c>
      <c r="I132" s="22">
        <v>0</v>
      </c>
      <c r="J132" s="22">
        <f t="shared" si="31"/>
        <v>62618</v>
      </c>
      <c r="K132" s="22">
        <v>6117</v>
      </c>
      <c r="L132" s="22">
        <v>0</v>
      </c>
      <c r="M132" s="22">
        <v>11333</v>
      </c>
      <c r="N132" s="22">
        <v>528</v>
      </c>
      <c r="O132" s="22">
        <v>528</v>
      </c>
    </row>
    <row r="133" spans="1:15" ht="12.75" customHeight="1">
      <c r="A133" s="20" t="s">
        <v>245</v>
      </c>
      <c r="B133" s="21" t="s">
        <v>246</v>
      </c>
      <c r="C133" s="22">
        <v>37139</v>
      </c>
      <c r="D133" s="22">
        <v>25084</v>
      </c>
      <c r="E133" s="22">
        <v>69</v>
      </c>
      <c r="F133" s="22">
        <f t="shared" si="30"/>
        <v>11986</v>
      </c>
      <c r="G133" s="22">
        <v>111509</v>
      </c>
      <c r="H133" s="22">
        <v>65114</v>
      </c>
      <c r="I133" s="22">
        <v>309</v>
      </c>
      <c r="J133" s="22">
        <f t="shared" si="31"/>
        <v>46086</v>
      </c>
      <c r="K133" s="22">
        <v>1458</v>
      </c>
      <c r="L133" s="22">
        <v>0</v>
      </c>
      <c r="M133" s="22">
        <v>6692</v>
      </c>
      <c r="N133" s="22">
        <v>1320</v>
      </c>
      <c r="O133" s="22">
        <v>1320</v>
      </c>
    </row>
    <row r="134" spans="1:15" ht="12.75" customHeight="1">
      <c r="A134" s="20" t="s">
        <v>247</v>
      </c>
      <c r="B134" s="21" t="s">
        <v>248</v>
      </c>
      <c r="C134" s="22">
        <v>37309</v>
      </c>
      <c r="D134" s="22">
        <v>20262</v>
      </c>
      <c r="E134" s="22">
        <v>0</v>
      </c>
      <c r="F134" s="22">
        <f t="shared" si="30"/>
        <v>17047</v>
      </c>
      <c r="G134" s="22">
        <v>126135</v>
      </c>
      <c r="H134" s="22">
        <v>46637</v>
      </c>
      <c r="I134" s="22">
        <v>0</v>
      </c>
      <c r="J134" s="22">
        <f t="shared" si="31"/>
        <v>79498</v>
      </c>
      <c r="K134" s="22">
        <v>516</v>
      </c>
      <c r="L134" s="22">
        <v>2131</v>
      </c>
      <c r="M134" s="22">
        <v>21792</v>
      </c>
      <c r="N134" s="22">
        <v>451</v>
      </c>
      <c r="O134" s="22">
        <v>451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452449</v>
      </c>
      <c r="D135" s="25">
        <f t="shared" si="32"/>
        <v>273322</v>
      </c>
      <c r="E135" s="25">
        <f t="shared" si="32"/>
        <v>4242</v>
      </c>
      <c r="F135" s="25">
        <f t="shared" si="32"/>
        <v>174885</v>
      </c>
      <c r="G135" s="25">
        <f t="shared" si="32"/>
        <v>1537949</v>
      </c>
      <c r="H135" s="25">
        <f t="shared" si="32"/>
        <v>649529</v>
      </c>
      <c r="I135" s="25">
        <f t="shared" si="32"/>
        <v>20800</v>
      </c>
      <c r="J135" s="25">
        <f t="shared" si="32"/>
        <v>867620</v>
      </c>
      <c r="K135" s="25">
        <f t="shared" si="32"/>
        <v>16641</v>
      </c>
      <c r="L135" s="25">
        <f t="shared" si="32"/>
        <v>5168</v>
      </c>
      <c r="M135" s="25">
        <f t="shared" si="32"/>
        <v>115244</v>
      </c>
      <c r="N135" s="25">
        <f t="shared" si="32"/>
        <v>34701</v>
      </c>
      <c r="O135" s="25">
        <f t="shared" si="32"/>
        <v>12741</v>
      </c>
    </row>
    <row r="136" spans="1:15" ht="12.75" customHeight="1">
      <c r="A136" s="20" t="s">
        <v>250</v>
      </c>
      <c r="B136" s="21" t="s">
        <v>251</v>
      </c>
      <c r="C136" s="22">
        <v>70994</v>
      </c>
      <c r="D136" s="22">
        <v>53313</v>
      </c>
      <c r="E136" s="22">
        <v>0</v>
      </c>
      <c r="F136" s="22">
        <f aca="true" t="shared" si="33" ref="F136:F143">SUM(C136-D136-E136)</f>
        <v>17681</v>
      </c>
      <c r="G136" s="22">
        <v>203072</v>
      </c>
      <c r="H136" s="22">
        <v>120954</v>
      </c>
      <c r="I136" s="22">
        <v>0</v>
      </c>
      <c r="J136" s="22">
        <f aca="true" t="shared" si="34" ref="J136:J143">SUM(G136-H136-I136)</f>
        <v>82118</v>
      </c>
      <c r="K136" s="22">
        <v>19744</v>
      </c>
      <c r="L136" s="22">
        <v>0</v>
      </c>
      <c r="M136" s="22">
        <v>14377</v>
      </c>
      <c r="N136" s="22">
        <v>36636</v>
      </c>
      <c r="O136" s="22">
        <v>27955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30588</v>
      </c>
      <c r="D139" s="22">
        <v>21865</v>
      </c>
      <c r="E139" s="22">
        <v>0</v>
      </c>
      <c r="F139" s="22">
        <f t="shared" si="33"/>
        <v>8723</v>
      </c>
      <c r="G139" s="22">
        <v>90546</v>
      </c>
      <c r="H139" s="22">
        <v>56259</v>
      </c>
      <c r="I139" s="22">
        <v>0</v>
      </c>
      <c r="J139" s="22">
        <f t="shared" si="34"/>
        <v>34287</v>
      </c>
      <c r="K139" s="22">
        <v>11547</v>
      </c>
      <c r="L139" s="22">
        <v>118</v>
      </c>
      <c r="M139" s="22">
        <v>8171</v>
      </c>
      <c r="N139" s="22">
        <v>2690</v>
      </c>
      <c r="O139" s="22">
        <v>2562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15754</v>
      </c>
      <c r="D142" s="22">
        <v>11724</v>
      </c>
      <c r="E142" s="22">
        <v>0</v>
      </c>
      <c r="F142" s="22">
        <f t="shared" si="33"/>
        <v>4030</v>
      </c>
      <c r="G142" s="22">
        <v>67519</v>
      </c>
      <c r="H142" s="22">
        <v>37845</v>
      </c>
      <c r="I142" s="22">
        <v>0</v>
      </c>
      <c r="J142" s="22">
        <f t="shared" si="34"/>
        <v>29674</v>
      </c>
      <c r="K142" s="22">
        <v>9564</v>
      </c>
      <c r="L142" s="22">
        <v>0</v>
      </c>
      <c r="M142" s="22">
        <v>14136</v>
      </c>
      <c r="N142" s="22">
        <v>11188</v>
      </c>
      <c r="O142" s="22">
        <v>9989</v>
      </c>
    </row>
    <row r="143" spans="1:15" ht="12.75" customHeight="1">
      <c r="A143" s="20" t="s">
        <v>264</v>
      </c>
      <c r="B143" s="21" t="s">
        <v>265</v>
      </c>
      <c r="C143" s="22">
        <v>61993</v>
      </c>
      <c r="D143" s="22">
        <v>46731</v>
      </c>
      <c r="E143" s="22">
        <v>0</v>
      </c>
      <c r="F143" s="22">
        <f t="shared" si="33"/>
        <v>15262</v>
      </c>
      <c r="G143" s="22">
        <v>203522</v>
      </c>
      <c r="H143" s="22">
        <v>103156</v>
      </c>
      <c r="I143" s="22">
        <v>0</v>
      </c>
      <c r="J143" s="22">
        <f t="shared" si="34"/>
        <v>100366</v>
      </c>
      <c r="K143" s="22">
        <v>42253</v>
      </c>
      <c r="L143" s="22">
        <v>829</v>
      </c>
      <c r="M143" s="22">
        <v>27125</v>
      </c>
      <c r="N143" s="22">
        <v>8608</v>
      </c>
      <c r="O143" s="22">
        <v>7358</v>
      </c>
    </row>
    <row r="144" spans="1:15" ht="14.25" customHeight="1">
      <c r="A144" s="20" t="s">
        <v>266</v>
      </c>
      <c r="B144" s="21" t="s">
        <v>267</v>
      </c>
      <c r="C144" s="22">
        <v>22965</v>
      </c>
      <c r="D144" s="22">
        <v>22860</v>
      </c>
      <c r="E144" s="22">
        <v>0</v>
      </c>
      <c r="F144" s="22">
        <v>0</v>
      </c>
      <c r="G144" s="22">
        <v>66389</v>
      </c>
      <c r="H144" s="22">
        <v>63283</v>
      </c>
      <c r="I144" s="22">
        <v>0</v>
      </c>
      <c r="J144" s="22">
        <v>0</v>
      </c>
      <c r="K144" s="22">
        <v>9923</v>
      </c>
      <c r="L144" s="22">
        <v>0</v>
      </c>
      <c r="M144" s="22">
        <v>5600</v>
      </c>
      <c r="N144" s="22">
        <v>2941</v>
      </c>
      <c r="O144" s="22">
        <v>2941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202294</v>
      </c>
      <c r="D145" s="28">
        <f t="shared" si="35"/>
        <v>156493</v>
      </c>
      <c r="E145" s="28">
        <f t="shared" si="35"/>
        <v>0</v>
      </c>
      <c r="F145" s="28">
        <f t="shared" si="35"/>
        <v>45696</v>
      </c>
      <c r="G145" s="28">
        <f t="shared" si="35"/>
        <v>631048</v>
      </c>
      <c r="H145" s="28">
        <f t="shared" si="35"/>
        <v>381497</v>
      </c>
      <c r="I145" s="28">
        <f t="shared" si="35"/>
        <v>0</v>
      </c>
      <c r="J145" s="28">
        <f t="shared" si="35"/>
        <v>246445</v>
      </c>
      <c r="K145" s="28">
        <f t="shared" si="35"/>
        <v>93031</v>
      </c>
      <c r="L145" s="28">
        <f t="shared" si="35"/>
        <v>947</v>
      </c>
      <c r="M145" s="28">
        <f t="shared" si="35"/>
        <v>69409</v>
      </c>
      <c r="N145" s="28">
        <f t="shared" si="35"/>
        <v>62063</v>
      </c>
      <c r="O145" s="28">
        <f t="shared" si="35"/>
        <v>50805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5780618</v>
      </c>
      <c r="D146" s="31">
        <f t="shared" si="36"/>
        <v>4125014</v>
      </c>
      <c r="E146" s="31">
        <f t="shared" si="36"/>
        <v>130444</v>
      </c>
      <c r="F146" s="31">
        <f t="shared" si="36"/>
        <v>1525055</v>
      </c>
      <c r="G146" s="31">
        <f t="shared" si="36"/>
        <v>19930308</v>
      </c>
      <c r="H146" s="31">
        <f t="shared" si="36"/>
        <v>9781946</v>
      </c>
      <c r="I146" s="31">
        <f t="shared" si="36"/>
        <v>551114</v>
      </c>
      <c r="J146" s="31">
        <f t="shared" si="36"/>
        <v>9594142</v>
      </c>
      <c r="K146" s="31">
        <f t="shared" si="36"/>
        <v>832127</v>
      </c>
      <c r="L146" s="31">
        <f t="shared" si="36"/>
        <v>6127</v>
      </c>
      <c r="M146" s="31">
        <f t="shared" si="36"/>
        <v>2121299</v>
      </c>
      <c r="N146" s="31">
        <f t="shared" si="36"/>
        <v>619317</v>
      </c>
      <c r="O146" s="31">
        <f t="shared" si="36"/>
        <v>434974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2021-03-12T09:01:47Z</dcterms:modified>
  <cp:category/>
  <cp:version/>
  <cp:contentType/>
  <cp:contentStatus/>
</cp:coreProperties>
</file>