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<sst xmlns="http://schemas.openxmlformats.org/spreadsheetml/2006/main" count="548" uniqueCount="273">
  <si>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</si>
  <si>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</si>
  <si>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</si>
  <si>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</si>
  <si>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</si>
  <si>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</si>
  <si>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Report costruito su dati provvisori</t>
  </si>
  <si>
    <t>Periodo: novembre 2020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</si>
  <si>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</si>
  <si>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</si>
  <si>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</si>
  <si>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</si>
  <si>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</si>
  <si>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</si>
  <si>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</si>
  <si>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</si>
  <si>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</si>
  <si>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</si>
  <si>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</si>
  <si>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</si>
  <si>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</si>
  <si>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</si>
  <si>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</si>
  <si>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</si>
  <si>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</si>
  <si>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</si>
  <si>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</si>
  <si>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</si>
  <si>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</si>
  <si>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</si>
  <si>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</si>
  <si>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</si>
  <si>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</si>
  <si>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</si>
  <si>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</si>
  <si>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</si>
  <si>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</si>
  <si>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</si>
  <si>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</si>
  <si>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</si>
  <si>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</si>
  <si>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</si>
  <si>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</si>
  <si>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</si>
  <si>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</si>
  <si>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</si>
  <si>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</si>
  <si>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</si>
  <si>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</si>
  <si>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</si>
  <si>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</si>
  <si>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</si>
  <si>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</si>
  <si>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</si>
  <si>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</si>
  <si>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</si>
  <si>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</si>
  <si>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</si>
  <si>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</si>
  <si>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</si>
  <si>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</si>
  <si>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</si>
  <si>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</si>
  <si>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</si>
  <si>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</si>
  <si>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</si>
  <si>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</si>
  <si>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</si>
  <si>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</si>
  <si>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</si>
  <si>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</si>
  <si>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</si>
  <si>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</si>
  <si>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</si>
  <si>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</si>
  <si>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</si>
  <si>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</si>
  <si>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</si>
  <si>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</si>
  <si>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</si>
  <si>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</si>
  <si>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</si>
  <si>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</si>
  <si>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</si>
  <si>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</si>
  <si>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</si>
  <si>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</si>
  <si>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</si>
  <si>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</si>
  <si>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</si>
  <si>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</si>
  <si>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</si>
  <si>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</si>
  <si>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</si>
  <si>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</si>
  <si>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</si>
  <si>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</si>
  <si>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</si>
  <si>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</si>
  <si>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</si>
  <si>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</si>
  <si>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</si>
  <si>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</si>
  <si>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</si>
  <si>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</si>
  <si>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</si>
  <si>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</si>
  <si>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</si>
  <si>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</si>
  <si>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</si>
  <si>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</si>
  <si>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</si>
  <si>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</si>
  <si>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</si>
  <si>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</si>
  <si>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</si>
  <si>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</si>
  <si>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</si>
  <si>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</si>
  <si>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</si>
  <si>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</si>
  <si>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</si>
  <si>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</si>
  <si>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</si>
  <si>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</si>
  <si>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</si>
  <si>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</si>
  <si>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</si>
  <si>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</si>
  <si>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</si>
  <si>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</si>
  <si>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</si>
  <si>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</si>
  <si>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</si>
  <si>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</si>
  <si>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</si>
  <si>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</si>
  <si>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</si>
  <si>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</si>
  <si>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</si>
  <si>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</si>
  <si>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</si>
  <si>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</si>
  <si>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</si>
  <si>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</si>
  <si>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</si>
  <si>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</si>
  <si>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</si>
  <si>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</si>
  <si>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</si>
  <si>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</si>
  <si>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</si>
  <si>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</si>
  <si>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</si>
  <si>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</si>
  <si>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</si>
  <si>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</si>
  <si>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</si>
  <si>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</si>
  <si>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</si>
  <si>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</si>
  <si>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</si>
  <si>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</si>
  <si>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</si>
  <si>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</si>
  <si>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</si>
  <si>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</si>
  <si>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</si>
  <si>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</si>
  <si>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</si>
  <si>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</si>
  <si>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</si>
  <si>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</si>
  <si>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</si>
  <si>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</si>
  <si>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</si>
  <si>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</si>
  <si>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</si>
  <si>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</si>
  <si>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</si>
  <si>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</si>
  <si>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</si>
  <si>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</si>
  <si>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</si>
  <si>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</si>
  <si>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</si>
  <si>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</si>
  <si>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</si>
  <si>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</si>
  <si>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</si>
  <si>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</si>
  <si>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</si>
  <si>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</si>
  <si>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</si>
  <si>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</si>
  <si>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</si>
  <si>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</si>
  <si>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</si>
  <si>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</si>
  <si>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</si>
  <si>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</si>
  <si>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</si>
  <si>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</si>
  <si>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</si>
  <si>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</si>
  <si>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</si>
  <si>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</si>
  <si>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</si>
  <si>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</si>
  <si>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</si>
  <si>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</si>
  <si>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</si>
  <si>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</si>
  <si>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</si>
  <si>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</si>
  <si>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</si>
  <si>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</si>
  <si>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</si>
  <si>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</si>
  <si>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</si>
  <si>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</si>
  <si>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</si>
  <si>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</si>
  <si>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</si>
  <si>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</si>
  <si>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</si>
  <si>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</si>
  <si>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</si>
  <si>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</si>
  <si>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</si>
  <si>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</si>
  <si>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</si>
  <si>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</si>
  <si>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</si>
  <si>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</si>
  <si>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</si>
  <si>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</si>
  <si>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</si>
  <si>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</si>
  <si>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</si>
  <si>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</si>
  <si>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</si>
  <si>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</si>
  <si>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</si>
  <si>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</si>
  <si>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</si>
  <si>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</si>
  <si>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</si>
  <si>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</si>
  <si>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</si>
  <si>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</si>
  <si>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</si>
  <si>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</si>
  <si>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</si>
  <si>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</si>
  <si>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</si>
  <si>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</si>
  <si>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</si>
  <si>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</si>
  <si>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</si>
  <si>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</si>
  <si>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</si>
  <si>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</si>
  <si>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</si>
  <si>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</si>
  <si>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</si>
  <si>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</si>
  <si>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</si>
  <si>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</si>
  <si>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</si>
  <si>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</si>
  <si>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DGSAIE DIV.6</t>
  </si>
  <si>
    <t>Periodo: gennaio-novembre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</si>
</sst>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4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double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 style="double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double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 style="hair">
        <color indexed="15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hair">
        <color indexed="15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2" fillId="34" borderId="17" xfId="0" applyFont="1" applyFill="1" applyBorder="1" applyAlignment="1" applyProtection="1">
      <alignment/>
      <protection/>
    </xf>
    <xf numFmtId="3" fontId="13" fillId="34" borderId="17" xfId="0" applyNumberFormat="1" applyFont="1" applyFill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3" fontId="14" fillId="34" borderId="17" xfId="0" applyNumberFormat="1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zoomScale="110" zoomScaleNormal="110" zoomScalePageLayoutView="0" workbookViewId="0" topLeftCell="A1">
      <selection activeCell="C146" sqref="C146:O146"/>
    </sheetView>
  </sheetViews>
  <sheetFormatPr defaultColWidth="9.33203125" defaultRowHeight="12.75" customHeight="1"/>
  <cols>
    <col min="1" max="1" width="6" style="1" customWidth="1"/>
    <col min="2" max="2" width="30" style="2" customWidth="1"/>
    <col min="3" max="3" width="11.5" style="2" customWidth="1"/>
    <col min="4" max="4" width="10.66015625" style="2" customWidth="1"/>
    <col min="5" max="5" width="11.83203125" style="2" customWidth="1"/>
    <col min="6" max="6" width="11.66015625" style="2" customWidth="1"/>
    <col min="7" max="8" width="10.16015625" style="2" customWidth="1"/>
    <col min="9" max="9" width="12.33203125" style="2" customWidth="1"/>
    <col min="10" max="10" width="11" style="2" customWidth="1"/>
    <col min="11" max="11" width="15" style="2" customWidth="1"/>
    <col min="12" max="12" width="15.1601562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6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7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42" t="s">
        <v>8</v>
      </c>
      <c r="B11" s="42"/>
      <c r="C11" s="43" t="s">
        <v>9</v>
      </c>
      <c r="D11" s="43"/>
      <c r="E11" s="43"/>
      <c r="F11" s="43"/>
      <c r="G11" s="43" t="s">
        <v>10</v>
      </c>
      <c r="H11" s="43"/>
      <c r="I11" s="43"/>
      <c r="J11" s="43"/>
      <c r="K11" s="44" t="s">
        <v>11</v>
      </c>
      <c r="L11" s="44"/>
      <c r="M11" s="44"/>
      <c r="N11" s="43" t="s">
        <v>12</v>
      </c>
      <c r="O11" s="43"/>
    </row>
    <row r="12" spans="1:15" ht="12.75" customHeight="1">
      <c r="A12" s="45" t="s">
        <v>13</v>
      </c>
      <c r="B12" s="46" t="s">
        <v>14</v>
      </c>
      <c r="C12" s="47" t="s">
        <v>15</v>
      </c>
      <c r="D12" s="48" t="s">
        <v>16</v>
      </c>
      <c r="E12" s="48"/>
      <c r="F12" s="47" t="s">
        <v>17</v>
      </c>
      <c r="G12" s="43" t="s">
        <v>15</v>
      </c>
      <c r="H12" s="49" t="s">
        <v>18</v>
      </c>
      <c r="I12" s="43" t="s">
        <v>19</v>
      </c>
      <c r="J12" s="43" t="s">
        <v>20</v>
      </c>
      <c r="K12" s="49" t="s">
        <v>21</v>
      </c>
      <c r="L12" s="49" t="s">
        <v>22</v>
      </c>
      <c r="M12" s="49" t="s">
        <v>23</v>
      </c>
      <c r="N12" s="50" t="s">
        <v>15</v>
      </c>
      <c r="O12" s="11" t="s">
        <v>24</v>
      </c>
    </row>
    <row r="13" spans="1:15" ht="12.75" customHeight="1">
      <c r="A13" s="45"/>
      <c r="B13" s="46"/>
      <c r="C13" s="47"/>
      <c r="D13" s="12" t="s">
        <v>25</v>
      </c>
      <c r="E13" s="13" t="s">
        <v>19</v>
      </c>
      <c r="F13" s="47"/>
      <c r="G13" s="43"/>
      <c r="H13" s="49"/>
      <c r="I13" s="43"/>
      <c r="J13" s="43"/>
      <c r="K13" s="49"/>
      <c r="L13" s="49"/>
      <c r="M13" s="49"/>
      <c r="N13" s="50"/>
      <c r="O13" s="14" t="s">
        <v>26</v>
      </c>
    </row>
    <row r="14" spans="1:15" s="19" customFormat="1" ht="10.5" customHeight="1">
      <c r="A14" s="15">
        <v>1</v>
      </c>
      <c r="B14" s="16">
        <v>2</v>
      </c>
      <c r="C14" s="17">
        <v>3</v>
      </c>
      <c r="D14" s="18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6">
        <v>15</v>
      </c>
    </row>
    <row r="15" spans="1:15" ht="12.75" customHeight="1">
      <c r="A15" s="20" t="s">
        <v>27</v>
      </c>
      <c r="B15" s="21" t="s">
        <v>28</v>
      </c>
      <c r="C15" s="22">
        <v>3472</v>
      </c>
      <c r="D15" s="22">
        <v>2001</v>
      </c>
      <c r="E15" s="22">
        <v>79</v>
      </c>
      <c r="F15" s="22">
        <f aca="true" t="shared" si="0" ref="F15:F22">SUM(C15-D15-E15)</f>
        <v>1392</v>
      </c>
      <c r="G15" s="22">
        <v>22351</v>
      </c>
      <c r="H15" s="22">
        <v>7002</v>
      </c>
      <c r="I15" s="22">
        <v>1041</v>
      </c>
      <c r="J15" s="22">
        <f aca="true" t="shared" si="1" ref="J15:J22">SUM(G15-H15-I15)</f>
        <v>14308</v>
      </c>
      <c r="K15" s="22">
        <v>919</v>
      </c>
      <c r="L15" s="22">
        <v>0</v>
      </c>
      <c r="M15" s="22">
        <v>1853</v>
      </c>
      <c r="N15" s="22">
        <v>278</v>
      </c>
      <c r="O15" s="22">
        <v>222</v>
      </c>
    </row>
    <row r="16" spans="1:15" ht="12.75" customHeight="1">
      <c r="A16" s="20" t="s">
        <v>29</v>
      </c>
      <c r="B16" s="21" t="s">
        <v>30</v>
      </c>
      <c r="C16" s="22">
        <v>1162</v>
      </c>
      <c r="D16" s="22">
        <v>965</v>
      </c>
      <c r="E16" s="22">
        <v>29</v>
      </c>
      <c r="F16" s="22">
        <f t="shared" si="0"/>
        <v>168</v>
      </c>
      <c r="G16" s="22">
        <v>5267</v>
      </c>
      <c r="H16" s="22">
        <v>2951</v>
      </c>
      <c r="I16" s="22">
        <v>155</v>
      </c>
      <c r="J16" s="22">
        <f t="shared" si="1"/>
        <v>2161</v>
      </c>
      <c r="K16" s="22">
        <v>238</v>
      </c>
      <c r="L16" s="22">
        <v>0</v>
      </c>
      <c r="M16" s="22">
        <v>770</v>
      </c>
      <c r="N16" s="22">
        <v>53</v>
      </c>
      <c r="O16" s="22">
        <v>53</v>
      </c>
    </row>
    <row r="17" spans="1:15" ht="12.75" customHeight="1">
      <c r="A17" s="20" t="s">
        <v>31</v>
      </c>
      <c r="B17" s="21" t="s">
        <v>32</v>
      </c>
      <c r="C17" s="22">
        <v>1168</v>
      </c>
      <c r="D17" s="22">
        <v>890</v>
      </c>
      <c r="E17" s="22">
        <v>0</v>
      </c>
      <c r="F17" s="22">
        <f t="shared" si="0"/>
        <v>278</v>
      </c>
      <c r="G17" s="22">
        <v>3138</v>
      </c>
      <c r="H17" s="22">
        <v>1948</v>
      </c>
      <c r="I17" s="22">
        <v>0</v>
      </c>
      <c r="J17" s="22">
        <f t="shared" si="1"/>
        <v>1190</v>
      </c>
      <c r="K17" s="22">
        <v>399</v>
      </c>
      <c r="L17" s="22">
        <v>0</v>
      </c>
      <c r="M17" s="22">
        <v>216</v>
      </c>
      <c r="N17" s="22">
        <v>0</v>
      </c>
      <c r="O17" s="22">
        <v>0</v>
      </c>
    </row>
    <row r="18" spans="1:15" ht="12.75" customHeight="1">
      <c r="A18" s="20" t="s">
        <v>33</v>
      </c>
      <c r="B18" s="21" t="s">
        <v>34</v>
      </c>
      <c r="C18" s="22">
        <v>3341</v>
      </c>
      <c r="D18" s="22">
        <v>2614</v>
      </c>
      <c r="E18" s="22">
        <v>4</v>
      </c>
      <c r="F18" s="22">
        <f t="shared" si="0"/>
        <v>723</v>
      </c>
      <c r="G18" s="22">
        <v>18112</v>
      </c>
      <c r="H18" s="22">
        <v>7776</v>
      </c>
      <c r="I18" s="22">
        <v>71</v>
      </c>
      <c r="J18" s="22">
        <f t="shared" si="1"/>
        <v>10265</v>
      </c>
      <c r="K18" s="22">
        <v>1848</v>
      </c>
      <c r="L18" s="22">
        <v>0</v>
      </c>
      <c r="M18" s="22">
        <v>1160</v>
      </c>
      <c r="N18" s="22">
        <v>56</v>
      </c>
      <c r="O18" s="22">
        <v>56</v>
      </c>
    </row>
    <row r="19" spans="1:15" ht="12.75" customHeight="1">
      <c r="A19" s="20" t="s">
        <v>35</v>
      </c>
      <c r="B19" s="21" t="s">
        <v>36</v>
      </c>
      <c r="C19" s="22">
        <v>2473</v>
      </c>
      <c r="D19" s="22">
        <v>2337</v>
      </c>
      <c r="E19" s="22">
        <v>20</v>
      </c>
      <c r="F19" s="22">
        <f t="shared" si="0"/>
        <v>116</v>
      </c>
      <c r="G19" s="22">
        <v>7586</v>
      </c>
      <c r="H19" s="22">
        <v>6320</v>
      </c>
      <c r="I19" s="22">
        <v>139</v>
      </c>
      <c r="J19" s="22">
        <f t="shared" si="1"/>
        <v>1127</v>
      </c>
      <c r="K19" s="22">
        <v>143</v>
      </c>
      <c r="L19" s="22">
        <v>0</v>
      </c>
      <c r="M19" s="22">
        <v>89</v>
      </c>
      <c r="N19" s="22">
        <v>163</v>
      </c>
      <c r="O19" s="22">
        <v>163</v>
      </c>
    </row>
    <row r="20" spans="1:15" ht="12.75" customHeight="1">
      <c r="A20" s="20" t="s">
        <v>37</v>
      </c>
      <c r="B20" s="21" t="s">
        <v>38</v>
      </c>
      <c r="C20" s="22">
        <v>13553</v>
      </c>
      <c r="D20" s="22">
        <v>11355</v>
      </c>
      <c r="E20" s="22">
        <v>153</v>
      </c>
      <c r="F20" s="22">
        <f t="shared" si="0"/>
        <v>2045</v>
      </c>
      <c r="G20" s="22">
        <v>41134</v>
      </c>
      <c r="H20" s="22">
        <v>25242</v>
      </c>
      <c r="I20" s="22">
        <v>1069</v>
      </c>
      <c r="J20" s="22">
        <f t="shared" si="1"/>
        <v>14823</v>
      </c>
      <c r="K20" s="22">
        <v>3238</v>
      </c>
      <c r="L20" s="22">
        <v>0</v>
      </c>
      <c r="M20" s="22">
        <v>3171</v>
      </c>
      <c r="N20" s="22">
        <v>115</v>
      </c>
      <c r="O20" s="22">
        <v>115</v>
      </c>
    </row>
    <row r="21" spans="1:15" ht="12.75" customHeight="1">
      <c r="A21" s="20" t="s">
        <v>39</v>
      </c>
      <c r="B21" s="21" t="s">
        <v>40</v>
      </c>
      <c r="C21" s="22">
        <v>974</v>
      </c>
      <c r="D21" s="22">
        <v>915</v>
      </c>
      <c r="E21" s="22">
        <v>0</v>
      </c>
      <c r="F21" s="22">
        <f t="shared" si="0"/>
        <v>59</v>
      </c>
      <c r="G21" s="22">
        <v>2504</v>
      </c>
      <c r="H21" s="22">
        <v>1861</v>
      </c>
      <c r="I21" s="22">
        <v>0</v>
      </c>
      <c r="J21" s="22">
        <f t="shared" si="1"/>
        <v>643</v>
      </c>
      <c r="K21" s="22">
        <v>67</v>
      </c>
      <c r="L21" s="22">
        <v>0</v>
      </c>
      <c r="M21" s="22">
        <v>0</v>
      </c>
      <c r="N21" s="22">
        <v>16</v>
      </c>
      <c r="O21" s="22">
        <v>16</v>
      </c>
    </row>
    <row r="22" spans="1:15" ht="12.75" customHeight="1">
      <c r="A22" s="20" t="s">
        <v>41</v>
      </c>
      <c r="B22" s="21" t="s">
        <v>42</v>
      </c>
      <c r="C22" s="22">
        <v>985</v>
      </c>
      <c r="D22" s="22">
        <v>798</v>
      </c>
      <c r="E22" s="22">
        <v>35</v>
      </c>
      <c r="F22" s="22">
        <f t="shared" si="0"/>
        <v>152</v>
      </c>
      <c r="G22" s="22">
        <v>3877</v>
      </c>
      <c r="H22" s="22">
        <v>2097</v>
      </c>
      <c r="I22" s="22">
        <v>168</v>
      </c>
      <c r="J22" s="22">
        <f t="shared" si="1"/>
        <v>1612</v>
      </c>
      <c r="K22" s="22">
        <v>433</v>
      </c>
      <c r="L22" s="22">
        <v>0</v>
      </c>
      <c r="M22" s="22">
        <v>1538</v>
      </c>
      <c r="N22" s="22">
        <v>0</v>
      </c>
      <c r="O22" s="22">
        <v>0</v>
      </c>
    </row>
    <row r="23" spans="1:15" ht="12.75" customHeight="1">
      <c r="A23" s="23"/>
      <c r="B23" s="24" t="s">
        <v>43</v>
      </c>
      <c r="C23" s="25">
        <f aca="true" t="shared" si="2" ref="C23:O23">SUM(C15:C22)</f>
        <v>27128</v>
      </c>
      <c r="D23" s="25">
        <f t="shared" si="2"/>
        <v>21875</v>
      </c>
      <c r="E23" s="25">
        <f t="shared" si="2"/>
        <v>320</v>
      </c>
      <c r="F23" s="25">
        <f t="shared" si="2"/>
        <v>4933</v>
      </c>
      <c r="G23" s="25">
        <f t="shared" si="2"/>
        <v>103969</v>
      </c>
      <c r="H23" s="25">
        <f t="shared" si="2"/>
        <v>55197</v>
      </c>
      <c r="I23" s="25">
        <f t="shared" si="2"/>
        <v>2643</v>
      </c>
      <c r="J23" s="25">
        <f t="shared" si="2"/>
        <v>46129</v>
      </c>
      <c r="K23" s="25">
        <f t="shared" si="2"/>
        <v>7285</v>
      </c>
      <c r="L23" s="25">
        <f t="shared" si="2"/>
        <v>0</v>
      </c>
      <c r="M23" s="25">
        <f t="shared" si="2"/>
        <v>8797</v>
      </c>
      <c r="N23" s="25">
        <f t="shared" si="2"/>
        <v>681</v>
      </c>
      <c r="O23" s="25">
        <f t="shared" si="2"/>
        <v>625</v>
      </c>
    </row>
    <row r="24" spans="1:15" ht="14.25" customHeight="1">
      <c r="A24" s="20" t="s">
        <v>44</v>
      </c>
      <c r="B24" s="21" t="s">
        <v>45</v>
      </c>
      <c r="C24" s="22">
        <v>950</v>
      </c>
      <c r="D24" s="22">
        <v>695</v>
      </c>
      <c r="E24" s="22">
        <v>11</v>
      </c>
      <c r="F24" s="22">
        <f>SUM(C24-D24-E24)</f>
        <v>244</v>
      </c>
      <c r="G24" s="22">
        <v>3481</v>
      </c>
      <c r="H24" s="22">
        <v>1592</v>
      </c>
      <c r="I24" s="22">
        <v>86</v>
      </c>
      <c r="J24" s="22">
        <f>SUM(G24-H24-I24)</f>
        <v>1803</v>
      </c>
      <c r="K24" s="22">
        <v>1867</v>
      </c>
      <c r="L24" s="22">
        <v>0</v>
      </c>
      <c r="M24" s="22">
        <v>345</v>
      </c>
      <c r="N24" s="22">
        <v>27</v>
      </c>
      <c r="O24" s="22">
        <v>27</v>
      </c>
    </row>
    <row r="25" spans="1:15" ht="14.25" customHeight="1">
      <c r="A25" s="26"/>
      <c r="B25" s="24" t="s">
        <v>46</v>
      </c>
      <c r="C25" s="25">
        <f aca="true" t="shared" si="3" ref="C25:O25">SUM(C24)</f>
        <v>950</v>
      </c>
      <c r="D25" s="25">
        <f t="shared" si="3"/>
        <v>695</v>
      </c>
      <c r="E25" s="25">
        <f t="shared" si="3"/>
        <v>11</v>
      </c>
      <c r="F25" s="25">
        <f t="shared" si="3"/>
        <v>244</v>
      </c>
      <c r="G25" s="25">
        <f t="shared" si="3"/>
        <v>3481</v>
      </c>
      <c r="H25" s="25">
        <f t="shared" si="3"/>
        <v>1592</v>
      </c>
      <c r="I25" s="25">
        <f t="shared" si="3"/>
        <v>86</v>
      </c>
      <c r="J25" s="25">
        <f t="shared" si="3"/>
        <v>1803</v>
      </c>
      <c r="K25" s="25">
        <f t="shared" si="3"/>
        <v>1867</v>
      </c>
      <c r="L25" s="25">
        <f t="shared" si="3"/>
        <v>0</v>
      </c>
      <c r="M25" s="25">
        <f t="shared" si="3"/>
        <v>345</v>
      </c>
      <c r="N25" s="25">
        <f t="shared" si="3"/>
        <v>27</v>
      </c>
      <c r="O25" s="25">
        <f t="shared" si="3"/>
        <v>27</v>
      </c>
    </row>
    <row r="26" spans="1:15" ht="12.75" customHeight="1">
      <c r="A26" s="20" t="s">
        <v>47</v>
      </c>
      <c r="B26" s="21" t="s">
        <v>48</v>
      </c>
      <c r="C26" s="22">
        <v>7792</v>
      </c>
      <c r="D26" s="22">
        <v>5271</v>
      </c>
      <c r="E26" s="22">
        <v>136</v>
      </c>
      <c r="F26" s="22">
        <f>SUM(C26-D26-E26)</f>
        <v>2385</v>
      </c>
      <c r="G26" s="22">
        <v>24620</v>
      </c>
      <c r="H26" s="22">
        <v>9150</v>
      </c>
      <c r="I26" s="22">
        <v>699</v>
      </c>
      <c r="J26" s="22">
        <f>SUM(G26-H26-I26)</f>
        <v>14771</v>
      </c>
      <c r="K26" s="22">
        <v>1765</v>
      </c>
      <c r="L26" s="22">
        <v>0</v>
      </c>
      <c r="M26" s="22">
        <v>1389</v>
      </c>
      <c r="N26" s="22">
        <v>52</v>
      </c>
      <c r="O26" s="22">
        <v>52</v>
      </c>
    </row>
    <row r="27" spans="1:15" ht="12.75" customHeight="1">
      <c r="A27" s="20" t="s">
        <v>49</v>
      </c>
      <c r="B27" s="21" t="s">
        <v>50</v>
      </c>
      <c r="C27" s="22">
        <v>1851</v>
      </c>
      <c r="D27" s="22">
        <v>1748</v>
      </c>
      <c r="E27" s="22">
        <v>30</v>
      </c>
      <c r="F27" s="22">
        <f>SUM(C27-D27-E27)</f>
        <v>73</v>
      </c>
      <c r="G27" s="22">
        <v>3838</v>
      </c>
      <c r="H27" s="22">
        <v>2908</v>
      </c>
      <c r="I27" s="22">
        <v>170</v>
      </c>
      <c r="J27" s="22">
        <f>SUM(G27-H27-I27)</f>
        <v>760</v>
      </c>
      <c r="K27" s="22">
        <v>71</v>
      </c>
      <c r="L27" s="22">
        <v>0</v>
      </c>
      <c r="M27" s="22">
        <v>52</v>
      </c>
      <c r="N27" s="22">
        <v>0</v>
      </c>
      <c r="O27" s="22">
        <v>0</v>
      </c>
    </row>
    <row r="28" spans="1:15" ht="12.75" customHeight="1">
      <c r="A28" s="20" t="s">
        <v>51</v>
      </c>
      <c r="B28" s="21" t="s">
        <v>52</v>
      </c>
      <c r="C28" s="22">
        <v>1666</v>
      </c>
      <c r="D28" s="22">
        <v>1182</v>
      </c>
      <c r="E28" s="22">
        <v>44</v>
      </c>
      <c r="F28" s="22">
        <f>SUM(C28-D28-E28)</f>
        <v>440</v>
      </c>
      <c r="G28" s="22">
        <v>6695</v>
      </c>
      <c r="H28" s="22">
        <v>3026</v>
      </c>
      <c r="I28" s="22">
        <v>544</v>
      </c>
      <c r="J28" s="22">
        <f>SUM(G28-H28-I28)</f>
        <v>3125</v>
      </c>
      <c r="K28" s="22">
        <v>100</v>
      </c>
      <c r="L28" s="22">
        <v>0</v>
      </c>
      <c r="M28" s="22">
        <v>17</v>
      </c>
      <c r="N28" s="22">
        <v>42</v>
      </c>
      <c r="O28" s="22">
        <v>42</v>
      </c>
    </row>
    <row r="29" spans="1:15" ht="12.75" customHeight="1">
      <c r="A29" s="20" t="s">
        <v>53</v>
      </c>
      <c r="B29" s="21" t="s">
        <v>54</v>
      </c>
      <c r="C29" s="22">
        <v>2135</v>
      </c>
      <c r="D29" s="22">
        <v>1790</v>
      </c>
      <c r="E29" s="22">
        <v>67</v>
      </c>
      <c r="F29" s="22">
        <f>SUM(C29-D29-E29)</f>
        <v>278</v>
      </c>
      <c r="G29" s="22">
        <v>7440</v>
      </c>
      <c r="H29" s="22">
        <v>4139</v>
      </c>
      <c r="I29" s="22">
        <v>681</v>
      </c>
      <c r="J29" s="22">
        <f>SUM(G29-H29-I29)</f>
        <v>2620</v>
      </c>
      <c r="K29" s="22">
        <v>563</v>
      </c>
      <c r="L29" s="22">
        <v>0</v>
      </c>
      <c r="M29" s="22">
        <v>359</v>
      </c>
      <c r="N29" s="22">
        <v>151</v>
      </c>
      <c r="O29" s="22">
        <v>151</v>
      </c>
    </row>
    <row r="30" spans="1:15" ht="12.75" customHeight="1">
      <c r="A30" s="23"/>
      <c r="B30" s="24" t="s">
        <v>55</v>
      </c>
      <c r="C30" s="25">
        <f aca="true" t="shared" si="4" ref="C30:O30">SUM(C26:C29)</f>
        <v>13444</v>
      </c>
      <c r="D30" s="25">
        <f t="shared" si="4"/>
        <v>9991</v>
      </c>
      <c r="E30" s="25">
        <f t="shared" si="4"/>
        <v>277</v>
      </c>
      <c r="F30" s="25">
        <f t="shared" si="4"/>
        <v>3176</v>
      </c>
      <c r="G30" s="25">
        <f t="shared" si="4"/>
        <v>42593</v>
      </c>
      <c r="H30" s="25">
        <f t="shared" si="4"/>
        <v>19223</v>
      </c>
      <c r="I30" s="25">
        <f t="shared" si="4"/>
        <v>2094</v>
      </c>
      <c r="J30" s="25">
        <f t="shared" si="4"/>
        <v>21276</v>
      </c>
      <c r="K30" s="25">
        <f t="shared" si="4"/>
        <v>2499</v>
      </c>
      <c r="L30" s="25">
        <f t="shared" si="4"/>
        <v>0</v>
      </c>
      <c r="M30" s="25">
        <f t="shared" si="4"/>
        <v>1817</v>
      </c>
      <c r="N30" s="25">
        <f t="shared" si="4"/>
        <v>245</v>
      </c>
      <c r="O30" s="25">
        <f t="shared" si="4"/>
        <v>245</v>
      </c>
    </row>
    <row r="31" spans="1:15" ht="12.75" customHeight="1">
      <c r="A31" s="20" t="s">
        <v>56</v>
      </c>
      <c r="B31" s="21" t="s">
        <v>57</v>
      </c>
      <c r="C31" s="22">
        <v>6312</v>
      </c>
      <c r="D31" s="22">
        <v>5092</v>
      </c>
      <c r="E31" s="22">
        <v>79</v>
      </c>
      <c r="F31" s="22">
        <f aca="true" t="shared" si="5" ref="F31:F42">SUM(C31-D31-E31)</f>
        <v>1141</v>
      </c>
      <c r="G31" s="22">
        <v>25476</v>
      </c>
      <c r="H31" s="22">
        <v>12208</v>
      </c>
      <c r="I31" s="22">
        <v>613</v>
      </c>
      <c r="J31" s="22">
        <f aca="true" t="shared" si="6" ref="J31:J42">SUM(G31-H31-I31)</f>
        <v>12655</v>
      </c>
      <c r="K31" s="22">
        <v>718</v>
      </c>
      <c r="L31" s="22">
        <v>0</v>
      </c>
      <c r="M31" s="22">
        <v>682</v>
      </c>
      <c r="N31" s="22">
        <v>47</v>
      </c>
      <c r="O31" s="22">
        <v>47</v>
      </c>
    </row>
    <row r="32" spans="1:15" ht="12.75" customHeight="1">
      <c r="A32" s="20" t="s">
        <v>58</v>
      </c>
      <c r="B32" s="21" t="s">
        <v>59</v>
      </c>
      <c r="C32" s="22">
        <v>7877</v>
      </c>
      <c r="D32" s="22">
        <v>6504</v>
      </c>
      <c r="E32" s="22">
        <v>115</v>
      </c>
      <c r="F32" s="22">
        <f t="shared" si="5"/>
        <v>1258</v>
      </c>
      <c r="G32" s="22">
        <v>44893</v>
      </c>
      <c r="H32" s="22">
        <v>19575</v>
      </c>
      <c r="I32" s="22">
        <v>929</v>
      </c>
      <c r="J32" s="22">
        <f t="shared" si="6"/>
        <v>24389</v>
      </c>
      <c r="K32" s="22">
        <v>1652</v>
      </c>
      <c r="L32" s="22">
        <v>0</v>
      </c>
      <c r="M32" s="22">
        <v>7739</v>
      </c>
      <c r="N32" s="22">
        <v>147</v>
      </c>
      <c r="O32" s="22">
        <v>147</v>
      </c>
    </row>
    <row r="33" spans="1:15" ht="12.75" customHeight="1">
      <c r="A33" s="20" t="s">
        <v>60</v>
      </c>
      <c r="B33" s="21" t="s">
        <v>61</v>
      </c>
      <c r="C33" s="22">
        <v>4676</v>
      </c>
      <c r="D33" s="22">
        <v>3756</v>
      </c>
      <c r="E33" s="22">
        <v>41</v>
      </c>
      <c r="F33" s="22">
        <f t="shared" si="5"/>
        <v>879</v>
      </c>
      <c r="G33" s="22">
        <v>20473</v>
      </c>
      <c r="H33" s="22">
        <v>5073</v>
      </c>
      <c r="I33" s="22">
        <v>147</v>
      </c>
      <c r="J33" s="22">
        <f t="shared" si="6"/>
        <v>15253</v>
      </c>
      <c r="K33" s="22">
        <v>1545</v>
      </c>
      <c r="L33" s="22">
        <v>0</v>
      </c>
      <c r="M33" s="22">
        <v>1977</v>
      </c>
      <c r="N33" s="22">
        <v>108</v>
      </c>
      <c r="O33" s="22">
        <v>108</v>
      </c>
    </row>
    <row r="34" spans="1:15" ht="12.75" customHeight="1">
      <c r="A34" s="20" t="s">
        <v>62</v>
      </c>
      <c r="B34" s="21" t="s">
        <v>63</v>
      </c>
      <c r="C34" s="22">
        <v>3801</v>
      </c>
      <c r="D34" s="22">
        <v>1532</v>
      </c>
      <c r="E34" s="22">
        <v>11</v>
      </c>
      <c r="F34" s="22">
        <f t="shared" si="5"/>
        <v>2258</v>
      </c>
      <c r="G34" s="22">
        <v>12659</v>
      </c>
      <c r="H34" s="22">
        <v>4292</v>
      </c>
      <c r="I34" s="22">
        <v>67</v>
      </c>
      <c r="J34" s="22">
        <f t="shared" si="6"/>
        <v>8300</v>
      </c>
      <c r="K34" s="22">
        <v>296</v>
      </c>
      <c r="L34" s="22">
        <v>0</v>
      </c>
      <c r="M34" s="22">
        <v>2315</v>
      </c>
      <c r="N34" s="22">
        <v>0</v>
      </c>
      <c r="O34" s="22">
        <v>0</v>
      </c>
    </row>
    <row r="35" spans="1:15" ht="12.75" customHeight="1">
      <c r="A35" s="20" t="s">
        <v>64</v>
      </c>
      <c r="B35" s="21" t="s">
        <v>65</v>
      </c>
      <c r="C35" s="22">
        <v>2210</v>
      </c>
      <c r="D35" s="22">
        <v>2014</v>
      </c>
      <c r="E35" s="22">
        <v>0</v>
      </c>
      <c r="F35" s="22">
        <f t="shared" si="5"/>
        <v>196</v>
      </c>
      <c r="G35" s="22">
        <v>4879</v>
      </c>
      <c r="H35" s="22">
        <v>3650</v>
      </c>
      <c r="I35" s="22">
        <v>0</v>
      </c>
      <c r="J35" s="22">
        <f t="shared" si="6"/>
        <v>1229</v>
      </c>
      <c r="K35" s="22">
        <v>174</v>
      </c>
      <c r="L35" s="22">
        <v>0</v>
      </c>
      <c r="M35" s="22">
        <v>11</v>
      </c>
      <c r="N35" s="22">
        <v>70</v>
      </c>
      <c r="O35" s="22">
        <v>70</v>
      </c>
    </row>
    <row r="36" spans="1:15" ht="12.75" customHeight="1">
      <c r="A36" s="20" t="s">
        <v>66</v>
      </c>
      <c r="B36" s="21" t="s">
        <v>67</v>
      </c>
      <c r="C36" s="22">
        <v>1460</v>
      </c>
      <c r="D36" s="22">
        <v>1208</v>
      </c>
      <c r="E36" s="22">
        <v>45</v>
      </c>
      <c r="F36" s="22">
        <f t="shared" si="5"/>
        <v>207</v>
      </c>
      <c r="G36" s="22">
        <v>5357</v>
      </c>
      <c r="H36" s="22">
        <v>3227</v>
      </c>
      <c r="I36" s="22">
        <v>286</v>
      </c>
      <c r="J36" s="22">
        <f t="shared" si="6"/>
        <v>1844</v>
      </c>
      <c r="K36" s="22">
        <v>12</v>
      </c>
      <c r="L36" s="22">
        <v>0</v>
      </c>
      <c r="M36" s="22">
        <v>137</v>
      </c>
      <c r="N36" s="22">
        <v>0</v>
      </c>
      <c r="O36" s="22">
        <v>0</v>
      </c>
    </row>
    <row r="37" spans="1:15" ht="12.75" customHeight="1">
      <c r="A37" s="20" t="s">
        <v>68</v>
      </c>
      <c r="B37" s="21" t="s">
        <v>69</v>
      </c>
      <c r="C37" s="22">
        <v>2246</v>
      </c>
      <c r="D37" s="22">
        <v>1925</v>
      </c>
      <c r="E37" s="22">
        <v>0</v>
      </c>
      <c r="F37" s="22">
        <f t="shared" si="5"/>
        <v>321</v>
      </c>
      <c r="G37" s="22">
        <v>10447</v>
      </c>
      <c r="H37" s="22">
        <v>5841</v>
      </c>
      <c r="I37" s="22">
        <v>0</v>
      </c>
      <c r="J37" s="22">
        <f t="shared" si="6"/>
        <v>4606</v>
      </c>
      <c r="K37" s="22">
        <v>213</v>
      </c>
      <c r="L37" s="22">
        <v>0</v>
      </c>
      <c r="M37" s="22">
        <v>1262</v>
      </c>
      <c r="N37" s="22">
        <v>0</v>
      </c>
      <c r="O37" s="22">
        <v>0</v>
      </c>
    </row>
    <row r="38" spans="1:15" ht="12.75" customHeight="1">
      <c r="A38" s="20" t="s">
        <v>70</v>
      </c>
      <c r="B38" s="21" t="s">
        <v>71</v>
      </c>
      <c r="C38" s="22">
        <v>23863</v>
      </c>
      <c r="D38" s="22">
        <v>19530</v>
      </c>
      <c r="E38" s="22">
        <v>536</v>
      </c>
      <c r="F38" s="22">
        <f t="shared" si="5"/>
        <v>3797</v>
      </c>
      <c r="G38" s="22">
        <v>77998</v>
      </c>
      <c r="H38" s="22">
        <v>33149</v>
      </c>
      <c r="I38" s="22">
        <v>2828</v>
      </c>
      <c r="J38" s="22">
        <f t="shared" si="6"/>
        <v>42021</v>
      </c>
      <c r="K38" s="22">
        <v>6728</v>
      </c>
      <c r="L38" s="22">
        <v>0</v>
      </c>
      <c r="M38" s="22">
        <v>3081</v>
      </c>
      <c r="N38" s="22">
        <v>24327</v>
      </c>
      <c r="O38" s="22">
        <v>5075</v>
      </c>
    </row>
    <row r="39" spans="1:15" ht="12.75" customHeight="1">
      <c r="A39" s="20" t="s">
        <v>72</v>
      </c>
      <c r="B39" s="21" t="s">
        <v>73</v>
      </c>
      <c r="C39" s="22">
        <v>5724</v>
      </c>
      <c r="D39" s="22">
        <v>4733</v>
      </c>
      <c r="E39" s="22">
        <v>79</v>
      </c>
      <c r="F39" s="22">
        <f t="shared" si="5"/>
        <v>912</v>
      </c>
      <c r="G39" s="22">
        <v>11742</v>
      </c>
      <c r="H39" s="22">
        <v>8232</v>
      </c>
      <c r="I39" s="22">
        <v>472</v>
      </c>
      <c r="J39" s="22">
        <f t="shared" si="6"/>
        <v>3038</v>
      </c>
      <c r="K39" s="22">
        <v>724</v>
      </c>
      <c r="L39" s="22">
        <v>0</v>
      </c>
      <c r="M39" s="22">
        <v>16</v>
      </c>
      <c r="N39" s="22">
        <v>24</v>
      </c>
      <c r="O39" s="22">
        <v>24</v>
      </c>
    </row>
    <row r="40" spans="1:15" ht="12.75" customHeight="1">
      <c r="A40" s="20" t="s">
        <v>74</v>
      </c>
      <c r="B40" s="21" t="s">
        <v>75</v>
      </c>
      <c r="C40" s="22">
        <v>3566</v>
      </c>
      <c r="D40" s="22">
        <v>2892</v>
      </c>
      <c r="E40" s="22">
        <v>31</v>
      </c>
      <c r="F40" s="22">
        <f t="shared" si="5"/>
        <v>643</v>
      </c>
      <c r="G40" s="22">
        <v>13424</v>
      </c>
      <c r="H40" s="22">
        <v>7147</v>
      </c>
      <c r="I40" s="22">
        <v>343</v>
      </c>
      <c r="J40" s="22">
        <f t="shared" si="6"/>
        <v>5934</v>
      </c>
      <c r="K40" s="22">
        <v>455</v>
      </c>
      <c r="L40" s="22">
        <v>0</v>
      </c>
      <c r="M40" s="22">
        <v>4609</v>
      </c>
      <c r="N40" s="22">
        <v>2</v>
      </c>
      <c r="O40" s="22">
        <v>2</v>
      </c>
    </row>
    <row r="41" spans="1:15" ht="12.75" customHeight="1">
      <c r="A41" s="20" t="s">
        <v>76</v>
      </c>
      <c r="B41" s="21" t="s">
        <v>77</v>
      </c>
      <c r="C41" s="22">
        <v>1175</v>
      </c>
      <c r="D41" s="22">
        <v>774</v>
      </c>
      <c r="E41" s="22">
        <v>0</v>
      </c>
      <c r="F41" s="22">
        <f t="shared" si="5"/>
        <v>401</v>
      </c>
      <c r="G41" s="22">
        <v>3529</v>
      </c>
      <c r="H41" s="22">
        <v>2279</v>
      </c>
      <c r="I41" s="22">
        <v>0</v>
      </c>
      <c r="J41" s="22">
        <f t="shared" si="6"/>
        <v>1250</v>
      </c>
      <c r="K41" s="22">
        <v>1216</v>
      </c>
      <c r="L41" s="22">
        <v>0</v>
      </c>
      <c r="M41" s="22">
        <v>62</v>
      </c>
      <c r="N41" s="22">
        <v>255</v>
      </c>
      <c r="O41" s="22">
        <v>255</v>
      </c>
    </row>
    <row r="42" spans="1:15" ht="12.75" customHeight="1">
      <c r="A42" s="20" t="s">
        <v>78</v>
      </c>
      <c r="B42" s="21" t="s">
        <v>79</v>
      </c>
      <c r="C42" s="22">
        <v>6319</v>
      </c>
      <c r="D42" s="22">
        <v>4377</v>
      </c>
      <c r="E42" s="22">
        <v>77</v>
      </c>
      <c r="F42" s="22">
        <f t="shared" si="5"/>
        <v>1865</v>
      </c>
      <c r="G42" s="22">
        <v>12839</v>
      </c>
      <c r="H42" s="22">
        <v>7581</v>
      </c>
      <c r="I42" s="22">
        <v>230</v>
      </c>
      <c r="J42" s="22">
        <f t="shared" si="6"/>
        <v>5028</v>
      </c>
      <c r="K42" s="22">
        <v>692</v>
      </c>
      <c r="L42" s="22">
        <v>0</v>
      </c>
      <c r="M42" s="22">
        <v>122</v>
      </c>
      <c r="N42" s="22">
        <v>15</v>
      </c>
      <c r="O42" s="22">
        <v>15</v>
      </c>
    </row>
    <row r="43" spans="1:15" ht="12.75" customHeight="1">
      <c r="A43" s="23"/>
      <c r="B43" s="24" t="s">
        <v>80</v>
      </c>
      <c r="C43" s="25">
        <f aca="true" t="shared" si="7" ref="C43:O43">SUM(C31:C42)</f>
        <v>69229</v>
      </c>
      <c r="D43" s="25">
        <f t="shared" si="7"/>
        <v>54337</v>
      </c>
      <c r="E43" s="25">
        <f t="shared" si="7"/>
        <v>1014</v>
      </c>
      <c r="F43" s="25">
        <f t="shared" si="7"/>
        <v>13878</v>
      </c>
      <c r="G43" s="25">
        <f t="shared" si="7"/>
        <v>243716</v>
      </c>
      <c r="H43" s="25">
        <f t="shared" si="7"/>
        <v>112254</v>
      </c>
      <c r="I43" s="25">
        <f t="shared" si="7"/>
        <v>5915</v>
      </c>
      <c r="J43" s="25">
        <f t="shared" si="7"/>
        <v>125547</v>
      </c>
      <c r="K43" s="25">
        <f t="shared" si="7"/>
        <v>14425</v>
      </c>
      <c r="L43" s="25">
        <f t="shared" si="7"/>
        <v>0</v>
      </c>
      <c r="M43" s="25">
        <f t="shared" si="7"/>
        <v>22013</v>
      </c>
      <c r="N43" s="25">
        <f t="shared" si="7"/>
        <v>24995</v>
      </c>
      <c r="O43" s="25">
        <f t="shared" si="7"/>
        <v>5743</v>
      </c>
    </row>
    <row r="44" spans="1:15" ht="12.75" customHeight="1">
      <c r="A44" s="20" t="s">
        <v>81</v>
      </c>
      <c r="B44" s="21" t="s">
        <v>82</v>
      </c>
      <c r="C44" s="22">
        <v>2744</v>
      </c>
      <c r="D44" s="22">
        <v>2111</v>
      </c>
      <c r="E44" s="22">
        <v>13</v>
      </c>
      <c r="F44" s="22">
        <f>SUM(C44-D44-E44)</f>
        <v>620</v>
      </c>
      <c r="G44" s="22">
        <v>17321</v>
      </c>
      <c r="H44" s="22">
        <v>7480</v>
      </c>
      <c r="I44" s="22">
        <v>82</v>
      </c>
      <c r="J44" s="22">
        <f>SUM(G44-H44-I44)</f>
        <v>9759</v>
      </c>
      <c r="K44" s="22">
        <v>1840</v>
      </c>
      <c r="L44" s="22">
        <v>0</v>
      </c>
      <c r="M44" s="22">
        <v>70</v>
      </c>
      <c r="N44" s="22">
        <v>57</v>
      </c>
      <c r="O44" s="22">
        <v>57</v>
      </c>
    </row>
    <row r="45" spans="1:256" ht="12.75" customHeight="1">
      <c r="A45" s="20" t="s">
        <v>83</v>
      </c>
      <c r="B45" s="21" t="s">
        <v>84</v>
      </c>
      <c r="C45" s="22">
        <v>4270</v>
      </c>
      <c r="D45" s="22">
        <v>3244</v>
      </c>
      <c r="E45" s="22">
        <v>5</v>
      </c>
      <c r="F45" s="22">
        <f>SUM(C45-D45-E45)</f>
        <v>1021</v>
      </c>
      <c r="G45" s="22">
        <v>24490</v>
      </c>
      <c r="H45" s="22">
        <v>8821</v>
      </c>
      <c r="I45" s="22">
        <v>120</v>
      </c>
      <c r="J45" s="22">
        <f>SUM(G45-H45-I45)</f>
        <v>15549</v>
      </c>
      <c r="K45" s="22">
        <v>5113</v>
      </c>
      <c r="L45" s="22">
        <v>0</v>
      </c>
      <c r="M45" s="22">
        <v>1523</v>
      </c>
      <c r="N45" s="22">
        <v>86</v>
      </c>
      <c r="O45" s="22">
        <v>86</v>
      </c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15" ht="12.75" customHeight="1">
      <c r="A46" s="23"/>
      <c r="B46" s="24" t="s">
        <v>85</v>
      </c>
      <c r="C46" s="25">
        <f aca="true" t="shared" si="8" ref="C46:O46">SUM(C44:C45)</f>
        <v>7014</v>
      </c>
      <c r="D46" s="25">
        <f t="shared" si="8"/>
        <v>5355</v>
      </c>
      <c r="E46" s="25">
        <f t="shared" si="8"/>
        <v>18</v>
      </c>
      <c r="F46" s="25">
        <f t="shared" si="8"/>
        <v>1641</v>
      </c>
      <c r="G46" s="25">
        <f t="shared" si="8"/>
        <v>41811</v>
      </c>
      <c r="H46" s="25">
        <f t="shared" si="8"/>
        <v>16301</v>
      </c>
      <c r="I46" s="25">
        <f t="shared" si="8"/>
        <v>202</v>
      </c>
      <c r="J46" s="25">
        <f t="shared" si="8"/>
        <v>25308</v>
      </c>
      <c r="K46" s="25">
        <f t="shared" si="8"/>
        <v>6953</v>
      </c>
      <c r="L46" s="25">
        <f t="shared" si="8"/>
        <v>0</v>
      </c>
      <c r="M46" s="25">
        <f t="shared" si="8"/>
        <v>1593</v>
      </c>
      <c r="N46" s="25">
        <f t="shared" si="8"/>
        <v>143</v>
      </c>
      <c r="O46" s="25">
        <f t="shared" si="8"/>
        <v>143</v>
      </c>
    </row>
    <row r="47" spans="1:15" ht="12.75" customHeight="1">
      <c r="A47" s="20" t="s">
        <v>86</v>
      </c>
      <c r="B47" s="21" t="s">
        <v>87</v>
      </c>
      <c r="C47" s="22">
        <v>1725</v>
      </c>
      <c r="D47" s="22">
        <v>1374</v>
      </c>
      <c r="E47" s="22">
        <v>0</v>
      </c>
      <c r="F47" s="22">
        <f>SUM(C47-D47-E47)</f>
        <v>351</v>
      </c>
      <c r="G47" s="22">
        <v>3454</v>
      </c>
      <c r="H47" s="22">
        <v>1779</v>
      </c>
      <c r="I47" s="22">
        <v>0</v>
      </c>
      <c r="J47" s="22">
        <f>SUM(G47-H47-I47)</f>
        <v>1675</v>
      </c>
      <c r="K47" s="22">
        <v>5</v>
      </c>
      <c r="L47" s="22">
        <v>0</v>
      </c>
      <c r="M47" s="22">
        <v>0</v>
      </c>
      <c r="N47" s="22">
        <v>0</v>
      </c>
      <c r="O47" s="22">
        <v>0</v>
      </c>
    </row>
    <row r="48" spans="1:15" ht="12.75" customHeight="1">
      <c r="A48" s="20" t="s">
        <v>88</v>
      </c>
      <c r="B48" s="21" t="s">
        <v>89</v>
      </c>
      <c r="C48" s="22">
        <v>2518</v>
      </c>
      <c r="D48" s="22">
        <v>1971</v>
      </c>
      <c r="E48" s="22">
        <v>0</v>
      </c>
      <c r="F48" s="22">
        <f>SUM(C48-D48-E48)</f>
        <v>547</v>
      </c>
      <c r="G48" s="22">
        <v>7153</v>
      </c>
      <c r="H48" s="22">
        <v>4528</v>
      </c>
      <c r="I48" s="22">
        <v>0</v>
      </c>
      <c r="J48" s="22">
        <f>SUM(G48-H48-I48)</f>
        <v>2625</v>
      </c>
      <c r="K48" s="22">
        <v>310</v>
      </c>
      <c r="L48" s="22">
        <v>0</v>
      </c>
      <c r="M48" s="22">
        <v>560</v>
      </c>
      <c r="N48" s="22">
        <v>228</v>
      </c>
      <c r="O48" s="22">
        <v>228</v>
      </c>
    </row>
    <row r="49" spans="1:15" ht="12.75" customHeight="1">
      <c r="A49" s="20" t="s">
        <v>90</v>
      </c>
      <c r="B49" s="21" t="s">
        <v>91</v>
      </c>
      <c r="C49" s="22">
        <v>2223</v>
      </c>
      <c r="D49" s="22">
        <v>1830</v>
      </c>
      <c r="E49" s="22">
        <v>0</v>
      </c>
      <c r="F49" s="22">
        <f>SUM(C49-D49-E49)</f>
        <v>393</v>
      </c>
      <c r="G49" s="22">
        <v>3201</v>
      </c>
      <c r="H49" s="22">
        <v>2132</v>
      </c>
      <c r="I49" s="22">
        <v>0</v>
      </c>
      <c r="J49" s="22">
        <f>SUM(G49-H49-I49)</f>
        <v>1069</v>
      </c>
      <c r="K49" s="22">
        <v>448</v>
      </c>
      <c r="L49" s="22">
        <v>0</v>
      </c>
      <c r="M49" s="22">
        <v>0</v>
      </c>
      <c r="N49" s="22">
        <v>26</v>
      </c>
      <c r="O49" s="22">
        <v>26</v>
      </c>
    </row>
    <row r="50" spans="1:15" ht="12.75" customHeight="1">
      <c r="A50" s="20" t="s">
        <v>92</v>
      </c>
      <c r="B50" s="21" t="s">
        <v>93</v>
      </c>
      <c r="C50" s="22">
        <v>5791</v>
      </c>
      <c r="D50" s="22">
        <v>4862</v>
      </c>
      <c r="E50" s="22">
        <v>17</v>
      </c>
      <c r="F50" s="22">
        <f>SUM(C50-D50-E50)</f>
        <v>912</v>
      </c>
      <c r="G50" s="22">
        <v>18848</v>
      </c>
      <c r="H50" s="22">
        <v>9718</v>
      </c>
      <c r="I50" s="22">
        <v>176</v>
      </c>
      <c r="J50" s="22">
        <f>SUM(G50-H50-I50)</f>
        <v>8954</v>
      </c>
      <c r="K50" s="22">
        <v>2392</v>
      </c>
      <c r="L50" s="22">
        <v>0</v>
      </c>
      <c r="M50" s="22">
        <v>1863</v>
      </c>
      <c r="N50" s="22">
        <v>226</v>
      </c>
      <c r="O50" s="22">
        <v>226</v>
      </c>
    </row>
    <row r="51" spans="1:15" ht="12.75" customHeight="1">
      <c r="A51" s="23"/>
      <c r="B51" s="24" t="s">
        <v>94</v>
      </c>
      <c r="C51" s="25">
        <f aca="true" t="shared" si="9" ref="C51:O51">SUM(C47:C50)</f>
        <v>12257</v>
      </c>
      <c r="D51" s="25">
        <f t="shared" si="9"/>
        <v>10037</v>
      </c>
      <c r="E51" s="25">
        <f t="shared" si="9"/>
        <v>17</v>
      </c>
      <c r="F51" s="25">
        <f t="shared" si="9"/>
        <v>2203</v>
      </c>
      <c r="G51" s="25">
        <f t="shared" si="9"/>
        <v>32656</v>
      </c>
      <c r="H51" s="25">
        <f t="shared" si="9"/>
        <v>18157</v>
      </c>
      <c r="I51" s="25">
        <f t="shared" si="9"/>
        <v>176</v>
      </c>
      <c r="J51" s="25">
        <f t="shared" si="9"/>
        <v>14323</v>
      </c>
      <c r="K51" s="25">
        <f t="shared" si="9"/>
        <v>3155</v>
      </c>
      <c r="L51" s="25">
        <f t="shared" si="9"/>
        <v>0</v>
      </c>
      <c r="M51" s="25">
        <f t="shared" si="9"/>
        <v>2423</v>
      </c>
      <c r="N51" s="25">
        <f t="shared" si="9"/>
        <v>480</v>
      </c>
      <c r="O51" s="25">
        <f t="shared" si="9"/>
        <v>480</v>
      </c>
    </row>
    <row r="52" spans="1:15" ht="12.75" customHeight="1">
      <c r="A52" s="20" t="s">
        <v>95</v>
      </c>
      <c r="B52" s="21" t="s">
        <v>96</v>
      </c>
      <c r="C52" s="22">
        <v>1752</v>
      </c>
      <c r="D52" s="22">
        <v>1122</v>
      </c>
      <c r="E52" s="22">
        <v>0</v>
      </c>
      <c r="F52" s="22">
        <f aca="true" t="shared" si="10" ref="F52:F58">SUM(C52-D52-E52)</f>
        <v>630</v>
      </c>
      <c r="G52" s="22">
        <v>7478</v>
      </c>
      <c r="H52" s="22">
        <v>3160</v>
      </c>
      <c r="I52" s="22">
        <v>0</v>
      </c>
      <c r="J52" s="22">
        <f aca="true" t="shared" si="11" ref="J52:J58">SUM(G52-H52-I52)</f>
        <v>4318</v>
      </c>
      <c r="K52" s="22">
        <v>1838</v>
      </c>
      <c r="L52" s="22">
        <v>0</v>
      </c>
      <c r="M52" s="22">
        <v>57</v>
      </c>
      <c r="N52" s="22">
        <v>28</v>
      </c>
      <c r="O52" s="22">
        <v>28</v>
      </c>
    </row>
    <row r="53" spans="1:15" ht="12.75" customHeight="1">
      <c r="A53" s="20" t="s">
        <v>97</v>
      </c>
      <c r="B53" s="21" t="s">
        <v>98</v>
      </c>
      <c r="C53" s="22">
        <v>10491</v>
      </c>
      <c r="D53" s="22">
        <v>6481</v>
      </c>
      <c r="E53" s="22">
        <v>62</v>
      </c>
      <c r="F53" s="22">
        <f t="shared" si="10"/>
        <v>3948</v>
      </c>
      <c r="G53" s="22">
        <v>50053</v>
      </c>
      <c r="H53" s="22">
        <v>23115</v>
      </c>
      <c r="I53" s="22">
        <v>530</v>
      </c>
      <c r="J53" s="22">
        <f t="shared" si="11"/>
        <v>26408</v>
      </c>
      <c r="K53" s="22">
        <v>3498</v>
      </c>
      <c r="L53" s="22">
        <v>0</v>
      </c>
      <c r="M53" s="22">
        <v>5873</v>
      </c>
      <c r="N53" s="22">
        <v>220</v>
      </c>
      <c r="O53" s="22">
        <v>220</v>
      </c>
    </row>
    <row r="54" spans="1:15" ht="12.75" customHeight="1">
      <c r="A54" s="20" t="s">
        <v>99</v>
      </c>
      <c r="B54" s="21" t="s">
        <v>100</v>
      </c>
      <c r="C54" s="22">
        <v>1101</v>
      </c>
      <c r="D54" s="22">
        <v>707</v>
      </c>
      <c r="E54" s="22">
        <v>16</v>
      </c>
      <c r="F54" s="22">
        <f t="shared" si="10"/>
        <v>378</v>
      </c>
      <c r="G54" s="22">
        <v>6985</v>
      </c>
      <c r="H54" s="22">
        <v>2367</v>
      </c>
      <c r="I54" s="22">
        <v>219</v>
      </c>
      <c r="J54" s="22">
        <f t="shared" si="11"/>
        <v>4399</v>
      </c>
      <c r="K54" s="22">
        <v>237</v>
      </c>
      <c r="L54" s="22">
        <v>0</v>
      </c>
      <c r="M54" s="22">
        <v>2035</v>
      </c>
      <c r="N54" s="22">
        <v>0</v>
      </c>
      <c r="O54" s="22">
        <v>0</v>
      </c>
    </row>
    <row r="55" spans="1:15" ht="12.75" customHeight="1">
      <c r="A55" s="20" t="s">
        <v>101</v>
      </c>
      <c r="B55" s="21" t="s">
        <v>102</v>
      </c>
      <c r="C55" s="22">
        <v>6869</v>
      </c>
      <c r="D55" s="22">
        <v>4700</v>
      </c>
      <c r="E55" s="22">
        <v>20</v>
      </c>
      <c r="F55" s="22">
        <f t="shared" si="10"/>
        <v>2149</v>
      </c>
      <c r="G55" s="22">
        <v>27285</v>
      </c>
      <c r="H55" s="22">
        <v>13544</v>
      </c>
      <c r="I55" s="22">
        <v>210</v>
      </c>
      <c r="J55" s="22">
        <f t="shared" si="11"/>
        <v>13531</v>
      </c>
      <c r="K55" s="22">
        <v>1194</v>
      </c>
      <c r="L55" s="22">
        <v>0</v>
      </c>
      <c r="M55" s="22">
        <v>1004</v>
      </c>
      <c r="N55" s="22">
        <v>543</v>
      </c>
      <c r="O55" s="22">
        <v>543</v>
      </c>
    </row>
    <row r="56" spans="1:15" ht="12.75" customHeight="1">
      <c r="A56" s="20" t="s">
        <v>103</v>
      </c>
      <c r="B56" s="21" t="s">
        <v>104</v>
      </c>
      <c r="C56" s="22">
        <v>6621</v>
      </c>
      <c r="D56" s="22">
        <v>4691</v>
      </c>
      <c r="E56" s="22">
        <v>135</v>
      </c>
      <c r="F56" s="22">
        <f t="shared" si="10"/>
        <v>1795</v>
      </c>
      <c r="G56" s="22">
        <v>24925</v>
      </c>
      <c r="H56" s="22">
        <v>10988</v>
      </c>
      <c r="I56" s="22">
        <v>889</v>
      </c>
      <c r="J56" s="22">
        <f t="shared" si="11"/>
        <v>13048</v>
      </c>
      <c r="K56" s="22">
        <v>2919</v>
      </c>
      <c r="L56" s="22">
        <v>0</v>
      </c>
      <c r="M56" s="22">
        <v>4597</v>
      </c>
      <c r="N56" s="22">
        <v>4061</v>
      </c>
      <c r="O56" s="22">
        <v>4061</v>
      </c>
    </row>
    <row r="57" spans="1:15" ht="12.75" customHeight="1">
      <c r="A57" s="20" t="s">
        <v>105</v>
      </c>
      <c r="B57" s="21" t="s">
        <v>106</v>
      </c>
      <c r="C57" s="22">
        <v>7455</v>
      </c>
      <c r="D57" s="22">
        <v>4266</v>
      </c>
      <c r="E57" s="22">
        <v>78</v>
      </c>
      <c r="F57" s="22">
        <f t="shared" si="10"/>
        <v>3111</v>
      </c>
      <c r="G57" s="22">
        <v>31230</v>
      </c>
      <c r="H57" s="22">
        <v>13640</v>
      </c>
      <c r="I57" s="22">
        <v>603</v>
      </c>
      <c r="J57" s="22">
        <f t="shared" si="11"/>
        <v>16987</v>
      </c>
      <c r="K57" s="22">
        <v>545</v>
      </c>
      <c r="L57" s="22">
        <v>0</v>
      </c>
      <c r="M57" s="22">
        <v>1778</v>
      </c>
      <c r="N57" s="22">
        <v>29</v>
      </c>
      <c r="O57" s="22">
        <v>29</v>
      </c>
    </row>
    <row r="58" spans="1:15" ht="12.75" customHeight="1">
      <c r="A58" s="20" t="s">
        <v>107</v>
      </c>
      <c r="B58" s="21" t="s">
        <v>108</v>
      </c>
      <c r="C58" s="22">
        <v>8136</v>
      </c>
      <c r="D58" s="22">
        <v>5070</v>
      </c>
      <c r="E58" s="22">
        <v>48</v>
      </c>
      <c r="F58" s="22">
        <f t="shared" si="10"/>
        <v>3018</v>
      </c>
      <c r="G58" s="22">
        <v>32462</v>
      </c>
      <c r="H58" s="22">
        <v>13052</v>
      </c>
      <c r="I58" s="22">
        <v>207</v>
      </c>
      <c r="J58" s="22">
        <f t="shared" si="11"/>
        <v>19203</v>
      </c>
      <c r="K58" s="22">
        <v>1053</v>
      </c>
      <c r="L58" s="22">
        <v>0</v>
      </c>
      <c r="M58" s="22">
        <v>2081</v>
      </c>
      <c r="N58" s="22">
        <v>3298</v>
      </c>
      <c r="O58" s="22">
        <v>3298</v>
      </c>
    </row>
    <row r="59" spans="1:15" ht="12.75" customHeight="1">
      <c r="A59" s="23"/>
      <c r="B59" s="24" t="s">
        <v>109</v>
      </c>
      <c r="C59" s="25">
        <f aca="true" t="shared" si="12" ref="C59:O59">SUM(C52:C58)</f>
        <v>42425</v>
      </c>
      <c r="D59" s="25">
        <f t="shared" si="12"/>
        <v>27037</v>
      </c>
      <c r="E59" s="25">
        <f t="shared" si="12"/>
        <v>359</v>
      </c>
      <c r="F59" s="25">
        <f t="shared" si="12"/>
        <v>15029</v>
      </c>
      <c r="G59" s="25">
        <f t="shared" si="12"/>
        <v>180418</v>
      </c>
      <c r="H59" s="25">
        <f t="shared" si="12"/>
        <v>79866</v>
      </c>
      <c r="I59" s="25">
        <f t="shared" si="12"/>
        <v>2658</v>
      </c>
      <c r="J59" s="25">
        <f t="shared" si="12"/>
        <v>97894</v>
      </c>
      <c r="K59" s="25">
        <f t="shared" si="12"/>
        <v>11284</v>
      </c>
      <c r="L59" s="25">
        <f t="shared" si="12"/>
        <v>0</v>
      </c>
      <c r="M59" s="25">
        <f t="shared" si="12"/>
        <v>17425</v>
      </c>
      <c r="N59" s="25">
        <f t="shared" si="12"/>
        <v>8179</v>
      </c>
      <c r="O59" s="25">
        <f t="shared" si="12"/>
        <v>8179</v>
      </c>
    </row>
    <row r="60" spans="1:15" ht="12.75" customHeight="1">
      <c r="A60" s="20" t="s">
        <v>110</v>
      </c>
      <c r="B60" s="21" t="s">
        <v>111</v>
      </c>
      <c r="C60" s="22">
        <v>6949</v>
      </c>
      <c r="D60" s="22">
        <v>5072</v>
      </c>
      <c r="E60" s="22">
        <v>205</v>
      </c>
      <c r="F60" s="22">
        <f aca="true" t="shared" si="13" ref="F60:F68">SUM(C60-D60-E60)</f>
        <v>1672</v>
      </c>
      <c r="G60" s="22">
        <v>26588</v>
      </c>
      <c r="H60" s="22">
        <v>14649</v>
      </c>
      <c r="I60" s="22">
        <v>1504</v>
      </c>
      <c r="J60" s="22">
        <f aca="true" t="shared" si="14" ref="J60:J68">SUM(G60-H60-I60)</f>
        <v>10435</v>
      </c>
      <c r="K60" s="22">
        <v>402</v>
      </c>
      <c r="L60" s="22">
        <v>0</v>
      </c>
      <c r="M60" s="22">
        <v>723</v>
      </c>
      <c r="N60" s="22">
        <v>246</v>
      </c>
      <c r="O60" s="22">
        <v>246</v>
      </c>
    </row>
    <row r="61" spans="1:15" ht="12.75" customHeight="1">
      <c r="A61" s="20" t="s">
        <v>112</v>
      </c>
      <c r="B61" s="21" t="s">
        <v>113</v>
      </c>
      <c r="C61" s="22">
        <v>3348</v>
      </c>
      <c r="D61" s="22">
        <v>1714</v>
      </c>
      <c r="E61" s="22">
        <v>19</v>
      </c>
      <c r="F61" s="22">
        <f t="shared" si="13"/>
        <v>1615</v>
      </c>
      <c r="G61" s="22">
        <v>11071</v>
      </c>
      <c r="H61" s="22">
        <v>4852</v>
      </c>
      <c r="I61" s="22">
        <v>125</v>
      </c>
      <c r="J61" s="22">
        <f t="shared" si="14"/>
        <v>6094</v>
      </c>
      <c r="K61" s="22">
        <v>227</v>
      </c>
      <c r="L61" s="22">
        <v>0</v>
      </c>
      <c r="M61" s="22">
        <v>1352</v>
      </c>
      <c r="N61" s="22">
        <v>0</v>
      </c>
      <c r="O61" s="22">
        <v>0</v>
      </c>
    </row>
    <row r="62" spans="1:15" ht="12.75" customHeight="1">
      <c r="A62" s="20" t="s">
        <v>114</v>
      </c>
      <c r="B62" s="21" t="s">
        <v>115</v>
      </c>
      <c r="C62" s="22">
        <v>2369</v>
      </c>
      <c r="D62" s="22">
        <v>1657</v>
      </c>
      <c r="E62" s="22">
        <v>37</v>
      </c>
      <c r="F62" s="22">
        <f t="shared" si="13"/>
        <v>675</v>
      </c>
      <c r="G62" s="22">
        <v>15506</v>
      </c>
      <c r="H62" s="22">
        <v>5466</v>
      </c>
      <c r="I62" s="22">
        <v>472</v>
      </c>
      <c r="J62" s="22">
        <f t="shared" si="14"/>
        <v>9568</v>
      </c>
      <c r="K62" s="22">
        <v>700</v>
      </c>
      <c r="L62" s="22">
        <v>0</v>
      </c>
      <c r="M62" s="22">
        <v>1760</v>
      </c>
      <c r="N62" s="22">
        <v>144</v>
      </c>
      <c r="O62" s="22">
        <v>144</v>
      </c>
    </row>
    <row r="63" spans="1:15" ht="12.75" customHeight="1">
      <c r="A63" s="20" t="s">
        <v>116</v>
      </c>
      <c r="B63" s="21" t="s">
        <v>117</v>
      </c>
      <c r="C63" s="22">
        <v>4482</v>
      </c>
      <c r="D63" s="22">
        <v>3335</v>
      </c>
      <c r="E63" s="22">
        <v>87</v>
      </c>
      <c r="F63" s="22">
        <f t="shared" si="13"/>
        <v>1060</v>
      </c>
      <c r="G63" s="22">
        <v>20480</v>
      </c>
      <c r="H63" s="22">
        <v>10296</v>
      </c>
      <c r="I63" s="22">
        <v>1061</v>
      </c>
      <c r="J63" s="22">
        <f t="shared" si="14"/>
        <v>9123</v>
      </c>
      <c r="K63" s="22">
        <v>369</v>
      </c>
      <c r="L63" s="22">
        <v>0</v>
      </c>
      <c r="M63" s="22">
        <v>2200</v>
      </c>
      <c r="N63" s="22">
        <v>0</v>
      </c>
      <c r="O63" s="22">
        <v>0</v>
      </c>
    </row>
    <row r="64" spans="1:15" ht="12.75" customHeight="1">
      <c r="A64" s="20" t="s">
        <v>118</v>
      </c>
      <c r="B64" s="21" t="s">
        <v>119</v>
      </c>
      <c r="C64" s="22">
        <v>2884</v>
      </c>
      <c r="D64" s="22">
        <v>2065</v>
      </c>
      <c r="E64" s="22">
        <v>49</v>
      </c>
      <c r="F64" s="22">
        <f t="shared" si="13"/>
        <v>770</v>
      </c>
      <c r="G64" s="22">
        <v>15152</v>
      </c>
      <c r="H64" s="22">
        <v>7160</v>
      </c>
      <c r="I64" s="22">
        <v>639</v>
      </c>
      <c r="J64" s="22">
        <f t="shared" si="14"/>
        <v>7353</v>
      </c>
      <c r="K64" s="22">
        <v>40</v>
      </c>
      <c r="L64" s="22">
        <v>0</v>
      </c>
      <c r="M64" s="22">
        <v>448</v>
      </c>
      <c r="N64" s="22">
        <v>59</v>
      </c>
      <c r="O64" s="22">
        <v>59</v>
      </c>
    </row>
    <row r="65" spans="1:15" ht="12.75" customHeight="1">
      <c r="A65" s="20" t="s">
        <v>120</v>
      </c>
      <c r="B65" s="21" t="s">
        <v>121</v>
      </c>
      <c r="C65" s="22">
        <v>2692</v>
      </c>
      <c r="D65" s="22">
        <v>1496</v>
      </c>
      <c r="E65" s="22">
        <v>68</v>
      </c>
      <c r="F65" s="22">
        <f t="shared" si="13"/>
        <v>1128</v>
      </c>
      <c r="G65" s="22">
        <v>20487</v>
      </c>
      <c r="H65" s="22">
        <v>4693</v>
      </c>
      <c r="I65" s="22">
        <v>588</v>
      </c>
      <c r="J65" s="22">
        <f t="shared" si="14"/>
        <v>15206</v>
      </c>
      <c r="K65" s="22">
        <v>299</v>
      </c>
      <c r="L65" s="22">
        <v>0</v>
      </c>
      <c r="M65" s="22">
        <v>3593</v>
      </c>
      <c r="N65" s="22">
        <v>203</v>
      </c>
      <c r="O65" s="22">
        <v>203</v>
      </c>
    </row>
    <row r="66" spans="1:15" ht="12.75" customHeight="1">
      <c r="A66" s="20" t="s">
        <v>122</v>
      </c>
      <c r="B66" s="21" t="s">
        <v>123</v>
      </c>
      <c r="C66" s="22">
        <v>3306</v>
      </c>
      <c r="D66" s="22">
        <v>1733</v>
      </c>
      <c r="E66" s="22">
        <v>27</v>
      </c>
      <c r="F66" s="22">
        <f t="shared" si="13"/>
        <v>1546</v>
      </c>
      <c r="G66" s="22">
        <v>17794</v>
      </c>
      <c r="H66" s="22">
        <v>6474</v>
      </c>
      <c r="I66" s="22">
        <v>163</v>
      </c>
      <c r="J66" s="22">
        <f t="shared" si="14"/>
        <v>11157</v>
      </c>
      <c r="K66" s="22">
        <v>2028</v>
      </c>
      <c r="L66" s="22">
        <v>0</v>
      </c>
      <c r="M66" s="22">
        <v>4264</v>
      </c>
      <c r="N66" s="22">
        <v>13</v>
      </c>
      <c r="O66" s="22">
        <v>13</v>
      </c>
    </row>
    <row r="67" spans="1:15" ht="12.75" customHeight="1">
      <c r="A67" s="20" t="s">
        <v>124</v>
      </c>
      <c r="B67" s="21" t="s">
        <v>125</v>
      </c>
      <c r="C67" s="22">
        <v>4939</v>
      </c>
      <c r="D67" s="22">
        <v>2099</v>
      </c>
      <c r="E67" s="22">
        <v>0</v>
      </c>
      <c r="F67" s="22">
        <f t="shared" si="13"/>
        <v>2840</v>
      </c>
      <c r="G67" s="22">
        <v>26123</v>
      </c>
      <c r="H67" s="22">
        <v>6438</v>
      </c>
      <c r="I67" s="22">
        <v>0</v>
      </c>
      <c r="J67" s="22">
        <f t="shared" si="14"/>
        <v>19685</v>
      </c>
      <c r="K67" s="22">
        <v>2802</v>
      </c>
      <c r="L67" s="22">
        <v>0</v>
      </c>
      <c r="M67" s="22">
        <v>8716</v>
      </c>
      <c r="N67" s="22">
        <v>69</v>
      </c>
      <c r="O67" s="22">
        <v>69</v>
      </c>
    </row>
    <row r="68" spans="1:15" ht="12.75" customHeight="1">
      <c r="A68" s="20" t="s">
        <v>126</v>
      </c>
      <c r="B68" s="21" t="s">
        <v>127</v>
      </c>
      <c r="C68" s="22">
        <v>2424</v>
      </c>
      <c r="D68" s="22">
        <v>1788</v>
      </c>
      <c r="E68" s="22">
        <v>17</v>
      </c>
      <c r="F68" s="22">
        <f t="shared" si="13"/>
        <v>619</v>
      </c>
      <c r="G68" s="22">
        <v>10816</v>
      </c>
      <c r="H68" s="22">
        <v>4902</v>
      </c>
      <c r="I68" s="22">
        <v>359</v>
      </c>
      <c r="J68" s="22">
        <f t="shared" si="14"/>
        <v>5555</v>
      </c>
      <c r="K68" s="22">
        <v>64</v>
      </c>
      <c r="L68" s="22">
        <v>0</v>
      </c>
      <c r="M68" s="22">
        <v>322</v>
      </c>
      <c r="N68" s="22">
        <v>0</v>
      </c>
      <c r="O68" s="22">
        <v>0</v>
      </c>
    </row>
    <row r="69" spans="1:15" ht="12.75" customHeight="1">
      <c r="A69" s="23"/>
      <c r="B69" s="24" t="s">
        <v>128</v>
      </c>
      <c r="C69" s="25">
        <f aca="true" t="shared" si="15" ref="C69:O69">SUM(C60:C68)</f>
        <v>33393</v>
      </c>
      <c r="D69" s="25">
        <f t="shared" si="15"/>
        <v>20959</v>
      </c>
      <c r="E69" s="25">
        <f t="shared" si="15"/>
        <v>509</v>
      </c>
      <c r="F69" s="25">
        <f t="shared" si="15"/>
        <v>11925</v>
      </c>
      <c r="G69" s="25">
        <f t="shared" si="15"/>
        <v>164017</v>
      </c>
      <c r="H69" s="25">
        <f t="shared" si="15"/>
        <v>64930</v>
      </c>
      <c r="I69" s="25">
        <f t="shared" si="15"/>
        <v>4911</v>
      </c>
      <c r="J69" s="25">
        <f t="shared" si="15"/>
        <v>94176</v>
      </c>
      <c r="K69" s="25">
        <f t="shared" si="15"/>
        <v>6931</v>
      </c>
      <c r="L69" s="25">
        <f t="shared" si="15"/>
        <v>0</v>
      </c>
      <c r="M69" s="25">
        <f t="shared" si="15"/>
        <v>23378</v>
      </c>
      <c r="N69" s="25">
        <f t="shared" si="15"/>
        <v>734</v>
      </c>
      <c r="O69" s="25">
        <f t="shared" si="15"/>
        <v>734</v>
      </c>
    </row>
    <row r="70" spans="1:15" ht="12.75" customHeight="1">
      <c r="A70" s="20" t="s">
        <v>129</v>
      </c>
      <c r="B70" s="21" t="s">
        <v>130</v>
      </c>
      <c r="C70" s="22">
        <v>4773</v>
      </c>
      <c r="D70" s="22">
        <v>1683</v>
      </c>
      <c r="E70" s="22">
        <v>94</v>
      </c>
      <c r="F70" s="22">
        <f aca="true" t="shared" si="16" ref="F70:F79">SUM(C70-D70-E70)</f>
        <v>2996</v>
      </c>
      <c r="G70" s="22">
        <v>16849</v>
      </c>
      <c r="H70" s="22">
        <v>5320</v>
      </c>
      <c r="I70" s="22">
        <v>921</v>
      </c>
      <c r="J70" s="22">
        <f aca="true" t="shared" si="17" ref="J70:J79">SUM(G70-H70-I70)</f>
        <v>10608</v>
      </c>
      <c r="K70" s="22">
        <v>576</v>
      </c>
      <c r="L70" s="22">
        <v>0</v>
      </c>
      <c r="M70" s="22">
        <v>900</v>
      </c>
      <c r="N70" s="22">
        <v>0</v>
      </c>
      <c r="O70" s="22">
        <v>0</v>
      </c>
    </row>
    <row r="71" spans="1:15" ht="12.75" customHeight="1">
      <c r="A71" s="20" t="s">
        <v>131</v>
      </c>
      <c r="B71" s="21" t="s">
        <v>132</v>
      </c>
      <c r="C71" s="22">
        <v>7281</v>
      </c>
      <c r="D71" s="22">
        <v>5711</v>
      </c>
      <c r="E71" s="22">
        <v>141</v>
      </c>
      <c r="F71" s="22">
        <f t="shared" si="16"/>
        <v>1429</v>
      </c>
      <c r="G71" s="22">
        <v>24202</v>
      </c>
      <c r="H71" s="22">
        <v>12811</v>
      </c>
      <c r="I71" s="22">
        <v>867</v>
      </c>
      <c r="J71" s="22">
        <f t="shared" si="17"/>
        <v>10524</v>
      </c>
      <c r="K71" s="22">
        <v>1364</v>
      </c>
      <c r="L71" s="22">
        <v>0</v>
      </c>
      <c r="M71" s="22">
        <v>983</v>
      </c>
      <c r="N71" s="22">
        <v>246</v>
      </c>
      <c r="O71" s="22">
        <v>246</v>
      </c>
    </row>
    <row r="72" spans="1:15" ht="12.75" customHeight="1">
      <c r="A72" s="20" t="s">
        <v>133</v>
      </c>
      <c r="B72" s="21" t="s">
        <v>134</v>
      </c>
      <c r="C72" s="22">
        <v>1832</v>
      </c>
      <c r="D72" s="22">
        <v>1276</v>
      </c>
      <c r="E72" s="22">
        <v>0</v>
      </c>
      <c r="F72" s="22">
        <f t="shared" si="16"/>
        <v>556</v>
      </c>
      <c r="G72" s="22">
        <v>9027</v>
      </c>
      <c r="H72" s="22">
        <v>3928</v>
      </c>
      <c r="I72" s="22">
        <v>0</v>
      </c>
      <c r="J72" s="22">
        <f t="shared" si="17"/>
        <v>5099</v>
      </c>
      <c r="K72" s="22">
        <v>872</v>
      </c>
      <c r="L72" s="22">
        <v>0</v>
      </c>
      <c r="M72" s="22">
        <v>1137</v>
      </c>
      <c r="N72" s="22">
        <v>27</v>
      </c>
      <c r="O72" s="22">
        <v>27</v>
      </c>
    </row>
    <row r="73" spans="1:15" ht="12.75" customHeight="1">
      <c r="A73" s="20" t="s">
        <v>135</v>
      </c>
      <c r="B73" s="21" t="s">
        <v>136</v>
      </c>
      <c r="C73" s="22">
        <v>2553</v>
      </c>
      <c r="D73" s="22">
        <v>2168</v>
      </c>
      <c r="E73" s="22">
        <v>7</v>
      </c>
      <c r="F73" s="22">
        <f t="shared" si="16"/>
        <v>378</v>
      </c>
      <c r="G73" s="22">
        <v>11420</v>
      </c>
      <c r="H73" s="22">
        <v>6047</v>
      </c>
      <c r="I73" s="22">
        <v>26</v>
      </c>
      <c r="J73" s="22">
        <f t="shared" si="17"/>
        <v>5347</v>
      </c>
      <c r="K73" s="22">
        <v>203</v>
      </c>
      <c r="L73" s="22">
        <v>0</v>
      </c>
      <c r="M73" s="22">
        <v>596</v>
      </c>
      <c r="N73" s="22">
        <v>430</v>
      </c>
      <c r="O73" s="22">
        <v>430</v>
      </c>
    </row>
    <row r="74" spans="1:15" ht="12.75" customHeight="1">
      <c r="A74" s="20" t="s">
        <v>137</v>
      </c>
      <c r="B74" s="21" t="s">
        <v>138</v>
      </c>
      <c r="C74" s="22">
        <v>2738</v>
      </c>
      <c r="D74" s="22">
        <v>2319</v>
      </c>
      <c r="E74" s="22">
        <v>34</v>
      </c>
      <c r="F74" s="22">
        <f t="shared" si="16"/>
        <v>385</v>
      </c>
      <c r="G74" s="22">
        <v>8898</v>
      </c>
      <c r="H74" s="22">
        <v>5541</v>
      </c>
      <c r="I74" s="22">
        <v>272</v>
      </c>
      <c r="J74" s="22">
        <f t="shared" si="17"/>
        <v>3085</v>
      </c>
      <c r="K74" s="22">
        <v>82</v>
      </c>
      <c r="L74" s="22">
        <v>0</v>
      </c>
      <c r="M74" s="22">
        <v>169</v>
      </c>
      <c r="N74" s="22">
        <v>557</v>
      </c>
      <c r="O74" s="22">
        <v>557</v>
      </c>
    </row>
    <row r="75" spans="1:15" ht="12.75" customHeight="1">
      <c r="A75" s="20" t="s">
        <v>139</v>
      </c>
      <c r="B75" s="21" t="s">
        <v>140</v>
      </c>
      <c r="C75" s="22">
        <v>1461</v>
      </c>
      <c r="D75" s="22">
        <v>1198</v>
      </c>
      <c r="E75" s="22">
        <v>6</v>
      </c>
      <c r="F75" s="22">
        <f t="shared" si="16"/>
        <v>257</v>
      </c>
      <c r="G75" s="22">
        <v>5223</v>
      </c>
      <c r="H75" s="22">
        <v>2678</v>
      </c>
      <c r="I75" s="22">
        <v>90</v>
      </c>
      <c r="J75" s="22">
        <f t="shared" si="17"/>
        <v>2455</v>
      </c>
      <c r="K75" s="22">
        <v>58</v>
      </c>
      <c r="L75" s="22">
        <v>0</v>
      </c>
      <c r="M75" s="22">
        <v>530</v>
      </c>
      <c r="N75" s="22">
        <v>0</v>
      </c>
      <c r="O75" s="22">
        <v>0</v>
      </c>
    </row>
    <row r="76" spans="1:15" ht="12.75" customHeight="1">
      <c r="A76" s="20" t="s">
        <v>141</v>
      </c>
      <c r="B76" s="21" t="s">
        <v>142</v>
      </c>
      <c r="C76" s="22">
        <v>2292</v>
      </c>
      <c r="D76" s="22">
        <v>2020</v>
      </c>
      <c r="E76" s="22">
        <v>14</v>
      </c>
      <c r="F76" s="22">
        <f t="shared" si="16"/>
        <v>258</v>
      </c>
      <c r="G76" s="22">
        <v>9088</v>
      </c>
      <c r="H76" s="22">
        <v>5728</v>
      </c>
      <c r="I76" s="22">
        <v>136</v>
      </c>
      <c r="J76" s="22">
        <f t="shared" si="17"/>
        <v>3224</v>
      </c>
      <c r="K76" s="22">
        <v>89</v>
      </c>
      <c r="L76" s="22">
        <v>0</v>
      </c>
      <c r="M76" s="22">
        <v>295</v>
      </c>
      <c r="N76" s="22">
        <v>0</v>
      </c>
      <c r="O76" s="22">
        <v>0</v>
      </c>
    </row>
    <row r="77" spans="1:15" ht="12.75" customHeight="1">
      <c r="A77" s="20" t="s">
        <v>143</v>
      </c>
      <c r="B77" s="21" t="s">
        <v>144</v>
      </c>
      <c r="C77" s="22">
        <v>2672</v>
      </c>
      <c r="D77" s="22">
        <v>1676</v>
      </c>
      <c r="E77" s="22">
        <v>11</v>
      </c>
      <c r="F77" s="22">
        <f t="shared" si="16"/>
        <v>985</v>
      </c>
      <c r="G77" s="22">
        <v>8666</v>
      </c>
      <c r="H77" s="22">
        <v>3793</v>
      </c>
      <c r="I77" s="22">
        <v>98</v>
      </c>
      <c r="J77" s="22">
        <f t="shared" si="17"/>
        <v>4775</v>
      </c>
      <c r="K77" s="22">
        <v>701</v>
      </c>
      <c r="L77" s="22">
        <v>0</v>
      </c>
      <c r="M77" s="22">
        <v>497</v>
      </c>
      <c r="N77" s="22">
        <v>120</v>
      </c>
      <c r="O77" s="22">
        <v>120</v>
      </c>
    </row>
    <row r="78" spans="1:15" ht="12.75" customHeight="1">
      <c r="A78" s="20" t="s">
        <v>145</v>
      </c>
      <c r="B78" s="21" t="s">
        <v>146</v>
      </c>
      <c r="C78" s="22">
        <v>1867</v>
      </c>
      <c r="D78" s="22">
        <v>1617</v>
      </c>
      <c r="E78" s="22">
        <v>0</v>
      </c>
      <c r="F78" s="22">
        <f t="shared" si="16"/>
        <v>250</v>
      </c>
      <c r="G78" s="22">
        <v>6250</v>
      </c>
      <c r="H78" s="22">
        <v>4190</v>
      </c>
      <c r="I78" s="22">
        <v>0</v>
      </c>
      <c r="J78" s="22">
        <f t="shared" si="17"/>
        <v>2060</v>
      </c>
      <c r="K78" s="22">
        <v>123</v>
      </c>
      <c r="L78" s="22">
        <v>0</v>
      </c>
      <c r="M78" s="22">
        <v>56</v>
      </c>
      <c r="N78" s="22">
        <v>13</v>
      </c>
      <c r="O78" s="22">
        <v>13</v>
      </c>
    </row>
    <row r="79" spans="1:15" ht="12.75" customHeight="1">
      <c r="A79" s="20" t="s">
        <v>147</v>
      </c>
      <c r="B79" s="21" t="s">
        <v>148</v>
      </c>
      <c r="C79" s="22">
        <v>1712</v>
      </c>
      <c r="D79" s="22">
        <v>1350</v>
      </c>
      <c r="E79" s="22">
        <v>24</v>
      </c>
      <c r="F79" s="22">
        <f t="shared" si="16"/>
        <v>338</v>
      </c>
      <c r="G79" s="22">
        <v>8386</v>
      </c>
      <c r="H79" s="22">
        <v>3762</v>
      </c>
      <c r="I79" s="22">
        <v>214</v>
      </c>
      <c r="J79" s="22">
        <f t="shared" si="17"/>
        <v>4410</v>
      </c>
      <c r="K79" s="22">
        <v>596</v>
      </c>
      <c r="L79" s="22">
        <v>0</v>
      </c>
      <c r="M79" s="22">
        <v>1765</v>
      </c>
      <c r="N79" s="22">
        <v>109</v>
      </c>
      <c r="O79" s="22">
        <v>109</v>
      </c>
    </row>
    <row r="80" spans="1:15" ht="12.75" customHeight="1">
      <c r="A80" s="23"/>
      <c r="B80" s="24" t="s">
        <v>149</v>
      </c>
      <c r="C80" s="25">
        <f aca="true" t="shared" si="18" ref="C80:O80">SUM(C70:C79)</f>
        <v>29181</v>
      </c>
      <c r="D80" s="25">
        <f t="shared" si="18"/>
        <v>21018</v>
      </c>
      <c r="E80" s="25">
        <f t="shared" si="18"/>
        <v>331</v>
      </c>
      <c r="F80" s="25">
        <f t="shared" si="18"/>
        <v>7832</v>
      </c>
      <c r="G80" s="25">
        <f t="shared" si="18"/>
        <v>108009</v>
      </c>
      <c r="H80" s="25">
        <f t="shared" si="18"/>
        <v>53798</v>
      </c>
      <c r="I80" s="25">
        <f t="shared" si="18"/>
        <v>2624</v>
      </c>
      <c r="J80" s="25">
        <f t="shared" si="18"/>
        <v>51587</v>
      </c>
      <c r="K80" s="25">
        <f t="shared" si="18"/>
        <v>4664</v>
      </c>
      <c r="L80" s="25">
        <f t="shared" si="18"/>
        <v>0</v>
      </c>
      <c r="M80" s="25">
        <f t="shared" si="18"/>
        <v>6928</v>
      </c>
      <c r="N80" s="25">
        <f t="shared" si="18"/>
        <v>1502</v>
      </c>
      <c r="O80" s="25">
        <f t="shared" si="18"/>
        <v>1502</v>
      </c>
    </row>
    <row r="81" spans="1:15" ht="12.75" customHeight="1">
      <c r="A81" s="20" t="s">
        <v>150</v>
      </c>
      <c r="B81" s="21" t="s">
        <v>151</v>
      </c>
      <c r="C81" s="22">
        <v>3174</v>
      </c>
      <c r="D81" s="22">
        <v>1688</v>
      </c>
      <c r="E81" s="22">
        <v>47</v>
      </c>
      <c r="F81" s="22">
        <f>SUM(C81-D81-E81)</f>
        <v>1439</v>
      </c>
      <c r="G81" s="22">
        <v>16261</v>
      </c>
      <c r="H81" s="22">
        <v>6863</v>
      </c>
      <c r="I81" s="22">
        <v>455</v>
      </c>
      <c r="J81" s="22">
        <f>SUM(G81-H81-I81)</f>
        <v>8943</v>
      </c>
      <c r="K81" s="22">
        <v>213</v>
      </c>
      <c r="L81" s="22">
        <v>0</v>
      </c>
      <c r="M81" s="22">
        <v>1622</v>
      </c>
      <c r="N81" s="22">
        <v>122</v>
      </c>
      <c r="O81" s="22">
        <v>122</v>
      </c>
    </row>
    <row r="82" spans="1:15" ht="12.75" customHeight="1">
      <c r="A82" s="20" t="s">
        <v>152</v>
      </c>
      <c r="B82" s="21" t="s">
        <v>153</v>
      </c>
      <c r="C82" s="22">
        <v>1259</v>
      </c>
      <c r="D82" s="22">
        <v>1036</v>
      </c>
      <c r="E82" s="22">
        <v>0</v>
      </c>
      <c r="F82" s="22">
        <f>SUM(C82-D82-E82)</f>
        <v>223</v>
      </c>
      <c r="G82" s="22">
        <v>7831</v>
      </c>
      <c r="H82" s="22">
        <v>4245</v>
      </c>
      <c r="I82" s="22">
        <v>0</v>
      </c>
      <c r="J82" s="22">
        <f>SUM(G82-H82-I82)</f>
        <v>3586</v>
      </c>
      <c r="K82" s="22">
        <v>59</v>
      </c>
      <c r="L82" s="22">
        <v>0</v>
      </c>
      <c r="M82" s="22">
        <v>1265</v>
      </c>
      <c r="N82" s="22">
        <v>154</v>
      </c>
      <c r="O82" s="22">
        <v>154</v>
      </c>
    </row>
    <row r="83" spans="1:15" ht="12.75" customHeight="1">
      <c r="A83" s="20" t="s">
        <v>154</v>
      </c>
      <c r="B83" s="21" t="s">
        <v>155</v>
      </c>
      <c r="C83" s="22">
        <v>497</v>
      </c>
      <c r="D83" s="22">
        <v>412</v>
      </c>
      <c r="E83" s="22">
        <v>29</v>
      </c>
      <c r="F83" s="22">
        <f>SUM(C83-D83-E83)</f>
        <v>56</v>
      </c>
      <c r="G83" s="22">
        <v>3872</v>
      </c>
      <c r="H83" s="22">
        <v>1965</v>
      </c>
      <c r="I83" s="22">
        <v>348</v>
      </c>
      <c r="J83" s="22">
        <f>SUM(G83-H83-I83)</f>
        <v>1559</v>
      </c>
      <c r="K83" s="22">
        <v>28</v>
      </c>
      <c r="L83" s="22">
        <v>0</v>
      </c>
      <c r="M83" s="22">
        <v>332</v>
      </c>
      <c r="N83" s="22">
        <v>0</v>
      </c>
      <c r="O83" s="22">
        <v>0</v>
      </c>
    </row>
    <row r="84" spans="1:15" ht="12.75" customHeight="1">
      <c r="A84" s="20" t="s">
        <v>156</v>
      </c>
      <c r="B84" s="21" t="s">
        <v>157</v>
      </c>
      <c r="C84" s="22">
        <v>1314</v>
      </c>
      <c r="D84" s="22">
        <v>1108</v>
      </c>
      <c r="E84" s="22">
        <v>0</v>
      </c>
      <c r="F84" s="22">
        <f>SUM(C84-D84-E84)</f>
        <v>206</v>
      </c>
      <c r="G84" s="22">
        <v>7778</v>
      </c>
      <c r="H84" s="22">
        <v>4510</v>
      </c>
      <c r="I84" s="22">
        <v>0</v>
      </c>
      <c r="J84" s="22">
        <f>SUM(G84-H84-I84)</f>
        <v>3268</v>
      </c>
      <c r="K84" s="22">
        <v>114</v>
      </c>
      <c r="L84" s="22">
        <v>0</v>
      </c>
      <c r="M84" s="22">
        <v>1398</v>
      </c>
      <c r="N84" s="22">
        <v>279</v>
      </c>
      <c r="O84" s="22">
        <v>279</v>
      </c>
    </row>
    <row r="85" spans="1:15" ht="12.75" customHeight="1">
      <c r="A85" s="20" t="s">
        <v>158</v>
      </c>
      <c r="B85" s="21" t="s">
        <v>159</v>
      </c>
      <c r="C85" s="22">
        <v>2279</v>
      </c>
      <c r="D85" s="22">
        <v>1865</v>
      </c>
      <c r="E85" s="22">
        <v>24</v>
      </c>
      <c r="F85" s="22">
        <f>SUM(C85-D85-E85)</f>
        <v>390</v>
      </c>
      <c r="G85" s="22">
        <v>8724</v>
      </c>
      <c r="H85" s="22">
        <v>5692</v>
      </c>
      <c r="I85" s="22">
        <v>222</v>
      </c>
      <c r="J85" s="22">
        <f>SUM(G85-H85-I85)</f>
        <v>2810</v>
      </c>
      <c r="K85" s="22">
        <v>284</v>
      </c>
      <c r="L85" s="22">
        <v>0</v>
      </c>
      <c r="M85" s="22">
        <v>1039</v>
      </c>
      <c r="N85" s="22">
        <v>129</v>
      </c>
      <c r="O85" s="22">
        <v>129</v>
      </c>
    </row>
    <row r="86" spans="1:15" ht="12.75" customHeight="1">
      <c r="A86" s="23"/>
      <c r="B86" s="24" t="s">
        <v>160</v>
      </c>
      <c r="C86" s="25">
        <f aca="true" t="shared" si="19" ref="C86:O86">SUM(C81:C85)</f>
        <v>8523</v>
      </c>
      <c r="D86" s="25">
        <f t="shared" si="19"/>
        <v>6109</v>
      </c>
      <c r="E86" s="25">
        <f t="shared" si="19"/>
        <v>100</v>
      </c>
      <c r="F86" s="25">
        <f t="shared" si="19"/>
        <v>2314</v>
      </c>
      <c r="G86" s="25">
        <f t="shared" si="19"/>
        <v>44466</v>
      </c>
      <c r="H86" s="25">
        <f t="shared" si="19"/>
        <v>23275</v>
      </c>
      <c r="I86" s="25">
        <f t="shared" si="19"/>
        <v>1025</v>
      </c>
      <c r="J86" s="25">
        <f t="shared" si="19"/>
        <v>20166</v>
      </c>
      <c r="K86" s="25">
        <f t="shared" si="19"/>
        <v>698</v>
      </c>
      <c r="L86" s="25">
        <f t="shared" si="19"/>
        <v>0</v>
      </c>
      <c r="M86" s="25">
        <f t="shared" si="19"/>
        <v>5656</v>
      </c>
      <c r="N86" s="25">
        <f t="shared" si="19"/>
        <v>684</v>
      </c>
      <c r="O86" s="25">
        <f t="shared" si="19"/>
        <v>684</v>
      </c>
    </row>
    <row r="87" spans="1:15" ht="12.75" customHeight="1">
      <c r="A87" s="20" t="s">
        <v>161</v>
      </c>
      <c r="B87" s="21" t="s">
        <v>162</v>
      </c>
      <c r="C87" s="22">
        <v>4412</v>
      </c>
      <c r="D87" s="22">
        <v>2801</v>
      </c>
      <c r="E87" s="22">
        <v>0</v>
      </c>
      <c r="F87" s="22">
        <f>SUM(C87-D87-E87)</f>
        <v>1611</v>
      </c>
      <c r="G87" s="22">
        <v>25613</v>
      </c>
      <c r="H87" s="22">
        <v>10449</v>
      </c>
      <c r="I87" s="22">
        <v>0</v>
      </c>
      <c r="J87" s="22">
        <f>SUM(G87-H87-I87)</f>
        <v>15164</v>
      </c>
      <c r="K87" s="22">
        <v>290</v>
      </c>
      <c r="L87" s="22">
        <v>0</v>
      </c>
      <c r="M87" s="22">
        <v>2676</v>
      </c>
      <c r="N87" s="22">
        <v>207</v>
      </c>
      <c r="O87" s="22">
        <v>207</v>
      </c>
    </row>
    <row r="88" spans="1:15" ht="12.75" customHeight="1">
      <c r="A88" s="20" t="s">
        <v>163</v>
      </c>
      <c r="B88" s="21" t="s">
        <v>164</v>
      </c>
      <c r="C88" s="22">
        <v>3069</v>
      </c>
      <c r="D88" s="22">
        <v>1243</v>
      </c>
      <c r="E88" s="22">
        <v>62</v>
      </c>
      <c r="F88" s="22">
        <f>SUM(C88-D88-E88)</f>
        <v>1764</v>
      </c>
      <c r="G88" s="22">
        <v>11044</v>
      </c>
      <c r="H88" s="22">
        <v>3272</v>
      </c>
      <c r="I88" s="22">
        <v>423</v>
      </c>
      <c r="J88" s="22">
        <f>SUM(G88-H88-I88)</f>
        <v>7349</v>
      </c>
      <c r="K88" s="22">
        <v>120</v>
      </c>
      <c r="L88" s="22">
        <v>0</v>
      </c>
      <c r="M88" s="22">
        <v>690</v>
      </c>
      <c r="N88" s="22">
        <v>228</v>
      </c>
      <c r="O88" s="22">
        <v>228</v>
      </c>
    </row>
    <row r="89" spans="1:15" ht="12.75" customHeight="1">
      <c r="A89" s="23"/>
      <c r="B89" s="24" t="s">
        <v>165</v>
      </c>
      <c r="C89" s="25">
        <f aca="true" t="shared" si="20" ref="C89:O89">SUM(C87:C88)</f>
        <v>7481</v>
      </c>
      <c r="D89" s="25">
        <f t="shared" si="20"/>
        <v>4044</v>
      </c>
      <c r="E89" s="25">
        <f t="shared" si="20"/>
        <v>62</v>
      </c>
      <c r="F89" s="25">
        <f t="shared" si="20"/>
        <v>3375</v>
      </c>
      <c r="G89" s="25">
        <f t="shared" si="20"/>
        <v>36657</v>
      </c>
      <c r="H89" s="25">
        <f t="shared" si="20"/>
        <v>13721</v>
      </c>
      <c r="I89" s="25">
        <f t="shared" si="20"/>
        <v>423</v>
      </c>
      <c r="J89" s="25">
        <f t="shared" si="20"/>
        <v>22513</v>
      </c>
      <c r="K89" s="25">
        <f t="shared" si="20"/>
        <v>410</v>
      </c>
      <c r="L89" s="25">
        <f t="shared" si="20"/>
        <v>0</v>
      </c>
      <c r="M89" s="25">
        <f t="shared" si="20"/>
        <v>3366</v>
      </c>
      <c r="N89" s="25">
        <f t="shared" si="20"/>
        <v>435</v>
      </c>
      <c r="O89" s="25">
        <f t="shared" si="20"/>
        <v>435</v>
      </c>
    </row>
    <row r="90" spans="1:15" ht="12.75" customHeight="1">
      <c r="A90" s="20" t="s">
        <v>166</v>
      </c>
      <c r="B90" s="21" t="s">
        <v>167</v>
      </c>
      <c r="C90" s="22">
        <v>2989</v>
      </c>
      <c r="D90" s="22">
        <v>2276</v>
      </c>
      <c r="E90" s="22">
        <v>113</v>
      </c>
      <c r="F90" s="22">
        <f>SUM(C90-D90-E90)</f>
        <v>600</v>
      </c>
      <c r="G90" s="22">
        <v>15762</v>
      </c>
      <c r="H90" s="22">
        <v>7744</v>
      </c>
      <c r="I90" s="22">
        <v>831</v>
      </c>
      <c r="J90" s="22">
        <f>SUM(G90-H90-I90)</f>
        <v>7187</v>
      </c>
      <c r="K90" s="22">
        <v>212</v>
      </c>
      <c r="L90" s="22">
        <v>0</v>
      </c>
      <c r="M90" s="22">
        <v>3109</v>
      </c>
      <c r="N90" s="22">
        <v>83</v>
      </c>
      <c r="O90" s="22">
        <v>83</v>
      </c>
    </row>
    <row r="91" spans="1:15" ht="12.75" customHeight="1">
      <c r="A91" s="20" t="s">
        <v>168</v>
      </c>
      <c r="B91" s="21" t="s">
        <v>169</v>
      </c>
      <c r="C91" s="22">
        <v>3735</v>
      </c>
      <c r="D91" s="22">
        <v>3219</v>
      </c>
      <c r="E91" s="22">
        <v>0</v>
      </c>
      <c r="F91" s="22">
        <f>SUM(C91-D91-E91)</f>
        <v>516</v>
      </c>
      <c r="G91" s="22">
        <v>18281</v>
      </c>
      <c r="H91" s="22">
        <v>9083</v>
      </c>
      <c r="I91" s="22">
        <v>0</v>
      </c>
      <c r="J91" s="22">
        <f>SUM(G91-H91-I91)</f>
        <v>9198</v>
      </c>
      <c r="K91" s="22">
        <v>77</v>
      </c>
      <c r="L91" s="22">
        <v>0</v>
      </c>
      <c r="M91" s="22">
        <v>4591</v>
      </c>
      <c r="N91" s="22">
        <v>132</v>
      </c>
      <c r="O91" s="22">
        <v>132</v>
      </c>
    </row>
    <row r="92" spans="1:15" ht="12.75" customHeight="1">
      <c r="A92" s="20" t="s">
        <v>170</v>
      </c>
      <c r="B92" s="21" t="s">
        <v>171</v>
      </c>
      <c r="C92" s="22">
        <v>4192</v>
      </c>
      <c r="D92" s="22">
        <v>4001</v>
      </c>
      <c r="E92" s="22">
        <v>49</v>
      </c>
      <c r="F92" s="22">
        <f>SUM(C92-D92-E92)</f>
        <v>142</v>
      </c>
      <c r="G92" s="22">
        <v>4850</v>
      </c>
      <c r="H92" s="22">
        <v>1684</v>
      </c>
      <c r="I92" s="22">
        <v>499</v>
      </c>
      <c r="J92" s="22">
        <f>SUM(G92-H92-I92)</f>
        <v>2667</v>
      </c>
      <c r="K92" s="22">
        <v>61</v>
      </c>
      <c r="L92" s="22">
        <v>0</v>
      </c>
      <c r="M92" s="22">
        <v>978</v>
      </c>
      <c r="N92" s="22">
        <v>66</v>
      </c>
      <c r="O92" s="22">
        <v>66</v>
      </c>
    </row>
    <row r="93" spans="1:15" ht="12.75" customHeight="1">
      <c r="A93" s="20" t="s">
        <v>172</v>
      </c>
      <c r="B93" s="21" t="s">
        <v>173</v>
      </c>
      <c r="C93" s="22">
        <v>34323</v>
      </c>
      <c r="D93" s="22">
        <v>28877</v>
      </c>
      <c r="E93" s="22">
        <v>1122</v>
      </c>
      <c r="F93" s="22">
        <f>SUM(C93-D93-E93)</f>
        <v>4324</v>
      </c>
      <c r="G93" s="22">
        <v>90909</v>
      </c>
      <c r="H93" s="22">
        <v>51912</v>
      </c>
      <c r="I93" s="22">
        <v>3177</v>
      </c>
      <c r="J93" s="22">
        <f>SUM(G93-H93-I93)</f>
        <v>35820</v>
      </c>
      <c r="K93" s="22">
        <v>3330</v>
      </c>
      <c r="L93" s="22">
        <v>0</v>
      </c>
      <c r="M93" s="22">
        <v>13610</v>
      </c>
      <c r="N93" s="22">
        <v>3475</v>
      </c>
      <c r="O93" s="22">
        <v>3208</v>
      </c>
    </row>
    <row r="94" spans="1:15" ht="12.75" customHeight="1">
      <c r="A94" s="20" t="s">
        <v>174</v>
      </c>
      <c r="B94" s="21" t="s">
        <v>175</v>
      </c>
      <c r="C94" s="22">
        <v>2934</v>
      </c>
      <c r="D94" s="22">
        <v>1362</v>
      </c>
      <c r="E94" s="22">
        <v>50</v>
      </c>
      <c r="F94" s="22">
        <f>SUM(C94-D94-E94)</f>
        <v>1522</v>
      </c>
      <c r="G94" s="22">
        <v>10081</v>
      </c>
      <c r="H94" s="22">
        <v>3940</v>
      </c>
      <c r="I94" s="22">
        <v>661</v>
      </c>
      <c r="J94" s="22">
        <f>SUM(G94-H94-I94)</f>
        <v>5480</v>
      </c>
      <c r="K94" s="22">
        <v>196</v>
      </c>
      <c r="L94" s="22">
        <v>0</v>
      </c>
      <c r="M94" s="22">
        <v>2802</v>
      </c>
      <c r="N94" s="22">
        <v>129</v>
      </c>
      <c r="O94" s="22">
        <v>129</v>
      </c>
    </row>
    <row r="95" spans="1:15" ht="12.75" customHeight="1">
      <c r="A95" s="23"/>
      <c r="B95" s="24" t="s">
        <v>176</v>
      </c>
      <c r="C95" s="25">
        <f aca="true" t="shared" si="21" ref="C95:O95">SUM(C90:C94)</f>
        <v>48173</v>
      </c>
      <c r="D95" s="25">
        <f t="shared" si="21"/>
        <v>39735</v>
      </c>
      <c r="E95" s="25">
        <f t="shared" si="21"/>
        <v>1334</v>
      </c>
      <c r="F95" s="25">
        <f t="shared" si="21"/>
        <v>7104</v>
      </c>
      <c r="G95" s="25">
        <f t="shared" si="21"/>
        <v>139883</v>
      </c>
      <c r="H95" s="25">
        <f t="shared" si="21"/>
        <v>74363</v>
      </c>
      <c r="I95" s="25">
        <f t="shared" si="21"/>
        <v>5168</v>
      </c>
      <c r="J95" s="25">
        <f t="shared" si="21"/>
        <v>60352</v>
      </c>
      <c r="K95" s="25">
        <f t="shared" si="21"/>
        <v>3876</v>
      </c>
      <c r="L95" s="25">
        <f t="shared" si="21"/>
        <v>0</v>
      </c>
      <c r="M95" s="25">
        <f t="shared" si="21"/>
        <v>25090</v>
      </c>
      <c r="N95" s="25">
        <f t="shared" si="21"/>
        <v>3885</v>
      </c>
      <c r="O95" s="25">
        <f t="shared" si="21"/>
        <v>3618</v>
      </c>
    </row>
    <row r="96" spans="1:15" ht="12.75" customHeight="1">
      <c r="A96" s="20" t="s">
        <v>177</v>
      </c>
      <c r="B96" s="21" t="s">
        <v>178</v>
      </c>
      <c r="C96" s="22">
        <v>846</v>
      </c>
      <c r="D96" s="22">
        <v>657</v>
      </c>
      <c r="E96" s="22">
        <v>12</v>
      </c>
      <c r="F96" s="22">
        <f>SUM(C96-D96-E96)</f>
        <v>177</v>
      </c>
      <c r="G96" s="22">
        <v>6084</v>
      </c>
      <c r="H96" s="22">
        <v>2605</v>
      </c>
      <c r="I96" s="22">
        <v>83</v>
      </c>
      <c r="J96" s="22">
        <f>SUM(G96-H96-I96)</f>
        <v>3396</v>
      </c>
      <c r="K96" s="22">
        <v>0</v>
      </c>
      <c r="L96" s="22">
        <v>0</v>
      </c>
      <c r="M96" s="22">
        <v>2026</v>
      </c>
      <c r="N96" s="22">
        <v>24</v>
      </c>
      <c r="O96" s="22">
        <v>24</v>
      </c>
    </row>
    <row r="97" spans="1:15" ht="12.75" customHeight="1">
      <c r="A97" s="20" t="s">
        <v>179</v>
      </c>
      <c r="B97" s="21" t="s">
        <v>180</v>
      </c>
      <c r="C97" s="22">
        <v>428</v>
      </c>
      <c r="D97" s="22">
        <v>405</v>
      </c>
      <c r="E97" s="22">
        <v>0</v>
      </c>
      <c r="F97" s="22">
        <f>SUM(C97-D97-E97)</f>
        <v>23</v>
      </c>
      <c r="G97" s="22">
        <v>1629</v>
      </c>
      <c r="H97" s="22">
        <v>1292</v>
      </c>
      <c r="I97" s="22">
        <v>0</v>
      </c>
      <c r="J97" s="22">
        <f>SUM(G97-H97-I97)</f>
        <v>337</v>
      </c>
      <c r="K97" s="22">
        <v>0</v>
      </c>
      <c r="L97" s="22">
        <v>0</v>
      </c>
      <c r="M97" s="22">
        <v>61</v>
      </c>
      <c r="N97" s="22">
        <v>19</v>
      </c>
      <c r="O97" s="22">
        <v>19</v>
      </c>
    </row>
    <row r="98" spans="1:15" ht="12.75" customHeight="1">
      <c r="A98" s="23"/>
      <c r="B98" s="24" t="s">
        <v>181</v>
      </c>
      <c r="C98" s="25">
        <f aca="true" t="shared" si="22" ref="C98:O98">SUM(C96:C97)</f>
        <v>1274</v>
      </c>
      <c r="D98" s="25">
        <f t="shared" si="22"/>
        <v>1062</v>
      </c>
      <c r="E98" s="25">
        <f t="shared" si="22"/>
        <v>12</v>
      </c>
      <c r="F98" s="25">
        <f t="shared" si="22"/>
        <v>200</v>
      </c>
      <c r="G98" s="25">
        <f t="shared" si="22"/>
        <v>7713</v>
      </c>
      <c r="H98" s="25">
        <f t="shared" si="22"/>
        <v>3897</v>
      </c>
      <c r="I98" s="25">
        <f t="shared" si="22"/>
        <v>83</v>
      </c>
      <c r="J98" s="25">
        <f t="shared" si="22"/>
        <v>3733</v>
      </c>
      <c r="K98" s="25">
        <f t="shared" si="22"/>
        <v>0</v>
      </c>
      <c r="L98" s="25">
        <f t="shared" si="22"/>
        <v>0</v>
      </c>
      <c r="M98" s="25">
        <f t="shared" si="22"/>
        <v>2087</v>
      </c>
      <c r="N98" s="25">
        <f t="shared" si="22"/>
        <v>43</v>
      </c>
      <c r="O98" s="25">
        <f t="shared" si="22"/>
        <v>43</v>
      </c>
    </row>
    <row r="99" spans="1:15" ht="12.75" customHeight="1">
      <c r="A99" s="20" t="s">
        <v>182</v>
      </c>
      <c r="B99" s="21" t="s">
        <v>183</v>
      </c>
      <c r="C99" s="22">
        <v>1646</v>
      </c>
      <c r="D99" s="22">
        <v>1052</v>
      </c>
      <c r="E99" s="22">
        <v>22</v>
      </c>
      <c r="F99" s="22">
        <f>SUM(C99-D99-E99)</f>
        <v>572</v>
      </c>
      <c r="G99" s="22">
        <v>10342</v>
      </c>
      <c r="H99" s="22">
        <v>3819</v>
      </c>
      <c r="I99" s="22">
        <v>362</v>
      </c>
      <c r="J99" s="22">
        <f>SUM(G99-H99-I99)</f>
        <v>6161</v>
      </c>
      <c r="K99" s="22">
        <v>58</v>
      </c>
      <c r="L99" s="22">
        <v>0</v>
      </c>
      <c r="M99" s="22">
        <v>2123</v>
      </c>
      <c r="N99" s="22">
        <v>206</v>
      </c>
      <c r="O99" s="22">
        <v>206</v>
      </c>
    </row>
    <row r="100" spans="1:15" ht="12.75" customHeight="1">
      <c r="A100" s="20" t="s">
        <v>184</v>
      </c>
      <c r="B100" s="21" t="s">
        <v>185</v>
      </c>
      <c r="C100" s="22">
        <v>1265</v>
      </c>
      <c r="D100" s="22">
        <v>1016</v>
      </c>
      <c r="E100" s="22">
        <v>17</v>
      </c>
      <c r="F100" s="22">
        <f>SUM(C100-D100-E100)</f>
        <v>232</v>
      </c>
      <c r="G100" s="22">
        <v>6187</v>
      </c>
      <c r="H100" s="22">
        <v>3253</v>
      </c>
      <c r="I100" s="22">
        <v>79</v>
      </c>
      <c r="J100" s="22">
        <f>SUM(G100-H100-I100)</f>
        <v>2855</v>
      </c>
      <c r="K100" s="22">
        <v>544</v>
      </c>
      <c r="L100" s="22">
        <v>0</v>
      </c>
      <c r="M100" s="22">
        <v>1184</v>
      </c>
      <c r="N100" s="22">
        <v>345</v>
      </c>
      <c r="O100" s="22">
        <v>345</v>
      </c>
    </row>
    <row r="101" spans="1:15" ht="12.75" customHeight="1">
      <c r="A101" s="20" t="s">
        <v>186</v>
      </c>
      <c r="B101" s="21" t="s">
        <v>187</v>
      </c>
      <c r="C101" s="22">
        <v>1092</v>
      </c>
      <c r="D101" s="22">
        <v>830</v>
      </c>
      <c r="E101" s="22">
        <v>0</v>
      </c>
      <c r="F101" s="22">
        <f>SUM(C101-D101-E101)</f>
        <v>262</v>
      </c>
      <c r="G101" s="22">
        <v>4507</v>
      </c>
      <c r="H101" s="22">
        <v>2839</v>
      </c>
      <c r="I101" s="22">
        <v>0</v>
      </c>
      <c r="J101" s="22">
        <f>SUM(G101-H101-I101)</f>
        <v>1668</v>
      </c>
      <c r="K101" s="22">
        <v>13</v>
      </c>
      <c r="L101" s="22">
        <v>0</v>
      </c>
      <c r="M101" s="22">
        <v>619</v>
      </c>
      <c r="N101" s="22">
        <v>49</v>
      </c>
      <c r="O101" s="22">
        <v>49</v>
      </c>
    </row>
    <row r="102" spans="1:15" ht="12.75" customHeight="1">
      <c r="A102" s="20" t="s">
        <v>188</v>
      </c>
      <c r="B102" s="21" t="s">
        <v>189</v>
      </c>
      <c r="C102" s="22">
        <v>1372</v>
      </c>
      <c r="D102" s="22">
        <v>1134</v>
      </c>
      <c r="E102" s="22">
        <v>70</v>
      </c>
      <c r="F102" s="22">
        <f>SUM(C102-D102-E102)</f>
        <v>168</v>
      </c>
      <c r="G102" s="22">
        <v>7922</v>
      </c>
      <c r="H102" s="22">
        <v>4130</v>
      </c>
      <c r="I102" s="22">
        <v>448</v>
      </c>
      <c r="J102" s="22">
        <f>SUM(G102-H102-I102)</f>
        <v>3344</v>
      </c>
      <c r="K102" s="22">
        <v>231</v>
      </c>
      <c r="L102" s="22">
        <v>0</v>
      </c>
      <c r="M102" s="22">
        <v>1066</v>
      </c>
      <c r="N102" s="22">
        <v>35</v>
      </c>
      <c r="O102" s="22">
        <v>35</v>
      </c>
    </row>
    <row r="103" spans="1:15" ht="12.75" customHeight="1">
      <c r="A103" s="23"/>
      <c r="B103" s="24" t="s">
        <v>190</v>
      </c>
      <c r="C103" s="25">
        <f aca="true" t="shared" si="23" ref="C103:O103">SUM(C99:C102)</f>
        <v>5375</v>
      </c>
      <c r="D103" s="25">
        <f t="shared" si="23"/>
        <v>4032</v>
      </c>
      <c r="E103" s="25">
        <f t="shared" si="23"/>
        <v>109</v>
      </c>
      <c r="F103" s="25">
        <f t="shared" si="23"/>
        <v>1234</v>
      </c>
      <c r="G103" s="25">
        <f t="shared" si="23"/>
        <v>28958</v>
      </c>
      <c r="H103" s="25">
        <f t="shared" si="23"/>
        <v>14041</v>
      </c>
      <c r="I103" s="25">
        <f t="shared" si="23"/>
        <v>889</v>
      </c>
      <c r="J103" s="25">
        <f t="shared" si="23"/>
        <v>14028</v>
      </c>
      <c r="K103" s="25">
        <f t="shared" si="23"/>
        <v>846</v>
      </c>
      <c r="L103" s="25">
        <f t="shared" si="23"/>
        <v>0</v>
      </c>
      <c r="M103" s="25">
        <f t="shared" si="23"/>
        <v>4992</v>
      </c>
      <c r="N103" s="25">
        <f t="shared" si="23"/>
        <v>635</v>
      </c>
      <c r="O103" s="25">
        <f t="shared" si="23"/>
        <v>635</v>
      </c>
    </row>
    <row r="104" spans="1:15" ht="12.75" customHeight="1">
      <c r="A104" s="20" t="s">
        <v>191</v>
      </c>
      <c r="B104" s="21" t="s">
        <v>192</v>
      </c>
      <c r="C104" s="22">
        <v>1352</v>
      </c>
      <c r="D104" s="22">
        <v>920</v>
      </c>
      <c r="E104" s="22">
        <v>18</v>
      </c>
      <c r="F104" s="22">
        <f>SUM(C104-D104-E104)</f>
        <v>414</v>
      </c>
      <c r="G104" s="22">
        <v>9050</v>
      </c>
      <c r="H104" s="22">
        <v>3858</v>
      </c>
      <c r="I104" s="22">
        <v>261</v>
      </c>
      <c r="J104" s="22">
        <f>SUM(G104-H104-I104)</f>
        <v>4931</v>
      </c>
      <c r="K104" s="22">
        <v>150</v>
      </c>
      <c r="L104" s="22">
        <v>0</v>
      </c>
      <c r="M104" s="22">
        <v>1266</v>
      </c>
      <c r="N104" s="22">
        <v>194</v>
      </c>
      <c r="O104" s="22">
        <v>194</v>
      </c>
    </row>
    <row r="105" spans="1:15" ht="12.75" customHeight="1">
      <c r="A105" s="20" t="s">
        <v>193</v>
      </c>
      <c r="B105" s="21" t="s">
        <v>194</v>
      </c>
      <c r="C105" s="22">
        <v>841</v>
      </c>
      <c r="D105" s="22">
        <v>600</v>
      </c>
      <c r="E105" s="22">
        <v>0</v>
      </c>
      <c r="F105" s="22">
        <f>SUM(C105-D105-E105)</f>
        <v>241</v>
      </c>
      <c r="G105" s="22">
        <v>4507</v>
      </c>
      <c r="H105" s="22">
        <v>2440</v>
      </c>
      <c r="I105" s="22">
        <v>0</v>
      </c>
      <c r="J105" s="22">
        <f>SUM(G105-H105-I105)</f>
        <v>2067</v>
      </c>
      <c r="K105" s="22">
        <v>22</v>
      </c>
      <c r="L105" s="22">
        <v>0</v>
      </c>
      <c r="M105" s="22">
        <v>1416</v>
      </c>
      <c r="N105" s="22">
        <v>140</v>
      </c>
      <c r="O105" s="22">
        <v>140</v>
      </c>
    </row>
    <row r="106" spans="1:15" ht="12.75" customHeight="1">
      <c r="A106" s="20" t="s">
        <v>195</v>
      </c>
      <c r="B106" s="21" t="s">
        <v>196</v>
      </c>
      <c r="C106" s="22">
        <v>2743</v>
      </c>
      <c r="D106" s="22">
        <v>2022</v>
      </c>
      <c r="E106" s="22">
        <v>67</v>
      </c>
      <c r="F106" s="22">
        <f>SUM(C106-D106-E106)</f>
        <v>654</v>
      </c>
      <c r="G106" s="22">
        <v>15715</v>
      </c>
      <c r="H106" s="22">
        <v>8212</v>
      </c>
      <c r="I106" s="22">
        <v>459</v>
      </c>
      <c r="J106" s="22">
        <f>SUM(G106-H106-I106)</f>
        <v>7044</v>
      </c>
      <c r="K106" s="22">
        <v>106</v>
      </c>
      <c r="L106" s="22">
        <v>0</v>
      </c>
      <c r="M106" s="22">
        <v>4936</v>
      </c>
      <c r="N106" s="22">
        <v>133</v>
      </c>
      <c r="O106" s="22">
        <v>133</v>
      </c>
    </row>
    <row r="107" spans="1:15" ht="12.75" customHeight="1">
      <c r="A107" s="20" t="s">
        <v>197</v>
      </c>
      <c r="B107" s="21" t="s">
        <v>198</v>
      </c>
      <c r="C107" s="22">
        <v>9293</v>
      </c>
      <c r="D107" s="22">
        <v>5609</v>
      </c>
      <c r="E107" s="22">
        <v>143</v>
      </c>
      <c r="F107" s="22">
        <f>SUM(C107-D107-E107)</f>
        <v>3541</v>
      </c>
      <c r="G107" s="22">
        <v>40777</v>
      </c>
      <c r="H107" s="22">
        <v>14186</v>
      </c>
      <c r="I107" s="22">
        <v>435</v>
      </c>
      <c r="J107" s="22">
        <f>SUM(G107-H107-I107)</f>
        <v>26156</v>
      </c>
      <c r="K107" s="22">
        <v>782</v>
      </c>
      <c r="L107" s="22">
        <v>0</v>
      </c>
      <c r="M107" s="22">
        <v>1735</v>
      </c>
      <c r="N107" s="22">
        <v>1169</v>
      </c>
      <c r="O107" s="22">
        <v>1169</v>
      </c>
    </row>
    <row r="108" spans="1:15" ht="12.75" customHeight="1">
      <c r="A108" s="20" t="s">
        <v>199</v>
      </c>
      <c r="B108" s="21" t="s">
        <v>200</v>
      </c>
      <c r="C108" s="22">
        <v>3230</v>
      </c>
      <c r="D108" s="22">
        <v>2286</v>
      </c>
      <c r="E108" s="22">
        <v>37</v>
      </c>
      <c r="F108" s="22">
        <f>SUM(C108-D108-E108)</f>
        <v>907</v>
      </c>
      <c r="G108" s="22">
        <v>29337</v>
      </c>
      <c r="H108" s="22">
        <v>9570</v>
      </c>
      <c r="I108" s="22">
        <v>536</v>
      </c>
      <c r="J108" s="22">
        <f>SUM(G108-H108-I108)</f>
        <v>19231</v>
      </c>
      <c r="K108" s="22">
        <v>191</v>
      </c>
      <c r="L108" s="22">
        <v>0</v>
      </c>
      <c r="M108" s="22">
        <v>3044</v>
      </c>
      <c r="N108" s="22">
        <v>568</v>
      </c>
      <c r="O108" s="22">
        <v>568</v>
      </c>
    </row>
    <row r="109" spans="1:15" ht="12.75" customHeight="1">
      <c r="A109" s="23"/>
      <c r="B109" s="24" t="s">
        <v>201</v>
      </c>
      <c r="C109" s="25">
        <f aca="true" t="shared" si="24" ref="C109:O109">SUM(C104:C108)</f>
        <v>17459</v>
      </c>
      <c r="D109" s="25">
        <f t="shared" si="24"/>
        <v>11437</v>
      </c>
      <c r="E109" s="25">
        <f t="shared" si="24"/>
        <v>265</v>
      </c>
      <c r="F109" s="25">
        <f t="shared" si="24"/>
        <v>5757</v>
      </c>
      <c r="G109" s="25">
        <f t="shared" si="24"/>
        <v>99386</v>
      </c>
      <c r="H109" s="25">
        <f t="shared" si="24"/>
        <v>38266</v>
      </c>
      <c r="I109" s="25">
        <f t="shared" si="24"/>
        <v>1691</v>
      </c>
      <c r="J109" s="25">
        <f t="shared" si="24"/>
        <v>59429</v>
      </c>
      <c r="K109" s="25">
        <f t="shared" si="24"/>
        <v>1251</v>
      </c>
      <c r="L109" s="25">
        <f t="shared" si="24"/>
        <v>0</v>
      </c>
      <c r="M109" s="25">
        <f t="shared" si="24"/>
        <v>12397</v>
      </c>
      <c r="N109" s="25">
        <f t="shared" si="24"/>
        <v>2204</v>
      </c>
      <c r="O109" s="25">
        <f t="shared" si="24"/>
        <v>2204</v>
      </c>
    </row>
    <row r="110" spans="1:15" ht="12.75" customHeight="1">
      <c r="A110" s="20" t="s">
        <v>202</v>
      </c>
      <c r="B110" s="21" t="s">
        <v>203</v>
      </c>
      <c r="C110" s="22">
        <v>6457</v>
      </c>
      <c r="D110" s="22">
        <v>4396</v>
      </c>
      <c r="E110" s="22">
        <v>15</v>
      </c>
      <c r="F110" s="22">
        <f aca="true" t="shared" si="25" ref="F110:F115">SUM(C110-D110-E110)</f>
        <v>2046</v>
      </c>
      <c r="G110" s="22">
        <v>41749</v>
      </c>
      <c r="H110" s="22">
        <v>20145</v>
      </c>
      <c r="I110" s="22">
        <v>132</v>
      </c>
      <c r="J110" s="22">
        <f aca="true" t="shared" si="26" ref="J110:J115">SUM(G110-H110-I110)</f>
        <v>21472</v>
      </c>
      <c r="K110" s="22">
        <v>1028</v>
      </c>
      <c r="L110" s="22">
        <v>0</v>
      </c>
      <c r="M110" s="22">
        <v>9715</v>
      </c>
      <c r="N110" s="22">
        <v>298</v>
      </c>
      <c r="O110" s="22">
        <v>298</v>
      </c>
    </row>
    <row r="111" spans="1:15" ht="12.75" customHeight="1">
      <c r="A111" s="20" t="s">
        <v>204</v>
      </c>
      <c r="B111" s="21" t="s">
        <v>205</v>
      </c>
      <c r="C111" s="22">
        <v>1390</v>
      </c>
      <c r="D111" s="22">
        <v>1066</v>
      </c>
      <c r="E111" s="22">
        <v>7</v>
      </c>
      <c r="F111" s="22">
        <f t="shared" si="25"/>
        <v>317</v>
      </c>
      <c r="G111" s="22">
        <v>7029</v>
      </c>
      <c r="H111" s="22">
        <v>3747</v>
      </c>
      <c r="I111" s="22">
        <v>170</v>
      </c>
      <c r="J111" s="22">
        <f t="shared" si="26"/>
        <v>3112</v>
      </c>
      <c r="K111" s="22">
        <v>0</v>
      </c>
      <c r="L111" s="22">
        <v>0</v>
      </c>
      <c r="M111" s="22">
        <v>1255</v>
      </c>
      <c r="N111" s="22">
        <v>47</v>
      </c>
      <c r="O111" s="22">
        <v>47</v>
      </c>
    </row>
    <row r="112" spans="1:15" ht="12.75" customHeight="1">
      <c r="A112" s="20" t="s">
        <v>206</v>
      </c>
      <c r="B112" s="21" t="s">
        <v>207</v>
      </c>
      <c r="C112" s="22">
        <v>2136</v>
      </c>
      <c r="D112" s="22">
        <v>1409</v>
      </c>
      <c r="E112" s="22">
        <v>0</v>
      </c>
      <c r="F112" s="22">
        <f t="shared" si="25"/>
        <v>727</v>
      </c>
      <c r="G112" s="22">
        <v>9243</v>
      </c>
      <c r="H112" s="22">
        <v>5037</v>
      </c>
      <c r="I112" s="22">
        <v>0</v>
      </c>
      <c r="J112" s="22">
        <f t="shared" si="26"/>
        <v>4206</v>
      </c>
      <c r="K112" s="22">
        <v>650</v>
      </c>
      <c r="L112" s="22">
        <v>0</v>
      </c>
      <c r="M112" s="22">
        <v>1833</v>
      </c>
      <c r="N112" s="22">
        <v>66</v>
      </c>
      <c r="O112" s="22">
        <v>66</v>
      </c>
    </row>
    <row r="113" spans="1:15" ht="12.75" customHeight="1">
      <c r="A113" s="20" t="s">
        <v>208</v>
      </c>
      <c r="B113" s="21" t="s">
        <v>209</v>
      </c>
      <c r="C113" s="22">
        <v>2099</v>
      </c>
      <c r="D113" s="22">
        <v>1380</v>
      </c>
      <c r="E113" s="22">
        <v>4</v>
      </c>
      <c r="F113" s="22">
        <f t="shared" si="25"/>
        <v>715</v>
      </c>
      <c r="G113" s="22">
        <v>12508</v>
      </c>
      <c r="H113" s="22">
        <v>5208</v>
      </c>
      <c r="I113" s="22">
        <v>74</v>
      </c>
      <c r="J113" s="22">
        <f t="shared" si="26"/>
        <v>7226</v>
      </c>
      <c r="K113" s="22">
        <v>299</v>
      </c>
      <c r="L113" s="22">
        <v>0</v>
      </c>
      <c r="M113" s="22">
        <v>8546</v>
      </c>
      <c r="N113" s="22">
        <v>310</v>
      </c>
      <c r="O113" s="22">
        <v>310</v>
      </c>
    </row>
    <row r="114" spans="1:15" ht="12.75" customHeight="1">
      <c r="A114" s="20" t="s">
        <v>210</v>
      </c>
      <c r="B114" s="21" t="s">
        <v>211</v>
      </c>
      <c r="C114" s="22">
        <v>4050</v>
      </c>
      <c r="D114" s="22">
        <v>2941</v>
      </c>
      <c r="E114" s="22">
        <v>0</v>
      </c>
      <c r="F114" s="22">
        <f t="shared" si="25"/>
        <v>1109</v>
      </c>
      <c r="G114" s="22">
        <v>16035</v>
      </c>
      <c r="H114" s="22">
        <v>9011</v>
      </c>
      <c r="I114" s="22">
        <v>0</v>
      </c>
      <c r="J114" s="22">
        <f t="shared" si="26"/>
        <v>7024</v>
      </c>
      <c r="K114" s="22">
        <v>1299</v>
      </c>
      <c r="L114" s="22">
        <v>0</v>
      </c>
      <c r="M114" s="22">
        <v>2788</v>
      </c>
      <c r="N114" s="22">
        <v>144</v>
      </c>
      <c r="O114" s="22">
        <v>144</v>
      </c>
    </row>
    <row r="115" spans="1:15" ht="12.75" customHeight="1">
      <c r="A115" s="20" t="s">
        <v>212</v>
      </c>
      <c r="B115" s="21" t="s">
        <v>213</v>
      </c>
      <c r="C115" s="22">
        <v>2791</v>
      </c>
      <c r="D115" s="22">
        <v>2261</v>
      </c>
      <c r="E115" s="22">
        <v>0</v>
      </c>
      <c r="F115" s="22">
        <f t="shared" si="25"/>
        <v>530</v>
      </c>
      <c r="G115" s="22">
        <v>12628</v>
      </c>
      <c r="H115" s="22">
        <v>7629</v>
      </c>
      <c r="I115" s="22">
        <v>0</v>
      </c>
      <c r="J115" s="22">
        <f t="shared" si="26"/>
        <v>4999</v>
      </c>
      <c r="K115" s="22">
        <v>630</v>
      </c>
      <c r="L115" s="22">
        <v>0</v>
      </c>
      <c r="M115" s="22">
        <v>2849</v>
      </c>
      <c r="N115" s="22">
        <v>96</v>
      </c>
      <c r="O115" s="22">
        <v>96</v>
      </c>
    </row>
    <row r="116" spans="1:15" ht="12.75" customHeight="1">
      <c r="A116" s="23"/>
      <c r="B116" s="24" t="s">
        <v>214</v>
      </c>
      <c r="C116" s="25">
        <f aca="true" t="shared" si="27" ref="C116:O116">SUM(C110:C115)</f>
        <v>18923</v>
      </c>
      <c r="D116" s="25">
        <f t="shared" si="27"/>
        <v>13453</v>
      </c>
      <c r="E116" s="25">
        <f t="shared" si="27"/>
        <v>26</v>
      </c>
      <c r="F116" s="25">
        <f t="shared" si="27"/>
        <v>5444</v>
      </c>
      <c r="G116" s="25">
        <f t="shared" si="27"/>
        <v>99192</v>
      </c>
      <c r="H116" s="25">
        <f t="shared" si="27"/>
        <v>50777</v>
      </c>
      <c r="I116" s="25">
        <f t="shared" si="27"/>
        <v>376</v>
      </c>
      <c r="J116" s="25">
        <f t="shared" si="27"/>
        <v>48039</v>
      </c>
      <c r="K116" s="25">
        <f t="shared" si="27"/>
        <v>3906</v>
      </c>
      <c r="L116" s="25">
        <f t="shared" si="27"/>
        <v>0</v>
      </c>
      <c r="M116" s="25">
        <f t="shared" si="27"/>
        <v>26986</v>
      </c>
      <c r="N116" s="25">
        <f t="shared" si="27"/>
        <v>961</v>
      </c>
      <c r="O116" s="25">
        <f t="shared" si="27"/>
        <v>961</v>
      </c>
    </row>
    <row r="117" spans="1:15" ht="12.75" customHeight="1">
      <c r="A117" s="20" t="s">
        <v>215</v>
      </c>
      <c r="B117" s="21" t="s">
        <v>216</v>
      </c>
      <c r="C117" s="22">
        <v>772</v>
      </c>
      <c r="D117" s="22">
        <v>495</v>
      </c>
      <c r="E117" s="22">
        <v>0</v>
      </c>
      <c r="F117" s="22">
        <f>SUM(C117-D117-E117)</f>
        <v>277</v>
      </c>
      <c r="G117" s="22">
        <v>4140</v>
      </c>
      <c r="H117" s="22">
        <v>2227</v>
      </c>
      <c r="I117" s="22">
        <v>0</v>
      </c>
      <c r="J117" s="22">
        <f>SUM(G117-H117-I117)</f>
        <v>1913</v>
      </c>
      <c r="K117" s="22">
        <v>0</v>
      </c>
      <c r="L117" s="22">
        <v>0</v>
      </c>
      <c r="M117" s="22">
        <v>2615</v>
      </c>
      <c r="N117" s="22">
        <v>54</v>
      </c>
      <c r="O117" s="22">
        <v>54</v>
      </c>
    </row>
    <row r="118" spans="1:15" ht="12.75" customHeight="1">
      <c r="A118" s="20" t="s">
        <v>217</v>
      </c>
      <c r="B118" s="21" t="s">
        <v>218</v>
      </c>
      <c r="C118" s="22">
        <v>1659</v>
      </c>
      <c r="D118" s="22">
        <v>1299</v>
      </c>
      <c r="E118" s="22">
        <v>7</v>
      </c>
      <c r="F118" s="22">
        <f>SUM(C118-D118-E118)</f>
        <v>353</v>
      </c>
      <c r="G118" s="22">
        <v>8741</v>
      </c>
      <c r="H118" s="22">
        <v>4471</v>
      </c>
      <c r="I118" s="22">
        <v>47</v>
      </c>
      <c r="J118" s="22">
        <f>SUM(G118-H118-I118)</f>
        <v>4223</v>
      </c>
      <c r="K118" s="22">
        <v>14</v>
      </c>
      <c r="L118" s="22">
        <v>0</v>
      </c>
      <c r="M118" s="22">
        <v>2914</v>
      </c>
      <c r="N118" s="22">
        <v>325</v>
      </c>
      <c r="O118" s="22">
        <v>325</v>
      </c>
    </row>
    <row r="119" spans="1:15" ht="12.75" customHeight="1">
      <c r="A119" s="23"/>
      <c r="B119" s="24" t="s">
        <v>219</v>
      </c>
      <c r="C119" s="25">
        <f aca="true" t="shared" si="28" ref="C119:O119">SUM(C117:C118)</f>
        <v>2431</v>
      </c>
      <c r="D119" s="25">
        <f t="shared" si="28"/>
        <v>1794</v>
      </c>
      <c r="E119" s="25">
        <f t="shared" si="28"/>
        <v>7</v>
      </c>
      <c r="F119" s="25">
        <f t="shared" si="28"/>
        <v>630</v>
      </c>
      <c r="G119" s="25">
        <f t="shared" si="28"/>
        <v>12881</v>
      </c>
      <c r="H119" s="25">
        <f t="shared" si="28"/>
        <v>6698</v>
      </c>
      <c r="I119" s="25">
        <f t="shared" si="28"/>
        <v>47</v>
      </c>
      <c r="J119" s="25">
        <f t="shared" si="28"/>
        <v>6136</v>
      </c>
      <c r="K119" s="25">
        <f t="shared" si="28"/>
        <v>14</v>
      </c>
      <c r="L119" s="25">
        <f t="shared" si="28"/>
        <v>0</v>
      </c>
      <c r="M119" s="25">
        <f t="shared" si="28"/>
        <v>5529</v>
      </c>
      <c r="N119" s="25">
        <f t="shared" si="28"/>
        <v>379</v>
      </c>
      <c r="O119" s="25">
        <f t="shared" si="28"/>
        <v>379</v>
      </c>
    </row>
    <row r="120" spans="1:15" ht="12.75" customHeight="1">
      <c r="A120" s="20" t="s">
        <v>220</v>
      </c>
      <c r="B120" s="21" t="s">
        <v>221</v>
      </c>
      <c r="C120" s="22">
        <v>1783</v>
      </c>
      <c r="D120" s="22">
        <v>1327</v>
      </c>
      <c r="E120" s="22">
        <v>13</v>
      </c>
      <c r="F120" s="22">
        <f>SUM(C120-D120-E120)</f>
        <v>443</v>
      </c>
      <c r="G120" s="22">
        <v>9760</v>
      </c>
      <c r="H120" s="22">
        <v>5024</v>
      </c>
      <c r="I120" s="22">
        <v>240</v>
      </c>
      <c r="J120" s="22">
        <f>SUM(G120-H120-I120)</f>
        <v>4496</v>
      </c>
      <c r="K120" s="22">
        <v>224</v>
      </c>
      <c r="L120" s="22">
        <v>0</v>
      </c>
      <c r="M120" s="22">
        <v>829</v>
      </c>
      <c r="N120" s="22">
        <v>715</v>
      </c>
      <c r="O120" s="22">
        <v>715</v>
      </c>
    </row>
    <row r="121" spans="1:15" ht="12.75" customHeight="1">
      <c r="A121" s="20" t="s">
        <v>222</v>
      </c>
      <c r="B121" s="21" t="s">
        <v>223</v>
      </c>
      <c r="C121" s="22">
        <v>3051</v>
      </c>
      <c r="D121" s="22">
        <v>2518</v>
      </c>
      <c r="E121" s="22">
        <v>25</v>
      </c>
      <c r="F121" s="22">
        <f>SUM(C121-D121-E121)</f>
        <v>508</v>
      </c>
      <c r="G121" s="22">
        <v>15149</v>
      </c>
      <c r="H121" s="22">
        <v>9011</v>
      </c>
      <c r="I121" s="22">
        <v>253</v>
      </c>
      <c r="J121" s="22">
        <f>SUM(G121-H121-I121)</f>
        <v>5885</v>
      </c>
      <c r="K121" s="22">
        <v>51</v>
      </c>
      <c r="L121" s="22">
        <v>0</v>
      </c>
      <c r="M121" s="22">
        <v>2403</v>
      </c>
      <c r="N121" s="22">
        <v>62</v>
      </c>
      <c r="O121" s="22">
        <v>62</v>
      </c>
    </row>
    <row r="122" spans="1:15" ht="12.75" customHeight="1">
      <c r="A122" s="20" t="s">
        <v>224</v>
      </c>
      <c r="B122" s="21" t="s">
        <v>225</v>
      </c>
      <c r="C122" s="22">
        <v>570</v>
      </c>
      <c r="D122" s="22">
        <v>413</v>
      </c>
      <c r="E122" s="22">
        <v>0</v>
      </c>
      <c r="F122" s="22">
        <f>SUM(C122-D122-E122)</f>
        <v>157</v>
      </c>
      <c r="G122" s="22">
        <v>3346</v>
      </c>
      <c r="H122" s="22">
        <v>1263</v>
      </c>
      <c r="I122" s="22">
        <v>0</v>
      </c>
      <c r="J122" s="22">
        <f>SUM(G122-H122-I122)</f>
        <v>2083</v>
      </c>
      <c r="K122" s="22">
        <v>0</v>
      </c>
      <c r="L122" s="22">
        <v>0</v>
      </c>
      <c r="M122" s="22">
        <v>1245</v>
      </c>
      <c r="N122" s="22">
        <v>28</v>
      </c>
      <c r="O122" s="22">
        <v>28</v>
      </c>
    </row>
    <row r="123" spans="1:15" ht="12.75" customHeight="1">
      <c r="A123" s="20" t="s">
        <v>226</v>
      </c>
      <c r="B123" s="21" t="s">
        <v>227</v>
      </c>
      <c r="C123" s="22">
        <v>2893</v>
      </c>
      <c r="D123" s="22">
        <v>2168</v>
      </c>
      <c r="E123" s="22">
        <v>14</v>
      </c>
      <c r="F123" s="22">
        <f>SUM(C123-D123-E123)</f>
        <v>711</v>
      </c>
      <c r="G123" s="22">
        <v>12061</v>
      </c>
      <c r="H123" s="22">
        <v>6430</v>
      </c>
      <c r="I123" s="22">
        <v>112</v>
      </c>
      <c r="J123" s="22">
        <f>SUM(G123-H123-I123)</f>
        <v>5519</v>
      </c>
      <c r="K123" s="22">
        <v>30</v>
      </c>
      <c r="L123" s="22">
        <v>0</v>
      </c>
      <c r="M123" s="22">
        <v>1862</v>
      </c>
      <c r="N123" s="22">
        <v>77</v>
      </c>
      <c r="O123" s="22">
        <v>77</v>
      </c>
    </row>
    <row r="124" spans="1:15" ht="12.75" customHeight="1">
      <c r="A124" s="20" t="s">
        <v>228</v>
      </c>
      <c r="B124" s="21" t="s">
        <v>229</v>
      </c>
      <c r="C124" s="22">
        <v>1128</v>
      </c>
      <c r="D124" s="22">
        <v>797</v>
      </c>
      <c r="E124" s="22">
        <v>4</v>
      </c>
      <c r="F124" s="22">
        <f>SUM(C124-D124-E124)</f>
        <v>327</v>
      </c>
      <c r="G124" s="22">
        <v>7566</v>
      </c>
      <c r="H124" s="22">
        <v>2270</v>
      </c>
      <c r="I124" s="22">
        <v>90</v>
      </c>
      <c r="J124" s="22">
        <f>SUM(G124-H124-I124)</f>
        <v>5206</v>
      </c>
      <c r="K124" s="22">
        <v>48</v>
      </c>
      <c r="L124" s="22">
        <v>0</v>
      </c>
      <c r="M124" s="22">
        <v>571</v>
      </c>
      <c r="N124" s="22">
        <v>43</v>
      </c>
      <c r="O124" s="22">
        <v>43</v>
      </c>
    </row>
    <row r="125" spans="1:15" ht="12.75" customHeight="1">
      <c r="A125" s="23"/>
      <c r="B125" s="24" t="s">
        <v>230</v>
      </c>
      <c r="C125" s="25">
        <f aca="true" t="shared" si="29" ref="C125:O125">SUM(C120:C124)</f>
        <v>9425</v>
      </c>
      <c r="D125" s="25">
        <f t="shared" si="29"/>
        <v>7223</v>
      </c>
      <c r="E125" s="25">
        <f t="shared" si="29"/>
        <v>56</v>
      </c>
      <c r="F125" s="25">
        <f t="shared" si="29"/>
        <v>2146</v>
      </c>
      <c r="G125" s="25">
        <f t="shared" si="29"/>
        <v>47882</v>
      </c>
      <c r="H125" s="25">
        <f t="shared" si="29"/>
        <v>23998</v>
      </c>
      <c r="I125" s="25">
        <f t="shared" si="29"/>
        <v>695</v>
      </c>
      <c r="J125" s="25">
        <f t="shared" si="29"/>
        <v>23189</v>
      </c>
      <c r="K125" s="25">
        <f t="shared" si="29"/>
        <v>353</v>
      </c>
      <c r="L125" s="25">
        <f t="shared" si="29"/>
        <v>0</v>
      </c>
      <c r="M125" s="25">
        <f t="shared" si="29"/>
        <v>6910</v>
      </c>
      <c r="N125" s="25">
        <f t="shared" si="29"/>
        <v>925</v>
      </c>
      <c r="O125" s="25">
        <f t="shared" si="29"/>
        <v>925</v>
      </c>
    </row>
    <row r="126" spans="1:15" ht="12.75" customHeight="1">
      <c r="A126" s="20" t="s">
        <v>231</v>
      </c>
      <c r="B126" s="21" t="s">
        <v>232</v>
      </c>
      <c r="C126" s="22">
        <v>1946</v>
      </c>
      <c r="D126" s="22">
        <v>1236</v>
      </c>
      <c r="E126" s="22">
        <v>0</v>
      </c>
      <c r="F126" s="22">
        <f aca="true" t="shared" si="30" ref="F126:F134">SUM(C126-D126-E126)</f>
        <v>710</v>
      </c>
      <c r="G126" s="22">
        <v>8626</v>
      </c>
      <c r="H126" s="22">
        <v>3685</v>
      </c>
      <c r="I126" s="22">
        <v>0</v>
      </c>
      <c r="J126" s="22">
        <f aca="true" t="shared" si="31" ref="J126:J134">SUM(G126-H126-I126)</f>
        <v>4941</v>
      </c>
      <c r="K126" s="22">
        <v>62</v>
      </c>
      <c r="L126" s="22">
        <v>165</v>
      </c>
      <c r="M126" s="22">
        <v>1265</v>
      </c>
      <c r="N126" s="22">
        <v>27</v>
      </c>
      <c r="O126" s="22">
        <v>27</v>
      </c>
    </row>
    <row r="127" spans="1:15" ht="12.75" customHeight="1">
      <c r="A127" s="20" t="s">
        <v>233</v>
      </c>
      <c r="B127" s="21" t="s">
        <v>234</v>
      </c>
      <c r="C127" s="22">
        <v>1173</v>
      </c>
      <c r="D127" s="22">
        <v>685</v>
      </c>
      <c r="E127" s="22">
        <v>0</v>
      </c>
      <c r="F127" s="22">
        <f t="shared" si="30"/>
        <v>488</v>
      </c>
      <c r="G127" s="22">
        <v>5246</v>
      </c>
      <c r="H127" s="22">
        <v>2389</v>
      </c>
      <c r="I127" s="22">
        <v>0</v>
      </c>
      <c r="J127" s="22">
        <f t="shared" si="31"/>
        <v>2857</v>
      </c>
      <c r="K127" s="22">
        <v>41</v>
      </c>
      <c r="L127" s="22">
        <v>0</v>
      </c>
      <c r="M127" s="22">
        <v>866</v>
      </c>
      <c r="N127" s="22">
        <v>40</v>
      </c>
      <c r="O127" s="22">
        <v>40</v>
      </c>
    </row>
    <row r="128" spans="1:15" ht="12.75" customHeight="1">
      <c r="A128" s="20" t="s">
        <v>235</v>
      </c>
      <c r="B128" s="21" t="s">
        <v>236</v>
      </c>
      <c r="C128" s="22">
        <v>7449</v>
      </c>
      <c r="D128" s="22">
        <v>3532</v>
      </c>
      <c r="E128" s="22">
        <v>59</v>
      </c>
      <c r="F128" s="22">
        <f t="shared" si="30"/>
        <v>3858</v>
      </c>
      <c r="G128" s="22">
        <v>23854</v>
      </c>
      <c r="H128" s="22">
        <v>9607</v>
      </c>
      <c r="I128" s="22">
        <v>337</v>
      </c>
      <c r="J128" s="22">
        <f t="shared" si="31"/>
        <v>13910</v>
      </c>
      <c r="K128" s="22">
        <v>558</v>
      </c>
      <c r="L128" s="22">
        <v>0</v>
      </c>
      <c r="M128" s="22">
        <v>1356</v>
      </c>
      <c r="N128" s="22">
        <v>416</v>
      </c>
      <c r="O128" s="22">
        <v>416</v>
      </c>
    </row>
    <row r="129" spans="1:15" ht="12.75" customHeight="1">
      <c r="A129" s="20" t="s">
        <v>237</v>
      </c>
      <c r="B129" s="21" t="s">
        <v>238</v>
      </c>
      <c r="C129" s="22">
        <v>896</v>
      </c>
      <c r="D129" s="22">
        <v>546</v>
      </c>
      <c r="E129" s="22">
        <v>13</v>
      </c>
      <c r="F129" s="22">
        <f t="shared" si="30"/>
        <v>337</v>
      </c>
      <c r="G129" s="22">
        <v>4717</v>
      </c>
      <c r="H129" s="22">
        <v>1541</v>
      </c>
      <c r="I129" s="22">
        <v>95</v>
      </c>
      <c r="J129" s="22">
        <f t="shared" si="31"/>
        <v>3081</v>
      </c>
      <c r="K129" s="22">
        <v>55</v>
      </c>
      <c r="L129" s="22">
        <v>0</v>
      </c>
      <c r="M129" s="22">
        <v>1899</v>
      </c>
      <c r="N129" s="22">
        <v>0</v>
      </c>
      <c r="O129" s="22">
        <v>0</v>
      </c>
    </row>
    <row r="130" spans="1:15" ht="12.75" customHeight="1">
      <c r="A130" s="20" t="s">
        <v>239</v>
      </c>
      <c r="B130" s="21" t="s">
        <v>240</v>
      </c>
      <c r="C130" s="22">
        <v>4765</v>
      </c>
      <c r="D130" s="22">
        <v>3081</v>
      </c>
      <c r="E130" s="22">
        <v>115</v>
      </c>
      <c r="F130" s="22">
        <f t="shared" si="30"/>
        <v>1569</v>
      </c>
      <c r="G130" s="22">
        <v>16253</v>
      </c>
      <c r="H130" s="22">
        <v>5947</v>
      </c>
      <c r="I130" s="22">
        <v>744</v>
      </c>
      <c r="J130" s="22">
        <f t="shared" si="31"/>
        <v>9562</v>
      </c>
      <c r="K130" s="22">
        <v>264</v>
      </c>
      <c r="L130" s="22">
        <v>0</v>
      </c>
      <c r="M130" s="22">
        <v>120</v>
      </c>
      <c r="N130" s="22">
        <v>278</v>
      </c>
      <c r="O130" s="22">
        <v>278</v>
      </c>
    </row>
    <row r="131" spans="1:15" ht="12.75" customHeight="1">
      <c r="A131" s="20" t="s">
        <v>241</v>
      </c>
      <c r="B131" s="21" t="s">
        <v>242</v>
      </c>
      <c r="C131" s="22">
        <v>8169</v>
      </c>
      <c r="D131" s="22">
        <v>5355</v>
      </c>
      <c r="E131" s="22">
        <v>14</v>
      </c>
      <c r="F131" s="22">
        <f t="shared" si="30"/>
        <v>2800</v>
      </c>
      <c r="G131" s="22">
        <v>30363</v>
      </c>
      <c r="H131" s="22">
        <v>10653</v>
      </c>
      <c r="I131" s="22">
        <v>91</v>
      </c>
      <c r="J131" s="22">
        <f t="shared" si="31"/>
        <v>19619</v>
      </c>
      <c r="K131" s="22">
        <v>319</v>
      </c>
      <c r="L131" s="22">
        <v>27</v>
      </c>
      <c r="M131" s="22">
        <v>1421</v>
      </c>
      <c r="N131" s="22">
        <v>92</v>
      </c>
      <c r="O131" s="22">
        <v>92</v>
      </c>
    </row>
    <row r="132" spans="1:15" ht="12.75" customHeight="1">
      <c r="A132" s="20" t="s">
        <v>243</v>
      </c>
      <c r="B132" s="21" t="s">
        <v>244</v>
      </c>
      <c r="C132" s="22">
        <v>2077</v>
      </c>
      <c r="D132" s="22">
        <v>989</v>
      </c>
      <c r="E132" s="22">
        <v>0</v>
      </c>
      <c r="F132" s="22">
        <f t="shared" si="30"/>
        <v>1088</v>
      </c>
      <c r="G132" s="22">
        <v>8797</v>
      </c>
      <c r="H132" s="22">
        <v>3408</v>
      </c>
      <c r="I132" s="22">
        <v>0</v>
      </c>
      <c r="J132" s="22">
        <f t="shared" si="31"/>
        <v>5389</v>
      </c>
      <c r="K132" s="22">
        <v>794</v>
      </c>
      <c r="L132" s="22">
        <v>0</v>
      </c>
      <c r="M132" s="22">
        <v>1023</v>
      </c>
      <c r="N132" s="22">
        <v>30</v>
      </c>
      <c r="O132" s="22">
        <v>30</v>
      </c>
    </row>
    <row r="133" spans="1:15" ht="12.75" customHeight="1">
      <c r="A133" s="20" t="s">
        <v>245</v>
      </c>
      <c r="B133" s="21" t="s">
        <v>246</v>
      </c>
      <c r="C133" s="22">
        <v>2812</v>
      </c>
      <c r="D133" s="22">
        <v>1819</v>
      </c>
      <c r="E133" s="22">
        <v>0</v>
      </c>
      <c r="F133" s="22">
        <f t="shared" si="30"/>
        <v>993</v>
      </c>
      <c r="G133" s="22">
        <v>8616</v>
      </c>
      <c r="H133" s="22">
        <v>5205</v>
      </c>
      <c r="I133" s="22">
        <v>0</v>
      </c>
      <c r="J133" s="22">
        <f t="shared" si="31"/>
        <v>3411</v>
      </c>
      <c r="K133" s="22">
        <v>240</v>
      </c>
      <c r="L133" s="22">
        <v>0</v>
      </c>
      <c r="M133" s="22">
        <v>689</v>
      </c>
      <c r="N133" s="22">
        <v>131</v>
      </c>
      <c r="O133" s="22">
        <v>131</v>
      </c>
    </row>
    <row r="134" spans="1:15" ht="12.75" customHeight="1">
      <c r="A134" s="20" t="s">
        <v>247</v>
      </c>
      <c r="B134" s="21" t="s">
        <v>248</v>
      </c>
      <c r="C134" s="22">
        <v>2348</v>
      </c>
      <c r="D134" s="22">
        <v>1303</v>
      </c>
      <c r="E134" s="22">
        <v>0</v>
      </c>
      <c r="F134" s="22">
        <f t="shared" si="30"/>
        <v>1045</v>
      </c>
      <c r="G134" s="22">
        <v>9616</v>
      </c>
      <c r="H134" s="22">
        <v>3276</v>
      </c>
      <c r="I134" s="22">
        <v>0</v>
      </c>
      <c r="J134" s="22">
        <f t="shared" si="31"/>
        <v>6340</v>
      </c>
      <c r="K134" s="22">
        <v>69</v>
      </c>
      <c r="L134" s="22">
        <v>29</v>
      </c>
      <c r="M134" s="22">
        <v>1908</v>
      </c>
      <c r="N134" s="22">
        <v>0</v>
      </c>
      <c r="O134" s="22">
        <v>0</v>
      </c>
    </row>
    <row r="135" spans="1:15" ht="12.75" customHeight="1">
      <c r="A135" s="26"/>
      <c r="B135" s="24" t="s">
        <v>249</v>
      </c>
      <c r="C135" s="25">
        <f aca="true" t="shared" si="32" ref="C135:O135">SUM(C126:C134)</f>
        <v>31635</v>
      </c>
      <c r="D135" s="25">
        <f t="shared" si="32"/>
        <v>18546</v>
      </c>
      <c r="E135" s="25">
        <f t="shared" si="32"/>
        <v>201</v>
      </c>
      <c r="F135" s="25">
        <f t="shared" si="32"/>
        <v>12888</v>
      </c>
      <c r="G135" s="25">
        <f t="shared" si="32"/>
        <v>116088</v>
      </c>
      <c r="H135" s="25">
        <f t="shared" si="32"/>
        <v>45711</v>
      </c>
      <c r="I135" s="25">
        <f t="shared" si="32"/>
        <v>1267</v>
      </c>
      <c r="J135" s="25">
        <f t="shared" si="32"/>
        <v>69110</v>
      </c>
      <c r="K135" s="25">
        <f t="shared" si="32"/>
        <v>2402</v>
      </c>
      <c r="L135" s="25">
        <f t="shared" si="32"/>
        <v>221</v>
      </c>
      <c r="M135" s="25">
        <f t="shared" si="32"/>
        <v>10547</v>
      </c>
      <c r="N135" s="25">
        <f t="shared" si="32"/>
        <v>1014</v>
      </c>
      <c r="O135" s="25">
        <f t="shared" si="32"/>
        <v>1014</v>
      </c>
    </row>
    <row r="136" spans="1:15" ht="12.75" customHeight="1">
      <c r="A136" s="20" t="s">
        <v>250</v>
      </c>
      <c r="B136" s="21" t="s">
        <v>251</v>
      </c>
      <c r="C136" s="22">
        <v>5192</v>
      </c>
      <c r="D136" s="22">
        <v>4171</v>
      </c>
      <c r="E136" s="22">
        <v>0</v>
      </c>
      <c r="F136" s="22">
        <f aca="true" t="shared" si="33" ref="F136:F143">SUM(C136-D136-E136)</f>
        <v>1021</v>
      </c>
      <c r="G136" s="22">
        <v>16695</v>
      </c>
      <c r="H136" s="22">
        <v>9684</v>
      </c>
      <c r="I136" s="22">
        <v>0</v>
      </c>
      <c r="J136" s="22">
        <f aca="true" t="shared" si="34" ref="J136:J143">SUM(G136-H136-I136)</f>
        <v>7011</v>
      </c>
      <c r="K136" s="22">
        <v>2286</v>
      </c>
      <c r="L136" s="22">
        <v>0</v>
      </c>
      <c r="M136" s="22">
        <v>1428</v>
      </c>
      <c r="N136" s="22">
        <v>2820</v>
      </c>
      <c r="O136" s="22">
        <v>1996</v>
      </c>
    </row>
    <row r="137" spans="1:15" ht="12.75" customHeight="1">
      <c r="A137" s="20" t="s">
        <v>252</v>
      </c>
      <c r="B137" s="21" t="s">
        <v>253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254</v>
      </c>
      <c r="B138" s="21" t="s">
        <v>255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256</v>
      </c>
      <c r="B139" s="21" t="s">
        <v>257</v>
      </c>
      <c r="C139" s="22">
        <v>1999</v>
      </c>
      <c r="D139" s="22">
        <v>1475</v>
      </c>
      <c r="E139" s="22">
        <v>0</v>
      </c>
      <c r="F139" s="22">
        <f t="shared" si="33"/>
        <v>524</v>
      </c>
      <c r="G139" s="22">
        <v>6849</v>
      </c>
      <c r="H139" s="22">
        <v>4205</v>
      </c>
      <c r="I139" s="22">
        <v>0</v>
      </c>
      <c r="J139" s="22">
        <f t="shared" si="34"/>
        <v>2644</v>
      </c>
      <c r="K139" s="22">
        <v>979</v>
      </c>
      <c r="L139" s="22">
        <v>0</v>
      </c>
      <c r="M139" s="22">
        <v>1160</v>
      </c>
      <c r="N139" s="22">
        <v>160</v>
      </c>
      <c r="O139" s="22">
        <v>155</v>
      </c>
    </row>
    <row r="140" spans="1:15" ht="12.75" customHeight="1">
      <c r="A140" s="20" t="s">
        <v>258</v>
      </c>
      <c r="B140" s="21" t="s">
        <v>259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260</v>
      </c>
      <c r="B141" s="21" t="s">
        <v>261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262</v>
      </c>
      <c r="B142" s="21" t="s">
        <v>263</v>
      </c>
      <c r="C142" s="22">
        <v>1265</v>
      </c>
      <c r="D142" s="22">
        <v>871</v>
      </c>
      <c r="E142" s="22">
        <v>0</v>
      </c>
      <c r="F142" s="22">
        <f t="shared" si="33"/>
        <v>394</v>
      </c>
      <c r="G142" s="22">
        <v>5512</v>
      </c>
      <c r="H142" s="22">
        <v>3203</v>
      </c>
      <c r="I142" s="22">
        <v>0</v>
      </c>
      <c r="J142" s="22">
        <f t="shared" si="34"/>
        <v>2309</v>
      </c>
      <c r="K142" s="22">
        <v>932</v>
      </c>
      <c r="L142" s="22">
        <v>0</v>
      </c>
      <c r="M142" s="22">
        <v>1720</v>
      </c>
      <c r="N142" s="22">
        <v>835</v>
      </c>
      <c r="O142" s="22">
        <v>806</v>
      </c>
    </row>
    <row r="143" spans="1:15" ht="12.75" customHeight="1">
      <c r="A143" s="20" t="s">
        <v>264</v>
      </c>
      <c r="B143" s="21" t="s">
        <v>265</v>
      </c>
      <c r="C143" s="22">
        <v>4044</v>
      </c>
      <c r="D143" s="22">
        <v>3229</v>
      </c>
      <c r="E143" s="22">
        <v>0</v>
      </c>
      <c r="F143" s="22">
        <f t="shared" si="33"/>
        <v>815</v>
      </c>
      <c r="G143" s="22">
        <v>15572</v>
      </c>
      <c r="H143" s="22">
        <v>7701</v>
      </c>
      <c r="I143" s="22">
        <v>0</v>
      </c>
      <c r="J143" s="22">
        <f t="shared" si="34"/>
        <v>7871</v>
      </c>
      <c r="K143" s="22">
        <v>4877</v>
      </c>
      <c r="L143" s="22">
        <v>0</v>
      </c>
      <c r="M143" s="22">
        <v>3591</v>
      </c>
      <c r="N143" s="22">
        <v>561</v>
      </c>
      <c r="O143" s="22">
        <v>446</v>
      </c>
    </row>
    <row r="144" spans="1:15" ht="14.25" customHeight="1">
      <c r="A144" s="20" t="s">
        <v>266</v>
      </c>
      <c r="B144" s="21" t="s">
        <v>267</v>
      </c>
      <c r="C144" s="22">
        <v>1868</v>
      </c>
      <c r="D144" s="22">
        <v>1861</v>
      </c>
      <c r="E144" s="22">
        <v>0</v>
      </c>
      <c r="F144" s="22">
        <v>0</v>
      </c>
      <c r="G144" s="22">
        <v>5563</v>
      </c>
      <c r="H144" s="22">
        <v>5215</v>
      </c>
      <c r="I144" s="22">
        <v>0</v>
      </c>
      <c r="J144" s="22">
        <v>0</v>
      </c>
      <c r="K144" s="22">
        <v>1071</v>
      </c>
      <c r="L144" s="22">
        <v>0</v>
      </c>
      <c r="M144" s="22">
        <v>801</v>
      </c>
      <c r="N144" s="22">
        <v>158</v>
      </c>
      <c r="O144" s="22">
        <v>158</v>
      </c>
    </row>
    <row r="145" spans="1:15" ht="14.25" customHeight="1">
      <c r="A145" s="26"/>
      <c r="B145" s="24" t="s">
        <v>268</v>
      </c>
      <c r="C145" s="28">
        <f aca="true" t="shared" si="35" ref="C145:O145">SUM(C136:C144)</f>
        <v>14368</v>
      </c>
      <c r="D145" s="28">
        <f t="shared" si="35"/>
        <v>11607</v>
      </c>
      <c r="E145" s="28">
        <f t="shared" si="35"/>
        <v>0</v>
      </c>
      <c r="F145" s="28">
        <f t="shared" si="35"/>
        <v>2754</v>
      </c>
      <c r="G145" s="28">
        <f t="shared" si="35"/>
        <v>50191</v>
      </c>
      <c r="H145" s="28">
        <f t="shared" si="35"/>
        <v>30008</v>
      </c>
      <c r="I145" s="28">
        <f t="shared" si="35"/>
        <v>0</v>
      </c>
      <c r="J145" s="28">
        <f t="shared" si="35"/>
        <v>19835</v>
      </c>
      <c r="K145" s="28">
        <f t="shared" si="35"/>
        <v>10145</v>
      </c>
      <c r="L145" s="28">
        <f t="shared" si="35"/>
        <v>0</v>
      </c>
      <c r="M145" s="28">
        <f t="shared" si="35"/>
        <v>8700</v>
      </c>
      <c r="N145" s="28">
        <f t="shared" si="35"/>
        <v>4534</v>
      </c>
      <c r="O145" s="28">
        <f t="shared" si="35"/>
        <v>3561</v>
      </c>
    </row>
    <row r="146" spans="1:15" ht="14.25" customHeight="1">
      <c r="A146" s="29" t="s">
        <v>269</v>
      </c>
      <c r="B146" s="30" t="s">
        <v>270</v>
      </c>
      <c r="C146" s="31">
        <f aca="true" t="shared" si="36" ref="C146:O146">C145+C135+C125+C119+C116+C109+C103+C98+C95+C89+C86+C80+C69+C59+C51+C46+C43+C30+C25+C23</f>
        <v>400088</v>
      </c>
      <c r="D146" s="31">
        <f t="shared" si="36"/>
        <v>290346</v>
      </c>
      <c r="E146" s="31">
        <f t="shared" si="36"/>
        <v>5028</v>
      </c>
      <c r="F146" s="31">
        <f t="shared" si="36"/>
        <v>104707</v>
      </c>
      <c r="G146" s="31">
        <f t="shared" si="36"/>
        <v>1603967</v>
      </c>
      <c r="H146" s="31">
        <f t="shared" si="36"/>
        <v>746073</v>
      </c>
      <c r="I146" s="31">
        <f t="shared" si="36"/>
        <v>32973</v>
      </c>
      <c r="J146" s="31">
        <f t="shared" si="36"/>
        <v>824573</v>
      </c>
      <c r="K146" s="31">
        <f t="shared" si="36"/>
        <v>82964</v>
      </c>
      <c r="L146" s="31">
        <f t="shared" si="36"/>
        <v>221</v>
      </c>
      <c r="M146" s="31">
        <f t="shared" si="36"/>
        <v>196979</v>
      </c>
      <c r="N146" s="31">
        <f t="shared" si="36"/>
        <v>52685</v>
      </c>
      <c r="O146" s="31">
        <f t="shared" si="36"/>
        <v>32137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 horizontalCentered="1" verticalCentered="1"/>
  <pageMargins left="0.2361111111111111" right="0.2361111111111111" top="0.19652777777777777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tabSelected="1" zoomScalePageLayoutView="0" workbookViewId="0" topLeftCell="A1">
      <selection activeCell="C146" sqref="C146:O146"/>
    </sheetView>
  </sheetViews>
  <sheetFormatPr defaultColWidth="9.33203125" defaultRowHeight="12.75" customHeight="1"/>
  <cols>
    <col min="1" max="1" width="8.83203125" style="1" customWidth="1"/>
    <col min="2" max="2" width="26.5" style="2" customWidth="1"/>
    <col min="3" max="3" width="11.5" style="2" customWidth="1"/>
    <col min="4" max="4" width="10.66015625" style="2" customWidth="1"/>
    <col min="5" max="5" width="13" style="2" customWidth="1"/>
    <col min="6" max="6" width="11.66015625" style="2" customWidth="1"/>
    <col min="7" max="7" width="10.16015625" style="2" customWidth="1"/>
    <col min="8" max="8" width="14" style="2" customWidth="1"/>
    <col min="9" max="9" width="12.33203125" style="2" customWidth="1"/>
    <col min="10" max="10" width="12.66015625" style="2" customWidth="1"/>
    <col min="11" max="11" width="18.33203125" style="2" customWidth="1"/>
    <col min="12" max="12" width="17.3320312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271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6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272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51" t="s">
        <v>8</v>
      </c>
      <c r="B11" s="51"/>
      <c r="C11" s="52" t="s">
        <v>9</v>
      </c>
      <c r="D11" s="52"/>
      <c r="E11" s="52"/>
      <c r="F11" s="52"/>
      <c r="G11" s="52" t="s">
        <v>10</v>
      </c>
      <c r="H11" s="52"/>
      <c r="I11" s="52"/>
      <c r="J11" s="52"/>
      <c r="K11" s="53" t="s">
        <v>11</v>
      </c>
      <c r="L11" s="53"/>
      <c r="M11" s="53"/>
      <c r="N11" s="52" t="s">
        <v>12</v>
      </c>
      <c r="O11" s="52"/>
    </row>
    <row r="12" spans="1:15" ht="12.75" customHeight="1">
      <c r="A12" s="45" t="s">
        <v>13</v>
      </c>
      <c r="B12" s="54" t="s">
        <v>14</v>
      </c>
      <c r="C12" s="55" t="s">
        <v>15</v>
      </c>
      <c r="D12" s="56" t="s">
        <v>16</v>
      </c>
      <c r="E12" s="56"/>
      <c r="F12" s="55" t="s">
        <v>17</v>
      </c>
      <c r="G12" s="52" t="s">
        <v>15</v>
      </c>
      <c r="H12" s="57" t="s">
        <v>18</v>
      </c>
      <c r="I12" s="52" t="s">
        <v>19</v>
      </c>
      <c r="J12" s="52" t="s">
        <v>20</v>
      </c>
      <c r="K12" s="57" t="s">
        <v>21</v>
      </c>
      <c r="L12" s="57" t="s">
        <v>22</v>
      </c>
      <c r="M12" s="57" t="s">
        <v>23</v>
      </c>
      <c r="N12" s="58" t="s">
        <v>15</v>
      </c>
      <c r="O12" s="32" t="s">
        <v>24</v>
      </c>
    </row>
    <row r="13" spans="1:15" ht="12.75" customHeight="1">
      <c r="A13" s="45"/>
      <c r="B13" s="54"/>
      <c r="C13" s="55"/>
      <c r="D13" s="33" t="s">
        <v>25</v>
      </c>
      <c r="E13" s="14" t="s">
        <v>19</v>
      </c>
      <c r="F13" s="55"/>
      <c r="G13" s="52"/>
      <c r="H13" s="57"/>
      <c r="I13" s="52"/>
      <c r="J13" s="52"/>
      <c r="K13" s="57"/>
      <c r="L13" s="57"/>
      <c r="M13" s="57"/>
      <c r="N13" s="58"/>
      <c r="O13" s="14" t="s">
        <v>26</v>
      </c>
    </row>
    <row r="14" spans="1:15" s="19" customFormat="1" ht="10.5" customHeight="1">
      <c r="A14" s="34">
        <v>1</v>
      </c>
      <c r="B14" s="35">
        <v>2</v>
      </c>
      <c r="C14" s="36">
        <v>3</v>
      </c>
      <c r="D14" s="37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5">
        <v>15</v>
      </c>
    </row>
    <row r="15" spans="1:15" ht="12.75" customHeight="1">
      <c r="A15" s="20" t="s">
        <v>27</v>
      </c>
      <c r="B15" s="21" t="s">
        <v>28</v>
      </c>
      <c r="C15" s="22">
        <v>43874</v>
      </c>
      <c r="D15" s="22">
        <v>27934</v>
      </c>
      <c r="E15" s="22">
        <v>2862</v>
      </c>
      <c r="F15" s="22">
        <f aca="true" t="shared" si="0" ref="F15:F22">SUM(C15-D15-E15)</f>
        <v>13078</v>
      </c>
      <c r="G15" s="22">
        <v>237962</v>
      </c>
      <c r="H15" s="22">
        <v>83963</v>
      </c>
      <c r="I15" s="22">
        <v>14484</v>
      </c>
      <c r="J15" s="22">
        <f aca="true" t="shared" si="1" ref="J15:J22">SUM(G15-H15-I15)</f>
        <v>139515</v>
      </c>
      <c r="K15" s="22">
        <v>9733</v>
      </c>
      <c r="L15" s="22">
        <v>0</v>
      </c>
      <c r="M15" s="22">
        <v>25033</v>
      </c>
      <c r="N15" s="22">
        <v>4362</v>
      </c>
      <c r="O15" s="22">
        <v>2958</v>
      </c>
    </row>
    <row r="16" spans="1:15" ht="12.75" customHeight="1">
      <c r="A16" s="20" t="s">
        <v>29</v>
      </c>
      <c r="B16" s="21" t="s">
        <v>30</v>
      </c>
      <c r="C16" s="22">
        <v>15204</v>
      </c>
      <c r="D16" s="22">
        <v>12986</v>
      </c>
      <c r="E16" s="22">
        <v>567</v>
      </c>
      <c r="F16" s="22">
        <f t="shared" si="0"/>
        <v>1651</v>
      </c>
      <c r="G16" s="22">
        <v>55446</v>
      </c>
      <c r="H16" s="22">
        <v>33927</v>
      </c>
      <c r="I16" s="22">
        <v>3003</v>
      </c>
      <c r="J16" s="22">
        <f t="shared" si="1"/>
        <v>18516</v>
      </c>
      <c r="K16" s="22">
        <v>1789</v>
      </c>
      <c r="L16" s="22">
        <v>0</v>
      </c>
      <c r="M16" s="22">
        <v>6225</v>
      </c>
      <c r="N16" s="22">
        <v>275</v>
      </c>
      <c r="O16" s="22">
        <v>275</v>
      </c>
    </row>
    <row r="17" spans="1:15" ht="12.75" customHeight="1">
      <c r="A17" s="20" t="s">
        <v>31</v>
      </c>
      <c r="B17" s="21" t="s">
        <v>32</v>
      </c>
      <c r="C17" s="22">
        <v>16944</v>
      </c>
      <c r="D17" s="22">
        <v>13232</v>
      </c>
      <c r="E17" s="22">
        <v>0</v>
      </c>
      <c r="F17" s="22">
        <f t="shared" si="0"/>
        <v>3712</v>
      </c>
      <c r="G17" s="22">
        <v>38156</v>
      </c>
      <c r="H17" s="22">
        <v>26050</v>
      </c>
      <c r="I17" s="22">
        <v>0</v>
      </c>
      <c r="J17" s="22">
        <f t="shared" si="1"/>
        <v>12106</v>
      </c>
      <c r="K17" s="22">
        <v>3840</v>
      </c>
      <c r="L17" s="22">
        <v>0</v>
      </c>
      <c r="M17" s="22">
        <v>893</v>
      </c>
      <c r="N17" s="22">
        <v>96</v>
      </c>
      <c r="O17" s="22">
        <v>96</v>
      </c>
    </row>
    <row r="18" spans="1:15" ht="12.75" customHeight="1">
      <c r="A18" s="20" t="s">
        <v>33</v>
      </c>
      <c r="B18" s="21" t="s">
        <v>34</v>
      </c>
      <c r="C18" s="22">
        <v>51505</v>
      </c>
      <c r="D18" s="22">
        <v>39728</v>
      </c>
      <c r="E18" s="22">
        <v>420</v>
      </c>
      <c r="F18" s="22">
        <f t="shared" si="0"/>
        <v>11357</v>
      </c>
      <c r="G18" s="22">
        <v>175243</v>
      </c>
      <c r="H18" s="22">
        <v>103289</v>
      </c>
      <c r="I18" s="22">
        <v>1270</v>
      </c>
      <c r="J18" s="22">
        <f t="shared" si="1"/>
        <v>70684</v>
      </c>
      <c r="K18" s="22">
        <v>14278</v>
      </c>
      <c r="L18" s="22">
        <v>0</v>
      </c>
      <c r="M18" s="22">
        <v>11804</v>
      </c>
      <c r="N18" s="22">
        <v>1186</v>
      </c>
      <c r="O18" s="22">
        <v>1186</v>
      </c>
    </row>
    <row r="19" spans="1:15" ht="12.75" customHeight="1">
      <c r="A19" s="20" t="s">
        <v>35</v>
      </c>
      <c r="B19" s="21" t="s">
        <v>36</v>
      </c>
      <c r="C19" s="22">
        <v>36976</v>
      </c>
      <c r="D19" s="22">
        <v>34528</v>
      </c>
      <c r="E19" s="22">
        <v>1034</v>
      </c>
      <c r="F19" s="22">
        <f t="shared" si="0"/>
        <v>1414</v>
      </c>
      <c r="G19" s="22">
        <v>98980</v>
      </c>
      <c r="H19" s="22">
        <v>80808</v>
      </c>
      <c r="I19" s="22">
        <v>3113</v>
      </c>
      <c r="J19" s="22">
        <f t="shared" si="1"/>
        <v>15059</v>
      </c>
      <c r="K19" s="22">
        <v>1413</v>
      </c>
      <c r="L19" s="22">
        <v>0</v>
      </c>
      <c r="M19" s="22">
        <v>781</v>
      </c>
      <c r="N19" s="22">
        <v>1842</v>
      </c>
      <c r="O19" s="22">
        <v>1842</v>
      </c>
    </row>
    <row r="20" spans="1:15" ht="12.75" customHeight="1">
      <c r="A20" s="20" t="s">
        <v>37</v>
      </c>
      <c r="B20" s="21" t="s">
        <v>38</v>
      </c>
      <c r="C20" s="22">
        <v>197127</v>
      </c>
      <c r="D20" s="22">
        <v>164912</v>
      </c>
      <c r="E20" s="22">
        <v>3643</v>
      </c>
      <c r="F20" s="22">
        <f t="shared" si="0"/>
        <v>28572</v>
      </c>
      <c r="G20" s="22">
        <v>487289</v>
      </c>
      <c r="H20" s="22">
        <v>317441</v>
      </c>
      <c r="I20" s="22">
        <v>15410</v>
      </c>
      <c r="J20" s="22">
        <f t="shared" si="1"/>
        <v>154438</v>
      </c>
      <c r="K20" s="22">
        <v>28149</v>
      </c>
      <c r="L20" s="22">
        <v>6</v>
      </c>
      <c r="M20" s="22">
        <v>34212</v>
      </c>
      <c r="N20" s="22">
        <v>1506</v>
      </c>
      <c r="O20" s="22">
        <v>1506</v>
      </c>
    </row>
    <row r="21" spans="1:15" ht="12.75" customHeight="1">
      <c r="A21" s="20" t="s">
        <v>39</v>
      </c>
      <c r="B21" s="21" t="s">
        <v>40</v>
      </c>
      <c r="C21" s="22">
        <v>15015</v>
      </c>
      <c r="D21" s="22">
        <v>14058</v>
      </c>
      <c r="E21" s="22">
        <v>0</v>
      </c>
      <c r="F21" s="22">
        <f t="shared" si="0"/>
        <v>957</v>
      </c>
      <c r="G21" s="22">
        <v>31900</v>
      </c>
      <c r="H21" s="22">
        <v>24509</v>
      </c>
      <c r="I21" s="22">
        <v>0</v>
      </c>
      <c r="J21" s="22">
        <f t="shared" si="1"/>
        <v>7391</v>
      </c>
      <c r="K21" s="22">
        <v>491</v>
      </c>
      <c r="L21" s="22">
        <v>0</v>
      </c>
      <c r="M21" s="22">
        <v>0</v>
      </c>
      <c r="N21" s="22">
        <v>104</v>
      </c>
      <c r="O21" s="22">
        <v>104</v>
      </c>
    </row>
    <row r="22" spans="1:15" ht="12.75" customHeight="1">
      <c r="A22" s="20" t="s">
        <v>41</v>
      </c>
      <c r="B22" s="21" t="s">
        <v>42</v>
      </c>
      <c r="C22" s="22">
        <v>14631</v>
      </c>
      <c r="D22" s="22">
        <v>11698</v>
      </c>
      <c r="E22" s="22">
        <v>689</v>
      </c>
      <c r="F22" s="22">
        <f t="shared" si="0"/>
        <v>2244</v>
      </c>
      <c r="G22" s="22">
        <v>43411</v>
      </c>
      <c r="H22" s="22">
        <v>26164</v>
      </c>
      <c r="I22" s="22">
        <v>2483</v>
      </c>
      <c r="J22" s="22">
        <f t="shared" si="1"/>
        <v>14764</v>
      </c>
      <c r="K22" s="22">
        <v>2810</v>
      </c>
      <c r="L22" s="22">
        <v>0</v>
      </c>
      <c r="M22" s="22">
        <v>13287</v>
      </c>
      <c r="N22" s="22">
        <v>213</v>
      </c>
      <c r="O22" s="22">
        <v>213</v>
      </c>
    </row>
    <row r="23" spans="1:15" ht="12.75" customHeight="1">
      <c r="A23" s="23"/>
      <c r="B23" s="24" t="s">
        <v>43</v>
      </c>
      <c r="C23" s="25">
        <f aca="true" t="shared" si="2" ref="C23:O23">SUM(C15:C22)</f>
        <v>391276</v>
      </c>
      <c r="D23" s="25">
        <f t="shared" si="2"/>
        <v>319076</v>
      </c>
      <c r="E23" s="25">
        <f t="shared" si="2"/>
        <v>9215</v>
      </c>
      <c r="F23" s="25">
        <f t="shared" si="2"/>
        <v>62985</v>
      </c>
      <c r="G23" s="25">
        <f t="shared" si="2"/>
        <v>1168387</v>
      </c>
      <c r="H23" s="25">
        <f t="shared" si="2"/>
        <v>696151</v>
      </c>
      <c r="I23" s="25">
        <f t="shared" si="2"/>
        <v>39763</v>
      </c>
      <c r="J23" s="25">
        <f t="shared" si="2"/>
        <v>432473</v>
      </c>
      <c r="K23" s="25">
        <f t="shared" si="2"/>
        <v>62503</v>
      </c>
      <c r="L23" s="25">
        <f t="shared" si="2"/>
        <v>6</v>
      </c>
      <c r="M23" s="25">
        <f t="shared" si="2"/>
        <v>92235</v>
      </c>
      <c r="N23" s="25">
        <f t="shared" si="2"/>
        <v>9584</v>
      </c>
      <c r="O23" s="25">
        <f t="shared" si="2"/>
        <v>8180</v>
      </c>
    </row>
    <row r="24" spans="1:15" ht="14.25" customHeight="1">
      <c r="A24" s="20" t="s">
        <v>44</v>
      </c>
      <c r="B24" s="21" t="s">
        <v>45</v>
      </c>
      <c r="C24" s="22">
        <v>16154</v>
      </c>
      <c r="D24" s="22">
        <v>12371</v>
      </c>
      <c r="E24" s="22">
        <v>751</v>
      </c>
      <c r="F24" s="22">
        <f>SUM(C24-D24-E24)</f>
        <v>3032</v>
      </c>
      <c r="G24" s="22">
        <v>46334</v>
      </c>
      <c r="H24" s="22">
        <v>24570</v>
      </c>
      <c r="I24" s="22">
        <v>1861</v>
      </c>
      <c r="J24" s="22">
        <f>SUM(G24-H24-I24)</f>
        <v>19903</v>
      </c>
      <c r="K24" s="22">
        <v>22777</v>
      </c>
      <c r="L24" s="22">
        <v>0</v>
      </c>
      <c r="M24" s="22">
        <v>3184</v>
      </c>
      <c r="N24" s="22">
        <v>531</v>
      </c>
      <c r="O24" s="22">
        <v>531</v>
      </c>
    </row>
    <row r="25" spans="1:15" ht="14.25" customHeight="1">
      <c r="A25" s="26"/>
      <c r="B25" s="24" t="s">
        <v>46</v>
      </c>
      <c r="C25" s="25">
        <f aca="true" t="shared" si="3" ref="C25:O25">SUM(C24)</f>
        <v>16154</v>
      </c>
      <c r="D25" s="25">
        <f t="shared" si="3"/>
        <v>12371</v>
      </c>
      <c r="E25" s="25">
        <f t="shared" si="3"/>
        <v>751</v>
      </c>
      <c r="F25" s="25">
        <f t="shared" si="3"/>
        <v>3032</v>
      </c>
      <c r="G25" s="25">
        <f t="shared" si="3"/>
        <v>46334</v>
      </c>
      <c r="H25" s="25">
        <f t="shared" si="3"/>
        <v>24570</v>
      </c>
      <c r="I25" s="25">
        <f t="shared" si="3"/>
        <v>1861</v>
      </c>
      <c r="J25" s="25">
        <f t="shared" si="3"/>
        <v>19903</v>
      </c>
      <c r="K25" s="25">
        <f t="shared" si="3"/>
        <v>22777</v>
      </c>
      <c r="L25" s="25">
        <f t="shared" si="3"/>
        <v>0</v>
      </c>
      <c r="M25" s="25">
        <f t="shared" si="3"/>
        <v>3184</v>
      </c>
      <c r="N25" s="25">
        <f t="shared" si="3"/>
        <v>531</v>
      </c>
      <c r="O25" s="25">
        <f t="shared" si="3"/>
        <v>531</v>
      </c>
    </row>
    <row r="26" spans="1:15" ht="12.75" customHeight="1">
      <c r="A26" s="20" t="s">
        <v>47</v>
      </c>
      <c r="B26" s="21" t="s">
        <v>48</v>
      </c>
      <c r="C26" s="22">
        <v>90439</v>
      </c>
      <c r="D26" s="22">
        <v>66216</v>
      </c>
      <c r="E26" s="22">
        <v>2698</v>
      </c>
      <c r="F26" s="22">
        <f>SUM(C26-D26-E26)</f>
        <v>21525</v>
      </c>
      <c r="G26" s="22">
        <v>237077</v>
      </c>
      <c r="H26" s="22">
        <v>107897</v>
      </c>
      <c r="I26" s="22">
        <v>9453</v>
      </c>
      <c r="J26" s="22">
        <f>SUM(G26-H26-I26)</f>
        <v>119727</v>
      </c>
      <c r="K26" s="22">
        <v>10490</v>
      </c>
      <c r="L26" s="22">
        <v>0</v>
      </c>
      <c r="M26" s="22">
        <v>7126</v>
      </c>
      <c r="N26" s="22">
        <v>1076</v>
      </c>
      <c r="O26" s="22">
        <v>1076</v>
      </c>
    </row>
    <row r="27" spans="1:15" ht="12.75" customHeight="1">
      <c r="A27" s="20" t="s">
        <v>49</v>
      </c>
      <c r="B27" s="21" t="s">
        <v>50</v>
      </c>
      <c r="C27" s="22">
        <v>25361</v>
      </c>
      <c r="D27" s="22">
        <v>22735</v>
      </c>
      <c r="E27" s="22">
        <v>1048</v>
      </c>
      <c r="F27" s="22">
        <f>SUM(C27-D27-E27)</f>
        <v>1578</v>
      </c>
      <c r="G27" s="22">
        <v>49412</v>
      </c>
      <c r="H27" s="22">
        <v>36258</v>
      </c>
      <c r="I27" s="22">
        <v>3269</v>
      </c>
      <c r="J27" s="22">
        <f>SUM(G27-H27-I27)</f>
        <v>9885</v>
      </c>
      <c r="K27" s="22">
        <v>1072</v>
      </c>
      <c r="L27" s="22">
        <v>0</v>
      </c>
      <c r="M27" s="22">
        <v>446</v>
      </c>
      <c r="N27" s="22">
        <v>203</v>
      </c>
      <c r="O27" s="22">
        <v>203</v>
      </c>
    </row>
    <row r="28" spans="1:15" ht="12.75" customHeight="1">
      <c r="A28" s="20" t="s">
        <v>51</v>
      </c>
      <c r="B28" s="21" t="s">
        <v>52</v>
      </c>
      <c r="C28" s="22">
        <v>25114</v>
      </c>
      <c r="D28" s="22">
        <v>16671</v>
      </c>
      <c r="E28" s="22">
        <v>1384</v>
      </c>
      <c r="F28" s="22">
        <f>SUM(C28-D28-E28)</f>
        <v>7059</v>
      </c>
      <c r="G28" s="22">
        <v>77441</v>
      </c>
      <c r="H28" s="22">
        <v>35111</v>
      </c>
      <c r="I28" s="22">
        <v>7061</v>
      </c>
      <c r="J28" s="22">
        <f>SUM(G28-H28-I28)</f>
        <v>35269</v>
      </c>
      <c r="K28" s="22">
        <v>579</v>
      </c>
      <c r="L28" s="22">
        <v>0</v>
      </c>
      <c r="M28" s="22">
        <v>296</v>
      </c>
      <c r="N28" s="22">
        <v>66</v>
      </c>
      <c r="O28" s="22">
        <v>66</v>
      </c>
    </row>
    <row r="29" spans="1:15" ht="12.75" customHeight="1">
      <c r="A29" s="20" t="s">
        <v>53</v>
      </c>
      <c r="B29" s="21" t="s">
        <v>54</v>
      </c>
      <c r="C29" s="22">
        <v>30590</v>
      </c>
      <c r="D29" s="22">
        <v>25376</v>
      </c>
      <c r="E29" s="22">
        <v>2183</v>
      </c>
      <c r="F29" s="22">
        <f>SUM(C29-D29-E29)</f>
        <v>3031</v>
      </c>
      <c r="G29" s="22">
        <v>85621</v>
      </c>
      <c r="H29" s="22">
        <v>49907</v>
      </c>
      <c r="I29" s="22">
        <v>9288</v>
      </c>
      <c r="J29" s="22">
        <f>SUM(G29-H29-I29)</f>
        <v>26426</v>
      </c>
      <c r="K29" s="22">
        <v>3407</v>
      </c>
      <c r="L29" s="22">
        <v>0</v>
      </c>
      <c r="M29" s="22">
        <v>2477</v>
      </c>
      <c r="N29" s="22">
        <v>1235</v>
      </c>
      <c r="O29" s="22">
        <v>1235</v>
      </c>
    </row>
    <row r="30" spans="1:15" ht="12.75" customHeight="1">
      <c r="A30" s="23"/>
      <c r="B30" s="24" t="s">
        <v>55</v>
      </c>
      <c r="C30" s="25">
        <f aca="true" t="shared" si="4" ref="C30:O30">SUM(C26:C29)</f>
        <v>171504</v>
      </c>
      <c r="D30" s="25">
        <f t="shared" si="4"/>
        <v>130998</v>
      </c>
      <c r="E30" s="25">
        <f t="shared" si="4"/>
        <v>7313</v>
      </c>
      <c r="F30" s="25">
        <f t="shared" si="4"/>
        <v>33193</v>
      </c>
      <c r="G30" s="25">
        <f t="shared" si="4"/>
        <v>449551</v>
      </c>
      <c r="H30" s="25">
        <f t="shared" si="4"/>
        <v>229173</v>
      </c>
      <c r="I30" s="25">
        <f t="shared" si="4"/>
        <v>29071</v>
      </c>
      <c r="J30" s="25">
        <f t="shared" si="4"/>
        <v>191307</v>
      </c>
      <c r="K30" s="25">
        <f t="shared" si="4"/>
        <v>15548</v>
      </c>
      <c r="L30" s="25">
        <f t="shared" si="4"/>
        <v>0</v>
      </c>
      <c r="M30" s="25">
        <f t="shared" si="4"/>
        <v>10345</v>
      </c>
      <c r="N30" s="25">
        <f t="shared" si="4"/>
        <v>2580</v>
      </c>
      <c r="O30" s="25">
        <f t="shared" si="4"/>
        <v>2580</v>
      </c>
    </row>
    <row r="31" spans="1:15" ht="12.75" customHeight="1">
      <c r="A31" s="20" t="s">
        <v>56</v>
      </c>
      <c r="B31" s="21" t="s">
        <v>57</v>
      </c>
      <c r="C31" s="22">
        <v>85945</v>
      </c>
      <c r="D31" s="22">
        <v>67186</v>
      </c>
      <c r="E31" s="22">
        <v>1586</v>
      </c>
      <c r="F31" s="22">
        <f aca="true" t="shared" si="5" ref="F31:F42">SUM(C31-D31-E31)</f>
        <v>17173</v>
      </c>
      <c r="G31" s="22">
        <v>271428</v>
      </c>
      <c r="H31" s="22">
        <v>138158</v>
      </c>
      <c r="I31" s="22">
        <v>7527</v>
      </c>
      <c r="J31" s="22">
        <f aca="true" t="shared" si="6" ref="J31:J42">SUM(G31-H31-I31)</f>
        <v>125743</v>
      </c>
      <c r="K31" s="22">
        <v>5428</v>
      </c>
      <c r="L31" s="22">
        <v>0</v>
      </c>
      <c r="M31" s="22">
        <v>7699</v>
      </c>
      <c r="N31" s="22">
        <v>411</v>
      </c>
      <c r="O31" s="22">
        <v>411</v>
      </c>
    </row>
    <row r="32" spans="1:15" ht="12.75" customHeight="1">
      <c r="A32" s="20" t="s">
        <v>58</v>
      </c>
      <c r="B32" s="21" t="s">
        <v>59</v>
      </c>
      <c r="C32" s="22">
        <v>115976</v>
      </c>
      <c r="D32" s="22">
        <v>93865</v>
      </c>
      <c r="E32" s="22">
        <v>3222</v>
      </c>
      <c r="F32" s="22">
        <f t="shared" si="5"/>
        <v>18889</v>
      </c>
      <c r="G32" s="22">
        <v>492318</v>
      </c>
      <c r="H32" s="22">
        <v>237156</v>
      </c>
      <c r="I32" s="22">
        <v>14249</v>
      </c>
      <c r="J32" s="22">
        <f t="shared" si="6"/>
        <v>240913</v>
      </c>
      <c r="K32" s="22">
        <v>15571</v>
      </c>
      <c r="L32" s="22">
        <v>0</v>
      </c>
      <c r="M32" s="22">
        <v>100101</v>
      </c>
      <c r="N32" s="22">
        <v>1670</v>
      </c>
      <c r="O32" s="22">
        <v>1670</v>
      </c>
    </row>
    <row r="33" spans="1:15" ht="12.75" customHeight="1">
      <c r="A33" s="20" t="s">
        <v>60</v>
      </c>
      <c r="B33" s="21" t="s">
        <v>61</v>
      </c>
      <c r="C33" s="22">
        <v>65859</v>
      </c>
      <c r="D33" s="22">
        <v>53604</v>
      </c>
      <c r="E33" s="22">
        <v>889</v>
      </c>
      <c r="F33" s="22">
        <f t="shared" si="5"/>
        <v>11366</v>
      </c>
      <c r="G33" s="22">
        <v>198119</v>
      </c>
      <c r="H33" s="22">
        <v>64959</v>
      </c>
      <c r="I33" s="22">
        <v>1884</v>
      </c>
      <c r="J33" s="22">
        <f t="shared" si="6"/>
        <v>131276</v>
      </c>
      <c r="K33" s="22">
        <v>13136</v>
      </c>
      <c r="L33" s="22">
        <v>0</v>
      </c>
      <c r="M33" s="22">
        <v>18821</v>
      </c>
      <c r="N33" s="22">
        <v>1065</v>
      </c>
      <c r="O33" s="22">
        <v>1065</v>
      </c>
    </row>
    <row r="34" spans="1:15" ht="12.75" customHeight="1">
      <c r="A34" s="20" t="s">
        <v>62</v>
      </c>
      <c r="B34" s="21" t="s">
        <v>63</v>
      </c>
      <c r="C34" s="22">
        <v>44182</v>
      </c>
      <c r="D34" s="22">
        <v>21271</v>
      </c>
      <c r="E34" s="22">
        <v>239</v>
      </c>
      <c r="F34" s="22">
        <f t="shared" si="5"/>
        <v>22672</v>
      </c>
      <c r="G34" s="22">
        <v>141310</v>
      </c>
      <c r="H34" s="22">
        <v>52440</v>
      </c>
      <c r="I34" s="22">
        <v>940</v>
      </c>
      <c r="J34" s="22">
        <f t="shared" si="6"/>
        <v>87930</v>
      </c>
      <c r="K34" s="22">
        <v>2406</v>
      </c>
      <c r="L34" s="22">
        <v>0</v>
      </c>
      <c r="M34" s="22">
        <v>30683</v>
      </c>
      <c r="N34" s="22">
        <v>151</v>
      </c>
      <c r="O34" s="22">
        <v>151</v>
      </c>
    </row>
    <row r="35" spans="1:15" ht="12.75" customHeight="1">
      <c r="A35" s="20" t="s">
        <v>64</v>
      </c>
      <c r="B35" s="21" t="s">
        <v>65</v>
      </c>
      <c r="C35" s="22">
        <v>31381</v>
      </c>
      <c r="D35" s="22">
        <v>29173</v>
      </c>
      <c r="E35" s="22">
        <v>0</v>
      </c>
      <c r="F35" s="22">
        <f t="shared" si="5"/>
        <v>2208</v>
      </c>
      <c r="G35" s="22">
        <v>58388</v>
      </c>
      <c r="H35" s="22">
        <v>45472</v>
      </c>
      <c r="I35" s="22">
        <v>0</v>
      </c>
      <c r="J35" s="22">
        <f t="shared" si="6"/>
        <v>12916</v>
      </c>
      <c r="K35" s="22">
        <v>1481</v>
      </c>
      <c r="L35" s="22">
        <v>0</v>
      </c>
      <c r="M35" s="22">
        <v>209</v>
      </c>
      <c r="N35" s="22">
        <v>835</v>
      </c>
      <c r="O35" s="22">
        <v>835</v>
      </c>
    </row>
    <row r="36" spans="1:15" ht="12.75" customHeight="1">
      <c r="A36" s="20" t="s">
        <v>66</v>
      </c>
      <c r="B36" s="21" t="s">
        <v>67</v>
      </c>
      <c r="C36" s="22">
        <v>19978</v>
      </c>
      <c r="D36" s="22">
        <v>15405</v>
      </c>
      <c r="E36" s="22">
        <v>1255</v>
      </c>
      <c r="F36" s="22">
        <f t="shared" si="5"/>
        <v>3318</v>
      </c>
      <c r="G36" s="22">
        <v>62546</v>
      </c>
      <c r="H36" s="22">
        <v>38700</v>
      </c>
      <c r="I36" s="22">
        <v>4592</v>
      </c>
      <c r="J36" s="22">
        <f t="shared" si="6"/>
        <v>19254</v>
      </c>
      <c r="K36" s="22">
        <v>230</v>
      </c>
      <c r="L36" s="22">
        <v>0</v>
      </c>
      <c r="M36" s="22">
        <v>2689</v>
      </c>
      <c r="N36" s="22">
        <v>14</v>
      </c>
      <c r="O36" s="22">
        <v>14</v>
      </c>
    </row>
    <row r="37" spans="1:15" ht="12.75" customHeight="1">
      <c r="A37" s="20" t="s">
        <v>68</v>
      </c>
      <c r="B37" s="21" t="s">
        <v>69</v>
      </c>
      <c r="C37" s="22">
        <v>31012</v>
      </c>
      <c r="D37" s="22">
        <v>26358</v>
      </c>
      <c r="E37" s="22">
        <v>0</v>
      </c>
      <c r="F37" s="22">
        <f t="shared" si="5"/>
        <v>4654</v>
      </c>
      <c r="G37" s="22">
        <v>113769</v>
      </c>
      <c r="H37" s="22">
        <v>70297</v>
      </c>
      <c r="I37" s="22">
        <v>0</v>
      </c>
      <c r="J37" s="22">
        <f t="shared" si="6"/>
        <v>43472</v>
      </c>
      <c r="K37" s="22">
        <v>1156</v>
      </c>
      <c r="L37" s="22">
        <v>0</v>
      </c>
      <c r="M37" s="22">
        <v>15658</v>
      </c>
      <c r="N37" s="22">
        <v>0</v>
      </c>
      <c r="O37" s="22">
        <v>0</v>
      </c>
    </row>
    <row r="38" spans="1:15" ht="12.75" customHeight="1">
      <c r="A38" s="20" t="s">
        <v>70</v>
      </c>
      <c r="B38" s="21" t="s">
        <v>71</v>
      </c>
      <c r="C38" s="22">
        <v>354817</v>
      </c>
      <c r="D38" s="22">
        <v>276124</v>
      </c>
      <c r="E38" s="22">
        <v>9826</v>
      </c>
      <c r="F38" s="22">
        <f t="shared" si="5"/>
        <v>68867</v>
      </c>
      <c r="G38" s="22">
        <v>902982</v>
      </c>
      <c r="H38" s="22">
        <v>419035</v>
      </c>
      <c r="I38" s="22">
        <v>37431</v>
      </c>
      <c r="J38" s="22">
        <f t="shared" si="6"/>
        <v>446516</v>
      </c>
      <c r="K38" s="22">
        <v>51380</v>
      </c>
      <c r="L38" s="22">
        <v>0</v>
      </c>
      <c r="M38" s="22">
        <v>39663</v>
      </c>
      <c r="N38" s="22">
        <v>188236</v>
      </c>
      <c r="O38" s="22">
        <v>47055</v>
      </c>
    </row>
    <row r="39" spans="1:15" ht="12.75" customHeight="1">
      <c r="A39" s="20" t="s">
        <v>72</v>
      </c>
      <c r="B39" s="21" t="s">
        <v>73</v>
      </c>
      <c r="C39" s="22">
        <v>81354</v>
      </c>
      <c r="D39" s="22">
        <v>68137</v>
      </c>
      <c r="E39" s="22">
        <v>1452</v>
      </c>
      <c r="F39" s="22">
        <f t="shared" si="5"/>
        <v>11765</v>
      </c>
      <c r="G39" s="22">
        <v>145847</v>
      </c>
      <c r="H39" s="22">
        <v>102560</v>
      </c>
      <c r="I39" s="22">
        <v>6419</v>
      </c>
      <c r="J39" s="22">
        <f t="shared" si="6"/>
        <v>36868</v>
      </c>
      <c r="K39" s="22">
        <v>4691</v>
      </c>
      <c r="L39" s="22">
        <v>0</v>
      </c>
      <c r="M39" s="22">
        <v>530</v>
      </c>
      <c r="N39" s="22">
        <v>82</v>
      </c>
      <c r="O39" s="22">
        <v>82</v>
      </c>
    </row>
    <row r="40" spans="1:15" ht="12.75" customHeight="1">
      <c r="A40" s="20" t="s">
        <v>74</v>
      </c>
      <c r="B40" s="21" t="s">
        <v>75</v>
      </c>
      <c r="C40" s="22">
        <v>48416</v>
      </c>
      <c r="D40" s="22">
        <v>39769</v>
      </c>
      <c r="E40" s="22">
        <v>1366</v>
      </c>
      <c r="F40" s="22">
        <f t="shared" si="5"/>
        <v>7281</v>
      </c>
      <c r="G40" s="22">
        <v>154361</v>
      </c>
      <c r="H40" s="22">
        <v>84814</v>
      </c>
      <c r="I40" s="22">
        <v>5217</v>
      </c>
      <c r="J40" s="22">
        <f t="shared" si="6"/>
        <v>64330</v>
      </c>
      <c r="K40" s="22">
        <v>3852</v>
      </c>
      <c r="L40" s="22">
        <v>0</v>
      </c>
      <c r="M40" s="22">
        <v>51588</v>
      </c>
      <c r="N40" s="22">
        <v>33</v>
      </c>
      <c r="O40" s="22">
        <v>33</v>
      </c>
    </row>
    <row r="41" spans="1:15" ht="12.75" customHeight="1">
      <c r="A41" s="20" t="s">
        <v>76</v>
      </c>
      <c r="B41" s="21" t="s">
        <v>77</v>
      </c>
      <c r="C41" s="22">
        <v>21398</v>
      </c>
      <c r="D41" s="22">
        <v>14238</v>
      </c>
      <c r="E41" s="22">
        <v>0</v>
      </c>
      <c r="F41" s="22">
        <f t="shared" si="5"/>
        <v>7160</v>
      </c>
      <c r="G41" s="22">
        <v>55531</v>
      </c>
      <c r="H41" s="22">
        <v>38288</v>
      </c>
      <c r="I41" s="22">
        <v>0</v>
      </c>
      <c r="J41" s="22">
        <f t="shared" si="6"/>
        <v>17243</v>
      </c>
      <c r="K41" s="22">
        <v>15681</v>
      </c>
      <c r="L41" s="22">
        <v>0</v>
      </c>
      <c r="M41" s="22">
        <v>898</v>
      </c>
      <c r="N41" s="22">
        <v>2462</v>
      </c>
      <c r="O41" s="22">
        <v>2462</v>
      </c>
    </row>
    <row r="42" spans="1:15" ht="12.75" customHeight="1">
      <c r="A42" s="20" t="s">
        <v>78</v>
      </c>
      <c r="B42" s="21" t="s">
        <v>79</v>
      </c>
      <c r="C42" s="22">
        <v>85874</v>
      </c>
      <c r="D42" s="22">
        <v>64558</v>
      </c>
      <c r="E42" s="22">
        <v>1686</v>
      </c>
      <c r="F42" s="22">
        <f t="shared" si="5"/>
        <v>19630</v>
      </c>
      <c r="G42" s="22">
        <v>139482</v>
      </c>
      <c r="H42" s="22">
        <v>95149</v>
      </c>
      <c r="I42" s="22">
        <v>3479</v>
      </c>
      <c r="J42" s="22">
        <f t="shared" si="6"/>
        <v>40854</v>
      </c>
      <c r="K42" s="22">
        <v>6133</v>
      </c>
      <c r="L42" s="22">
        <v>0</v>
      </c>
      <c r="M42" s="22">
        <v>908</v>
      </c>
      <c r="N42" s="22">
        <v>500</v>
      </c>
      <c r="O42" s="22">
        <v>500</v>
      </c>
    </row>
    <row r="43" spans="1:15" ht="12.75" customHeight="1">
      <c r="A43" s="23"/>
      <c r="B43" s="24" t="s">
        <v>80</v>
      </c>
      <c r="C43" s="25">
        <f aca="true" t="shared" si="7" ref="C43:O43">SUM(C31:C42)</f>
        <v>986192</v>
      </c>
      <c r="D43" s="25">
        <f t="shared" si="7"/>
        <v>769688</v>
      </c>
      <c r="E43" s="25">
        <f t="shared" si="7"/>
        <v>21521</v>
      </c>
      <c r="F43" s="25">
        <f t="shared" si="7"/>
        <v>194983</v>
      </c>
      <c r="G43" s="25">
        <f t="shared" si="7"/>
        <v>2736081</v>
      </c>
      <c r="H43" s="25">
        <f t="shared" si="7"/>
        <v>1387028</v>
      </c>
      <c r="I43" s="25">
        <f t="shared" si="7"/>
        <v>81738</v>
      </c>
      <c r="J43" s="25">
        <f t="shared" si="7"/>
        <v>1267315</v>
      </c>
      <c r="K43" s="25">
        <f t="shared" si="7"/>
        <v>121145</v>
      </c>
      <c r="L43" s="25">
        <f t="shared" si="7"/>
        <v>0</v>
      </c>
      <c r="M43" s="25">
        <f t="shared" si="7"/>
        <v>269447</v>
      </c>
      <c r="N43" s="25">
        <f t="shared" si="7"/>
        <v>195459</v>
      </c>
      <c r="O43" s="25">
        <f t="shared" si="7"/>
        <v>54278</v>
      </c>
    </row>
    <row r="44" spans="1:15" ht="12.75" customHeight="1">
      <c r="A44" s="20" t="s">
        <v>81</v>
      </c>
      <c r="B44" s="21" t="s">
        <v>82</v>
      </c>
      <c r="C44" s="22">
        <v>56071</v>
      </c>
      <c r="D44" s="22">
        <v>45140</v>
      </c>
      <c r="E44" s="22">
        <v>1507</v>
      </c>
      <c r="F44" s="22">
        <f>SUM(C44-D44-E44)</f>
        <v>9424</v>
      </c>
      <c r="G44" s="22">
        <v>220330</v>
      </c>
      <c r="H44" s="22">
        <v>109708</v>
      </c>
      <c r="I44" s="22">
        <v>3601</v>
      </c>
      <c r="J44" s="22">
        <f>SUM(G44-H44-I44)</f>
        <v>107021</v>
      </c>
      <c r="K44" s="22">
        <v>20097</v>
      </c>
      <c r="L44" s="22">
        <v>0</v>
      </c>
      <c r="M44" s="22">
        <v>7386</v>
      </c>
      <c r="N44" s="22">
        <v>705</v>
      </c>
      <c r="O44" s="22">
        <v>705</v>
      </c>
    </row>
    <row r="45" spans="1:15" ht="12.75" customHeight="1">
      <c r="A45" s="20" t="s">
        <v>83</v>
      </c>
      <c r="B45" s="21" t="s">
        <v>84</v>
      </c>
      <c r="C45" s="22">
        <v>56280</v>
      </c>
      <c r="D45" s="22">
        <v>43201</v>
      </c>
      <c r="E45" s="22">
        <v>1064</v>
      </c>
      <c r="F45" s="22">
        <f>SUM(C45-D45-E45)</f>
        <v>12015</v>
      </c>
      <c r="G45" s="22">
        <v>249788</v>
      </c>
      <c r="H45" s="22">
        <v>106599</v>
      </c>
      <c r="I45" s="22">
        <v>3537</v>
      </c>
      <c r="J45" s="22">
        <f>SUM(G45-H45-I45)</f>
        <v>139652</v>
      </c>
      <c r="K45" s="22">
        <v>55375</v>
      </c>
      <c r="L45" s="22">
        <v>0</v>
      </c>
      <c r="M45" s="22">
        <v>25651</v>
      </c>
      <c r="N45" s="22">
        <v>690</v>
      </c>
      <c r="O45" s="22">
        <v>690</v>
      </c>
    </row>
    <row r="46" spans="1:256" ht="12.75" customHeight="1">
      <c r="A46" s="23"/>
      <c r="B46" s="24" t="s">
        <v>85</v>
      </c>
      <c r="C46" s="25">
        <f aca="true" t="shared" si="8" ref="C46:O46">SUM(C44:C45)</f>
        <v>112351</v>
      </c>
      <c r="D46" s="25">
        <f t="shared" si="8"/>
        <v>88341</v>
      </c>
      <c r="E46" s="25">
        <f t="shared" si="8"/>
        <v>2571</v>
      </c>
      <c r="F46" s="25">
        <f t="shared" si="8"/>
        <v>21439</v>
      </c>
      <c r="G46" s="25">
        <f t="shared" si="8"/>
        <v>470118</v>
      </c>
      <c r="H46" s="25">
        <f t="shared" si="8"/>
        <v>216307</v>
      </c>
      <c r="I46" s="25">
        <f t="shared" si="8"/>
        <v>7138</v>
      </c>
      <c r="J46" s="25">
        <f t="shared" si="8"/>
        <v>246673</v>
      </c>
      <c r="K46" s="25">
        <f t="shared" si="8"/>
        <v>75472</v>
      </c>
      <c r="L46" s="25">
        <f t="shared" si="8"/>
        <v>0</v>
      </c>
      <c r="M46" s="25">
        <f t="shared" si="8"/>
        <v>33037</v>
      </c>
      <c r="N46" s="25">
        <f t="shared" si="8"/>
        <v>1395</v>
      </c>
      <c r="O46" s="25">
        <f t="shared" si="8"/>
        <v>1395</v>
      </c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15" ht="13.5" customHeight="1">
      <c r="A47" s="20" t="s">
        <v>86</v>
      </c>
      <c r="B47" s="21" t="s">
        <v>87</v>
      </c>
      <c r="C47" s="22">
        <v>15617</v>
      </c>
      <c r="D47" s="22">
        <v>12019</v>
      </c>
      <c r="E47" s="22">
        <v>0</v>
      </c>
      <c r="F47" s="22">
        <f>SUM(C47-D47-E47)</f>
        <v>3598</v>
      </c>
      <c r="G47" s="22">
        <v>26182</v>
      </c>
      <c r="H47" s="22">
        <v>15300</v>
      </c>
      <c r="I47" s="22">
        <v>0</v>
      </c>
      <c r="J47" s="22">
        <f>SUM(G47-H47-I47)</f>
        <v>10882</v>
      </c>
      <c r="K47" s="22">
        <v>5</v>
      </c>
      <c r="L47" s="22">
        <v>0</v>
      </c>
      <c r="M47" s="22">
        <v>0</v>
      </c>
      <c r="N47" s="22">
        <v>190</v>
      </c>
      <c r="O47" s="22">
        <v>190</v>
      </c>
    </row>
    <row r="48" spans="1:15" ht="12.75" customHeight="1">
      <c r="A48" s="20" t="s">
        <v>88</v>
      </c>
      <c r="B48" s="21" t="s">
        <v>89</v>
      </c>
      <c r="C48" s="22">
        <v>31291</v>
      </c>
      <c r="D48" s="22">
        <v>24086</v>
      </c>
      <c r="E48" s="22">
        <v>0</v>
      </c>
      <c r="F48" s="22">
        <f>SUM(C48-D48-E48)</f>
        <v>7205</v>
      </c>
      <c r="G48" s="22">
        <v>75733</v>
      </c>
      <c r="H48" s="22">
        <v>50482</v>
      </c>
      <c r="I48" s="22">
        <v>0</v>
      </c>
      <c r="J48" s="22">
        <f>SUM(G48-H48-I48)</f>
        <v>25251</v>
      </c>
      <c r="K48" s="22">
        <v>2181</v>
      </c>
      <c r="L48" s="22">
        <v>0</v>
      </c>
      <c r="M48" s="22">
        <v>5332</v>
      </c>
      <c r="N48" s="22">
        <v>3020</v>
      </c>
      <c r="O48" s="22">
        <v>3020</v>
      </c>
    </row>
    <row r="49" spans="1:15" ht="12.75" customHeight="1">
      <c r="A49" s="20" t="s">
        <v>90</v>
      </c>
      <c r="B49" s="21" t="s">
        <v>91</v>
      </c>
      <c r="C49" s="22">
        <v>17891</v>
      </c>
      <c r="D49" s="22">
        <v>14274</v>
      </c>
      <c r="E49" s="22">
        <v>0</v>
      </c>
      <c r="F49" s="22">
        <f>SUM(C49-D49-E49)</f>
        <v>3617</v>
      </c>
      <c r="G49" s="22">
        <v>25567</v>
      </c>
      <c r="H49" s="22">
        <v>16880</v>
      </c>
      <c r="I49" s="22">
        <v>0</v>
      </c>
      <c r="J49" s="22">
        <f>SUM(G49-H49-I49)</f>
        <v>8687</v>
      </c>
      <c r="K49" s="22">
        <v>1922</v>
      </c>
      <c r="L49" s="22">
        <v>0</v>
      </c>
      <c r="M49" s="22">
        <v>0</v>
      </c>
      <c r="N49" s="22">
        <v>291</v>
      </c>
      <c r="O49" s="22">
        <v>291</v>
      </c>
    </row>
    <row r="50" spans="1:15" ht="12.75" customHeight="1">
      <c r="A50" s="20" t="s">
        <v>92</v>
      </c>
      <c r="B50" s="21" t="s">
        <v>93</v>
      </c>
      <c r="C50" s="22">
        <v>71068</v>
      </c>
      <c r="D50" s="22">
        <v>59019</v>
      </c>
      <c r="E50" s="22">
        <v>734</v>
      </c>
      <c r="F50" s="22">
        <f>SUM(C50-D50-E50)</f>
        <v>11315</v>
      </c>
      <c r="G50" s="22">
        <v>200214</v>
      </c>
      <c r="H50" s="22">
        <v>107238</v>
      </c>
      <c r="I50" s="22">
        <v>2817</v>
      </c>
      <c r="J50" s="22">
        <f>SUM(G50-H50-I50)</f>
        <v>90159</v>
      </c>
      <c r="K50" s="22">
        <v>24980</v>
      </c>
      <c r="L50" s="22">
        <v>0</v>
      </c>
      <c r="M50" s="22">
        <v>16509</v>
      </c>
      <c r="N50" s="22">
        <v>1725</v>
      </c>
      <c r="O50" s="22">
        <v>1725</v>
      </c>
    </row>
    <row r="51" spans="1:15" ht="12.75" customHeight="1">
      <c r="A51" s="23"/>
      <c r="B51" s="24" t="s">
        <v>94</v>
      </c>
      <c r="C51" s="25">
        <f aca="true" t="shared" si="9" ref="C51:O51">SUM(C47:C50)</f>
        <v>135867</v>
      </c>
      <c r="D51" s="25">
        <f t="shared" si="9"/>
        <v>109398</v>
      </c>
      <c r="E51" s="25">
        <f t="shared" si="9"/>
        <v>734</v>
      </c>
      <c r="F51" s="25">
        <f t="shared" si="9"/>
        <v>25735</v>
      </c>
      <c r="G51" s="25">
        <f t="shared" si="9"/>
        <v>327696</v>
      </c>
      <c r="H51" s="25">
        <f t="shared" si="9"/>
        <v>189900</v>
      </c>
      <c r="I51" s="25">
        <f t="shared" si="9"/>
        <v>2817</v>
      </c>
      <c r="J51" s="25">
        <f t="shared" si="9"/>
        <v>134979</v>
      </c>
      <c r="K51" s="25">
        <f t="shared" si="9"/>
        <v>29088</v>
      </c>
      <c r="L51" s="25">
        <f t="shared" si="9"/>
        <v>0</v>
      </c>
      <c r="M51" s="25">
        <f t="shared" si="9"/>
        <v>21841</v>
      </c>
      <c r="N51" s="25">
        <f t="shared" si="9"/>
        <v>5226</v>
      </c>
      <c r="O51" s="25">
        <f t="shared" si="9"/>
        <v>5226</v>
      </c>
    </row>
    <row r="52" spans="1:15" ht="12.75" customHeight="1">
      <c r="A52" s="20" t="s">
        <v>95</v>
      </c>
      <c r="B52" s="21" t="s">
        <v>96</v>
      </c>
      <c r="C52" s="22">
        <v>20589</v>
      </c>
      <c r="D52" s="22">
        <v>14152</v>
      </c>
      <c r="E52" s="22">
        <v>61</v>
      </c>
      <c r="F52" s="22">
        <f aca="true" t="shared" si="10" ref="F52:F58">SUM(C52-D52-E52)</f>
        <v>6376</v>
      </c>
      <c r="G52" s="22">
        <v>74645</v>
      </c>
      <c r="H52" s="22">
        <v>35876</v>
      </c>
      <c r="I52" s="22">
        <v>153</v>
      </c>
      <c r="J52" s="22">
        <f aca="true" t="shared" si="11" ref="J52:J58">SUM(G52-H52-I52)</f>
        <v>38616</v>
      </c>
      <c r="K52" s="22">
        <v>20688</v>
      </c>
      <c r="L52" s="22">
        <v>0</v>
      </c>
      <c r="M52" s="22">
        <v>697</v>
      </c>
      <c r="N52" s="22">
        <v>786</v>
      </c>
      <c r="O52" s="22">
        <v>786</v>
      </c>
    </row>
    <row r="53" spans="1:15" ht="12.75" customHeight="1">
      <c r="A53" s="20" t="s">
        <v>97</v>
      </c>
      <c r="B53" s="21" t="s">
        <v>98</v>
      </c>
      <c r="C53" s="22">
        <v>120492</v>
      </c>
      <c r="D53" s="22">
        <v>80113</v>
      </c>
      <c r="E53" s="22">
        <v>1068</v>
      </c>
      <c r="F53" s="22">
        <f t="shared" si="10"/>
        <v>39311</v>
      </c>
      <c r="G53" s="22">
        <v>407983</v>
      </c>
      <c r="H53" s="22">
        <v>193435</v>
      </c>
      <c r="I53" s="22">
        <v>6308</v>
      </c>
      <c r="J53" s="22">
        <f t="shared" si="11"/>
        <v>208240</v>
      </c>
      <c r="K53" s="22">
        <v>26686</v>
      </c>
      <c r="L53" s="22">
        <v>0</v>
      </c>
      <c r="M53" s="22">
        <v>63147</v>
      </c>
      <c r="N53" s="22">
        <v>1781</v>
      </c>
      <c r="O53" s="22">
        <v>1781</v>
      </c>
    </row>
    <row r="54" spans="1:15" ht="12.75" customHeight="1">
      <c r="A54" s="20" t="s">
        <v>99</v>
      </c>
      <c r="B54" s="21" t="s">
        <v>100</v>
      </c>
      <c r="C54" s="22">
        <v>13098</v>
      </c>
      <c r="D54" s="22">
        <v>8108</v>
      </c>
      <c r="E54" s="22">
        <v>308</v>
      </c>
      <c r="F54" s="22">
        <f t="shared" si="10"/>
        <v>4682</v>
      </c>
      <c r="G54" s="22">
        <v>73259</v>
      </c>
      <c r="H54" s="22">
        <v>27282</v>
      </c>
      <c r="I54" s="22">
        <v>2154</v>
      </c>
      <c r="J54" s="22">
        <f t="shared" si="11"/>
        <v>43823</v>
      </c>
      <c r="K54" s="22">
        <v>1070</v>
      </c>
      <c r="L54" s="22">
        <v>0</v>
      </c>
      <c r="M54" s="22">
        <v>21464</v>
      </c>
      <c r="N54" s="22">
        <v>0</v>
      </c>
      <c r="O54" s="22">
        <v>0</v>
      </c>
    </row>
    <row r="55" spans="1:15" ht="12.75" customHeight="1">
      <c r="A55" s="20" t="s">
        <v>101</v>
      </c>
      <c r="B55" s="21" t="s">
        <v>102</v>
      </c>
      <c r="C55" s="22">
        <v>77906</v>
      </c>
      <c r="D55" s="22">
        <v>51258</v>
      </c>
      <c r="E55" s="22">
        <v>870</v>
      </c>
      <c r="F55" s="22">
        <f t="shared" si="10"/>
        <v>25778</v>
      </c>
      <c r="G55" s="22">
        <v>279552</v>
      </c>
      <c r="H55" s="22">
        <v>141142</v>
      </c>
      <c r="I55" s="22">
        <v>3485</v>
      </c>
      <c r="J55" s="22">
        <f t="shared" si="11"/>
        <v>134925</v>
      </c>
      <c r="K55" s="22">
        <v>11166</v>
      </c>
      <c r="L55" s="22">
        <v>0</v>
      </c>
      <c r="M55" s="22">
        <v>12833</v>
      </c>
      <c r="N55" s="22">
        <v>4641</v>
      </c>
      <c r="O55" s="22">
        <v>4641</v>
      </c>
    </row>
    <row r="56" spans="1:15" ht="12.75" customHeight="1">
      <c r="A56" s="20" t="s">
        <v>103</v>
      </c>
      <c r="B56" s="21" t="s">
        <v>104</v>
      </c>
      <c r="C56" s="22">
        <v>82698</v>
      </c>
      <c r="D56" s="22">
        <v>55531</v>
      </c>
      <c r="E56" s="22">
        <v>2868</v>
      </c>
      <c r="F56" s="22">
        <f t="shared" si="10"/>
        <v>24299</v>
      </c>
      <c r="G56" s="22">
        <v>301046</v>
      </c>
      <c r="H56" s="22">
        <v>130773</v>
      </c>
      <c r="I56" s="22">
        <v>12842</v>
      </c>
      <c r="J56" s="22">
        <f t="shared" si="11"/>
        <v>157431</v>
      </c>
      <c r="K56" s="22">
        <v>24519</v>
      </c>
      <c r="L56" s="22">
        <v>0</v>
      </c>
      <c r="M56" s="22">
        <v>49528</v>
      </c>
      <c r="N56" s="22">
        <v>63665</v>
      </c>
      <c r="O56" s="22">
        <v>63325</v>
      </c>
    </row>
    <row r="57" spans="1:15" ht="12.75" customHeight="1">
      <c r="A57" s="20" t="s">
        <v>105</v>
      </c>
      <c r="B57" s="21" t="s">
        <v>106</v>
      </c>
      <c r="C57" s="22">
        <v>102785</v>
      </c>
      <c r="D57" s="22">
        <v>60012</v>
      </c>
      <c r="E57" s="22">
        <v>3245</v>
      </c>
      <c r="F57" s="22">
        <f t="shared" si="10"/>
        <v>39528</v>
      </c>
      <c r="G57" s="22">
        <v>367451</v>
      </c>
      <c r="H57" s="22">
        <v>166051</v>
      </c>
      <c r="I57" s="22">
        <v>11674</v>
      </c>
      <c r="J57" s="22">
        <f t="shared" si="11"/>
        <v>189726</v>
      </c>
      <c r="K57" s="22">
        <v>5529</v>
      </c>
      <c r="L57" s="22">
        <v>0</v>
      </c>
      <c r="M57" s="22">
        <v>20334</v>
      </c>
      <c r="N57" s="22">
        <v>200</v>
      </c>
      <c r="O57" s="22">
        <v>200</v>
      </c>
    </row>
    <row r="58" spans="1:15" ht="12.75" customHeight="1">
      <c r="A58" s="20" t="s">
        <v>107</v>
      </c>
      <c r="B58" s="21" t="s">
        <v>108</v>
      </c>
      <c r="C58" s="22">
        <v>93019</v>
      </c>
      <c r="D58" s="22">
        <v>58134</v>
      </c>
      <c r="E58" s="22">
        <v>775</v>
      </c>
      <c r="F58" s="22">
        <f t="shared" si="10"/>
        <v>34110</v>
      </c>
      <c r="G58" s="22">
        <v>333644</v>
      </c>
      <c r="H58" s="22">
        <v>146821</v>
      </c>
      <c r="I58" s="22">
        <v>2957</v>
      </c>
      <c r="J58" s="22">
        <f t="shared" si="11"/>
        <v>183866</v>
      </c>
      <c r="K58" s="22">
        <v>7965</v>
      </c>
      <c r="L58" s="22">
        <v>0</v>
      </c>
      <c r="M58" s="22">
        <v>20145</v>
      </c>
      <c r="N58" s="22">
        <v>35725</v>
      </c>
      <c r="O58" s="22">
        <v>35725</v>
      </c>
    </row>
    <row r="59" spans="1:15" ht="12.75" customHeight="1">
      <c r="A59" s="23"/>
      <c r="B59" s="24" t="s">
        <v>109</v>
      </c>
      <c r="C59" s="25">
        <f aca="true" t="shared" si="12" ref="C59:O59">SUM(C52:C58)</f>
        <v>510587</v>
      </c>
      <c r="D59" s="25">
        <f t="shared" si="12"/>
        <v>327308</v>
      </c>
      <c r="E59" s="25">
        <f t="shared" si="12"/>
        <v>9195</v>
      </c>
      <c r="F59" s="25">
        <f t="shared" si="12"/>
        <v>174084</v>
      </c>
      <c r="G59" s="25">
        <f t="shared" si="12"/>
        <v>1837580</v>
      </c>
      <c r="H59" s="25">
        <f t="shared" si="12"/>
        <v>841380</v>
      </c>
      <c r="I59" s="25">
        <f t="shared" si="12"/>
        <v>39573</v>
      </c>
      <c r="J59" s="25">
        <f t="shared" si="12"/>
        <v>956627</v>
      </c>
      <c r="K59" s="25">
        <f t="shared" si="12"/>
        <v>97623</v>
      </c>
      <c r="L59" s="25">
        <f t="shared" si="12"/>
        <v>0</v>
      </c>
      <c r="M59" s="25">
        <f t="shared" si="12"/>
        <v>188148</v>
      </c>
      <c r="N59" s="25">
        <f t="shared" si="12"/>
        <v>106798</v>
      </c>
      <c r="O59" s="25">
        <f t="shared" si="12"/>
        <v>106458</v>
      </c>
    </row>
    <row r="60" spans="1:15" ht="12.75" customHeight="1">
      <c r="A60" s="20" t="s">
        <v>110</v>
      </c>
      <c r="B60" s="21" t="s">
        <v>111</v>
      </c>
      <c r="C60" s="22">
        <v>83954</v>
      </c>
      <c r="D60" s="22">
        <v>56303</v>
      </c>
      <c r="E60" s="22">
        <v>5592</v>
      </c>
      <c r="F60" s="22">
        <f aca="true" t="shared" si="13" ref="F60:F68">SUM(C60-D60-E60)</f>
        <v>22059</v>
      </c>
      <c r="G60" s="22">
        <v>284715</v>
      </c>
      <c r="H60" s="22">
        <v>154213</v>
      </c>
      <c r="I60" s="22">
        <v>23898</v>
      </c>
      <c r="J60" s="22">
        <f aca="true" t="shared" si="14" ref="J60:J68">SUM(G60-H60-I60)</f>
        <v>106604</v>
      </c>
      <c r="K60" s="22">
        <v>2781</v>
      </c>
      <c r="L60" s="22">
        <v>0</v>
      </c>
      <c r="M60" s="22">
        <v>10634</v>
      </c>
      <c r="N60" s="22">
        <v>2278</v>
      </c>
      <c r="O60" s="22">
        <v>2278</v>
      </c>
    </row>
    <row r="61" spans="1:15" ht="12.75" customHeight="1">
      <c r="A61" s="20" t="s">
        <v>112</v>
      </c>
      <c r="B61" s="21" t="s">
        <v>113</v>
      </c>
      <c r="C61" s="22">
        <v>37123</v>
      </c>
      <c r="D61" s="22">
        <v>19111</v>
      </c>
      <c r="E61" s="22">
        <v>435</v>
      </c>
      <c r="F61" s="22">
        <f t="shared" si="13"/>
        <v>17577</v>
      </c>
      <c r="G61" s="22">
        <v>127290</v>
      </c>
      <c r="H61" s="22">
        <v>52885</v>
      </c>
      <c r="I61" s="22">
        <v>2067</v>
      </c>
      <c r="J61" s="22">
        <f t="shared" si="14"/>
        <v>72338</v>
      </c>
      <c r="K61" s="22">
        <v>2797</v>
      </c>
      <c r="L61" s="22">
        <v>0</v>
      </c>
      <c r="M61" s="22">
        <v>13484</v>
      </c>
      <c r="N61" s="22">
        <v>57</v>
      </c>
      <c r="O61" s="22">
        <v>57</v>
      </c>
    </row>
    <row r="62" spans="1:15" ht="12.75" customHeight="1">
      <c r="A62" s="20" t="s">
        <v>114</v>
      </c>
      <c r="B62" s="21" t="s">
        <v>115</v>
      </c>
      <c r="C62" s="22">
        <v>31241</v>
      </c>
      <c r="D62" s="22">
        <v>19095</v>
      </c>
      <c r="E62" s="22">
        <v>1253</v>
      </c>
      <c r="F62" s="22">
        <f t="shared" si="13"/>
        <v>10893</v>
      </c>
      <c r="G62" s="22">
        <v>150828</v>
      </c>
      <c r="H62" s="22">
        <v>58869</v>
      </c>
      <c r="I62" s="22">
        <v>6278</v>
      </c>
      <c r="J62" s="22">
        <f t="shared" si="14"/>
        <v>85681</v>
      </c>
      <c r="K62" s="22">
        <v>3997</v>
      </c>
      <c r="L62" s="22">
        <v>0</v>
      </c>
      <c r="M62" s="22">
        <v>18349</v>
      </c>
      <c r="N62" s="22">
        <v>1083</v>
      </c>
      <c r="O62" s="22">
        <v>1083</v>
      </c>
    </row>
    <row r="63" spans="1:15" ht="12.75" customHeight="1">
      <c r="A63" s="20" t="s">
        <v>116</v>
      </c>
      <c r="B63" s="21" t="s">
        <v>117</v>
      </c>
      <c r="C63" s="22">
        <v>59115</v>
      </c>
      <c r="D63" s="22">
        <v>36553</v>
      </c>
      <c r="E63" s="22">
        <v>2884</v>
      </c>
      <c r="F63" s="22">
        <f t="shared" si="13"/>
        <v>19678</v>
      </c>
      <c r="G63" s="22">
        <v>223063</v>
      </c>
      <c r="H63" s="22">
        <v>107467</v>
      </c>
      <c r="I63" s="22">
        <v>15669</v>
      </c>
      <c r="J63" s="22">
        <f t="shared" si="14"/>
        <v>99927</v>
      </c>
      <c r="K63" s="22">
        <v>2207</v>
      </c>
      <c r="L63" s="22">
        <v>0</v>
      </c>
      <c r="M63" s="22">
        <v>32139</v>
      </c>
      <c r="N63" s="22">
        <v>250</v>
      </c>
      <c r="O63" s="22">
        <v>250</v>
      </c>
    </row>
    <row r="64" spans="1:15" ht="12.75" customHeight="1">
      <c r="A64" s="20" t="s">
        <v>118</v>
      </c>
      <c r="B64" s="21" t="s">
        <v>119</v>
      </c>
      <c r="C64" s="22">
        <v>38664</v>
      </c>
      <c r="D64" s="22">
        <v>25190</v>
      </c>
      <c r="E64" s="22">
        <v>3227</v>
      </c>
      <c r="F64" s="22">
        <f t="shared" si="13"/>
        <v>10247</v>
      </c>
      <c r="G64" s="22">
        <v>171052</v>
      </c>
      <c r="H64" s="22">
        <v>79322</v>
      </c>
      <c r="I64" s="22">
        <v>11717</v>
      </c>
      <c r="J64" s="22">
        <f t="shared" si="14"/>
        <v>80013</v>
      </c>
      <c r="K64" s="22">
        <v>221</v>
      </c>
      <c r="L64" s="22">
        <v>0</v>
      </c>
      <c r="M64" s="22">
        <v>5247</v>
      </c>
      <c r="N64" s="22">
        <v>232</v>
      </c>
      <c r="O64" s="22">
        <v>232</v>
      </c>
    </row>
    <row r="65" spans="1:15" ht="12.75" customHeight="1">
      <c r="A65" s="20" t="s">
        <v>120</v>
      </c>
      <c r="B65" s="21" t="s">
        <v>121</v>
      </c>
      <c r="C65" s="22">
        <v>32456</v>
      </c>
      <c r="D65" s="22">
        <v>17628</v>
      </c>
      <c r="E65" s="22">
        <v>2169</v>
      </c>
      <c r="F65" s="22">
        <f t="shared" si="13"/>
        <v>12659</v>
      </c>
      <c r="G65" s="22">
        <v>201565</v>
      </c>
      <c r="H65" s="22">
        <v>51719</v>
      </c>
      <c r="I65" s="22">
        <v>9249</v>
      </c>
      <c r="J65" s="22">
        <f t="shared" si="14"/>
        <v>140597</v>
      </c>
      <c r="K65" s="22">
        <v>2172</v>
      </c>
      <c r="L65" s="22">
        <v>0</v>
      </c>
      <c r="M65" s="22">
        <v>38908</v>
      </c>
      <c r="N65" s="22">
        <v>1520</v>
      </c>
      <c r="O65" s="22">
        <v>1520</v>
      </c>
    </row>
    <row r="66" spans="1:15" ht="12.75" customHeight="1">
      <c r="A66" s="20" t="s">
        <v>122</v>
      </c>
      <c r="B66" s="21" t="s">
        <v>123</v>
      </c>
      <c r="C66" s="22">
        <v>42753</v>
      </c>
      <c r="D66" s="22">
        <v>21591</v>
      </c>
      <c r="E66" s="22">
        <v>785</v>
      </c>
      <c r="F66" s="22">
        <f t="shared" si="13"/>
        <v>20377</v>
      </c>
      <c r="G66" s="22">
        <v>202686</v>
      </c>
      <c r="H66" s="22">
        <v>73835</v>
      </c>
      <c r="I66" s="22">
        <v>2968</v>
      </c>
      <c r="J66" s="22">
        <f t="shared" si="14"/>
        <v>125883</v>
      </c>
      <c r="K66" s="22">
        <v>21193</v>
      </c>
      <c r="L66" s="22">
        <v>0</v>
      </c>
      <c r="M66" s="22">
        <v>50886</v>
      </c>
      <c r="N66" s="22">
        <v>86</v>
      </c>
      <c r="O66" s="22">
        <v>86</v>
      </c>
    </row>
    <row r="67" spans="1:15" ht="12.75" customHeight="1">
      <c r="A67" s="20" t="s">
        <v>124</v>
      </c>
      <c r="B67" s="21" t="s">
        <v>125</v>
      </c>
      <c r="C67" s="22">
        <v>60226</v>
      </c>
      <c r="D67" s="22">
        <v>23240</v>
      </c>
      <c r="E67" s="22">
        <v>0</v>
      </c>
      <c r="F67" s="22">
        <f t="shared" si="13"/>
        <v>36986</v>
      </c>
      <c r="G67" s="22">
        <v>307130</v>
      </c>
      <c r="H67" s="22">
        <v>68476</v>
      </c>
      <c r="I67" s="22">
        <v>0</v>
      </c>
      <c r="J67" s="22">
        <f t="shared" si="14"/>
        <v>238654</v>
      </c>
      <c r="K67" s="22">
        <v>21653</v>
      </c>
      <c r="L67" s="22">
        <v>0</v>
      </c>
      <c r="M67" s="22">
        <v>105851</v>
      </c>
      <c r="N67" s="22">
        <v>772</v>
      </c>
      <c r="O67" s="22">
        <v>772</v>
      </c>
    </row>
    <row r="68" spans="1:15" ht="12.75" customHeight="1">
      <c r="A68" s="20" t="s">
        <v>126</v>
      </c>
      <c r="B68" s="21" t="s">
        <v>127</v>
      </c>
      <c r="C68" s="22">
        <v>33605</v>
      </c>
      <c r="D68" s="22">
        <v>23548</v>
      </c>
      <c r="E68" s="22">
        <v>744</v>
      </c>
      <c r="F68" s="22">
        <f t="shared" si="13"/>
        <v>9313</v>
      </c>
      <c r="G68" s="22">
        <v>127083</v>
      </c>
      <c r="H68" s="22">
        <v>58112</v>
      </c>
      <c r="I68" s="22">
        <v>5038</v>
      </c>
      <c r="J68" s="22">
        <f t="shared" si="14"/>
        <v>63933</v>
      </c>
      <c r="K68" s="22">
        <v>456</v>
      </c>
      <c r="L68" s="22">
        <v>0</v>
      </c>
      <c r="M68" s="22">
        <v>5300</v>
      </c>
      <c r="N68" s="22">
        <v>0</v>
      </c>
      <c r="O68" s="22">
        <v>0</v>
      </c>
    </row>
    <row r="69" spans="1:15" ht="12.75" customHeight="1">
      <c r="A69" s="23"/>
      <c r="B69" s="24" t="s">
        <v>128</v>
      </c>
      <c r="C69" s="25">
        <f aca="true" t="shared" si="15" ref="C69:O69">SUM(C60:C68)</f>
        <v>419137</v>
      </c>
      <c r="D69" s="25">
        <f t="shared" si="15"/>
        <v>242259</v>
      </c>
      <c r="E69" s="25">
        <f t="shared" si="15"/>
        <v>17089</v>
      </c>
      <c r="F69" s="25">
        <f t="shared" si="15"/>
        <v>159789</v>
      </c>
      <c r="G69" s="25">
        <f t="shared" si="15"/>
        <v>1795412</v>
      </c>
      <c r="H69" s="25">
        <f t="shared" si="15"/>
        <v>704898</v>
      </c>
      <c r="I69" s="25">
        <f t="shared" si="15"/>
        <v>76884</v>
      </c>
      <c r="J69" s="25">
        <f t="shared" si="15"/>
        <v>1013630</v>
      </c>
      <c r="K69" s="25">
        <f t="shared" si="15"/>
        <v>57477</v>
      </c>
      <c r="L69" s="25">
        <f t="shared" si="15"/>
        <v>0</v>
      </c>
      <c r="M69" s="25">
        <f t="shared" si="15"/>
        <v>280798</v>
      </c>
      <c r="N69" s="25">
        <f t="shared" si="15"/>
        <v>6278</v>
      </c>
      <c r="O69" s="25">
        <f t="shared" si="15"/>
        <v>6278</v>
      </c>
    </row>
    <row r="70" spans="1:15" ht="12.75" customHeight="1">
      <c r="A70" s="20" t="s">
        <v>129</v>
      </c>
      <c r="B70" s="21" t="s">
        <v>130</v>
      </c>
      <c r="C70" s="22">
        <v>35860</v>
      </c>
      <c r="D70" s="22">
        <v>22795</v>
      </c>
      <c r="E70" s="22">
        <v>2353</v>
      </c>
      <c r="F70" s="22">
        <f aca="true" t="shared" si="16" ref="F70:F79">SUM(C70-D70-E70)</f>
        <v>10712</v>
      </c>
      <c r="G70" s="22">
        <v>133102</v>
      </c>
      <c r="H70" s="22">
        <v>64936</v>
      </c>
      <c r="I70" s="22">
        <v>12452</v>
      </c>
      <c r="J70" s="22">
        <f aca="true" t="shared" si="17" ref="J70:J79">SUM(G70-H70-I70)</f>
        <v>55714</v>
      </c>
      <c r="K70" s="22">
        <v>2863</v>
      </c>
      <c r="L70" s="22">
        <v>0</v>
      </c>
      <c r="M70" s="22">
        <v>7974</v>
      </c>
      <c r="N70" s="22">
        <v>195</v>
      </c>
      <c r="O70" s="22">
        <v>195</v>
      </c>
    </row>
    <row r="71" spans="1:15" ht="12.75" customHeight="1">
      <c r="A71" s="20" t="s">
        <v>131</v>
      </c>
      <c r="B71" s="21" t="s">
        <v>132</v>
      </c>
      <c r="C71" s="22">
        <v>125640</v>
      </c>
      <c r="D71" s="22">
        <v>78210</v>
      </c>
      <c r="E71" s="22">
        <v>3508</v>
      </c>
      <c r="F71" s="22">
        <f t="shared" si="16"/>
        <v>43922</v>
      </c>
      <c r="G71" s="22">
        <v>346596</v>
      </c>
      <c r="H71" s="22">
        <v>156287</v>
      </c>
      <c r="I71" s="22">
        <v>13337</v>
      </c>
      <c r="J71" s="22">
        <f t="shared" si="17"/>
        <v>176972</v>
      </c>
      <c r="K71" s="22">
        <v>9869</v>
      </c>
      <c r="L71" s="22">
        <v>0</v>
      </c>
      <c r="M71" s="22">
        <v>10437</v>
      </c>
      <c r="N71" s="22">
        <v>7975</v>
      </c>
      <c r="O71" s="22">
        <v>7975</v>
      </c>
    </row>
    <row r="72" spans="1:15" ht="12.75" customHeight="1">
      <c r="A72" s="20" t="s">
        <v>133</v>
      </c>
      <c r="B72" s="21" t="s">
        <v>134</v>
      </c>
      <c r="C72" s="22">
        <v>26898</v>
      </c>
      <c r="D72" s="22">
        <v>21326</v>
      </c>
      <c r="E72" s="22">
        <v>0</v>
      </c>
      <c r="F72" s="22">
        <f t="shared" si="16"/>
        <v>5572</v>
      </c>
      <c r="G72" s="22">
        <v>100634</v>
      </c>
      <c r="H72" s="22">
        <v>56239</v>
      </c>
      <c r="I72" s="22">
        <v>0</v>
      </c>
      <c r="J72" s="22">
        <f t="shared" si="17"/>
        <v>44395</v>
      </c>
      <c r="K72" s="22">
        <v>3666</v>
      </c>
      <c r="L72" s="22">
        <v>0</v>
      </c>
      <c r="M72" s="22">
        <v>11891</v>
      </c>
      <c r="N72" s="22">
        <v>453</v>
      </c>
      <c r="O72" s="22">
        <v>453</v>
      </c>
    </row>
    <row r="73" spans="1:15" ht="12.75" customHeight="1">
      <c r="A73" s="20" t="s">
        <v>135</v>
      </c>
      <c r="B73" s="21" t="s">
        <v>136</v>
      </c>
      <c r="C73" s="22">
        <v>45816</v>
      </c>
      <c r="D73" s="22">
        <v>34873</v>
      </c>
      <c r="E73" s="22">
        <v>416</v>
      </c>
      <c r="F73" s="22">
        <f t="shared" si="16"/>
        <v>10527</v>
      </c>
      <c r="G73" s="22">
        <v>144971</v>
      </c>
      <c r="H73" s="22">
        <v>81057</v>
      </c>
      <c r="I73" s="22">
        <v>1300</v>
      </c>
      <c r="J73" s="22">
        <f t="shared" si="17"/>
        <v>62614</v>
      </c>
      <c r="K73" s="22">
        <v>3564</v>
      </c>
      <c r="L73" s="22">
        <v>0</v>
      </c>
      <c r="M73" s="22">
        <v>6880</v>
      </c>
      <c r="N73" s="22">
        <v>49465</v>
      </c>
      <c r="O73" s="22">
        <v>49465</v>
      </c>
    </row>
    <row r="74" spans="1:15" ht="12.75" customHeight="1">
      <c r="A74" s="20" t="s">
        <v>137</v>
      </c>
      <c r="B74" s="21" t="s">
        <v>138</v>
      </c>
      <c r="C74" s="22">
        <v>41235</v>
      </c>
      <c r="D74" s="22">
        <v>32872</v>
      </c>
      <c r="E74" s="22">
        <v>1158</v>
      </c>
      <c r="F74" s="22">
        <f t="shared" si="16"/>
        <v>7205</v>
      </c>
      <c r="G74" s="22">
        <v>114903</v>
      </c>
      <c r="H74" s="22">
        <v>70594</v>
      </c>
      <c r="I74" s="22">
        <v>4418</v>
      </c>
      <c r="J74" s="22">
        <f t="shared" si="17"/>
        <v>39891</v>
      </c>
      <c r="K74" s="22">
        <v>2269</v>
      </c>
      <c r="L74" s="22">
        <v>0</v>
      </c>
      <c r="M74" s="22">
        <v>2076</v>
      </c>
      <c r="N74" s="22">
        <v>5047</v>
      </c>
      <c r="O74" s="22">
        <v>5047</v>
      </c>
    </row>
    <row r="75" spans="1:15" ht="12.75" customHeight="1">
      <c r="A75" s="20" t="s">
        <v>139</v>
      </c>
      <c r="B75" s="21" t="s">
        <v>140</v>
      </c>
      <c r="C75" s="22">
        <v>21474</v>
      </c>
      <c r="D75" s="22">
        <v>17800</v>
      </c>
      <c r="E75" s="22">
        <v>336</v>
      </c>
      <c r="F75" s="22">
        <f t="shared" si="16"/>
        <v>3338</v>
      </c>
      <c r="G75" s="22">
        <v>55960</v>
      </c>
      <c r="H75" s="22">
        <v>33825</v>
      </c>
      <c r="I75" s="22">
        <v>1874</v>
      </c>
      <c r="J75" s="22">
        <f t="shared" si="17"/>
        <v>20261</v>
      </c>
      <c r="K75" s="22">
        <v>154</v>
      </c>
      <c r="L75" s="22">
        <v>0</v>
      </c>
      <c r="M75" s="22">
        <v>698</v>
      </c>
      <c r="N75" s="22">
        <v>0</v>
      </c>
      <c r="O75" s="22">
        <v>0</v>
      </c>
    </row>
    <row r="76" spans="1:15" ht="12.75" customHeight="1">
      <c r="A76" s="20" t="s">
        <v>141</v>
      </c>
      <c r="B76" s="21" t="s">
        <v>142</v>
      </c>
      <c r="C76" s="22">
        <v>38971</v>
      </c>
      <c r="D76" s="22">
        <v>30226</v>
      </c>
      <c r="E76" s="22">
        <v>525</v>
      </c>
      <c r="F76" s="22">
        <f t="shared" si="16"/>
        <v>8220</v>
      </c>
      <c r="G76" s="22">
        <v>130018</v>
      </c>
      <c r="H76" s="22">
        <v>73610</v>
      </c>
      <c r="I76" s="22">
        <v>2081</v>
      </c>
      <c r="J76" s="22">
        <f t="shared" si="17"/>
        <v>54327</v>
      </c>
      <c r="K76" s="22">
        <v>1379</v>
      </c>
      <c r="L76" s="22">
        <v>0</v>
      </c>
      <c r="M76" s="22">
        <v>6053</v>
      </c>
      <c r="N76" s="22">
        <v>1575</v>
      </c>
      <c r="O76" s="22">
        <v>1575</v>
      </c>
    </row>
    <row r="77" spans="1:15" ht="12.75" customHeight="1">
      <c r="A77" s="20" t="s">
        <v>143</v>
      </c>
      <c r="B77" s="21" t="s">
        <v>144</v>
      </c>
      <c r="C77" s="22">
        <v>33089</v>
      </c>
      <c r="D77" s="22">
        <v>21807</v>
      </c>
      <c r="E77" s="22">
        <v>367</v>
      </c>
      <c r="F77" s="22">
        <f t="shared" si="16"/>
        <v>10915</v>
      </c>
      <c r="G77" s="22">
        <v>94394</v>
      </c>
      <c r="H77" s="22">
        <v>45910</v>
      </c>
      <c r="I77" s="22">
        <v>1500</v>
      </c>
      <c r="J77" s="22">
        <f t="shared" si="17"/>
        <v>46984</v>
      </c>
      <c r="K77" s="22">
        <v>4565</v>
      </c>
      <c r="L77" s="22">
        <v>0</v>
      </c>
      <c r="M77" s="22">
        <v>4164</v>
      </c>
      <c r="N77" s="22">
        <v>1006</v>
      </c>
      <c r="O77" s="22">
        <v>1006</v>
      </c>
    </row>
    <row r="78" spans="1:15" ht="12.75" customHeight="1">
      <c r="A78" s="20" t="s">
        <v>145</v>
      </c>
      <c r="B78" s="21" t="s">
        <v>146</v>
      </c>
      <c r="C78" s="22">
        <v>28743</v>
      </c>
      <c r="D78" s="22">
        <v>21012</v>
      </c>
      <c r="E78" s="22">
        <v>0</v>
      </c>
      <c r="F78" s="22">
        <f t="shared" si="16"/>
        <v>7731</v>
      </c>
      <c r="G78" s="22">
        <v>84432</v>
      </c>
      <c r="H78" s="22">
        <v>51514</v>
      </c>
      <c r="I78" s="22">
        <v>0</v>
      </c>
      <c r="J78" s="22">
        <f t="shared" si="17"/>
        <v>32918</v>
      </c>
      <c r="K78" s="22">
        <v>2598</v>
      </c>
      <c r="L78" s="22">
        <v>0</v>
      </c>
      <c r="M78" s="22">
        <v>1561</v>
      </c>
      <c r="N78" s="22">
        <v>215</v>
      </c>
      <c r="O78" s="22">
        <v>215</v>
      </c>
    </row>
    <row r="79" spans="1:15" ht="12.75" customHeight="1">
      <c r="A79" s="20" t="s">
        <v>147</v>
      </c>
      <c r="B79" s="21" t="s">
        <v>148</v>
      </c>
      <c r="C79" s="22">
        <v>25773</v>
      </c>
      <c r="D79" s="22">
        <v>19843</v>
      </c>
      <c r="E79" s="22">
        <v>671</v>
      </c>
      <c r="F79" s="22">
        <f t="shared" si="16"/>
        <v>5259</v>
      </c>
      <c r="G79" s="22">
        <v>99430</v>
      </c>
      <c r="H79" s="22">
        <v>49038</v>
      </c>
      <c r="I79" s="22">
        <v>3386</v>
      </c>
      <c r="J79" s="22">
        <f t="shared" si="17"/>
        <v>47006</v>
      </c>
      <c r="K79" s="22">
        <v>5087</v>
      </c>
      <c r="L79" s="22">
        <v>0</v>
      </c>
      <c r="M79" s="22">
        <v>16506</v>
      </c>
      <c r="N79" s="22">
        <v>697</v>
      </c>
      <c r="O79" s="22">
        <v>697</v>
      </c>
    </row>
    <row r="80" spans="1:15" ht="12.75" customHeight="1">
      <c r="A80" s="23"/>
      <c r="B80" s="24" t="s">
        <v>149</v>
      </c>
      <c r="C80" s="25">
        <f aca="true" t="shared" si="18" ref="C80:O80">SUM(C70:C79)</f>
        <v>423499</v>
      </c>
      <c r="D80" s="25">
        <f t="shared" si="18"/>
        <v>300764</v>
      </c>
      <c r="E80" s="25">
        <f t="shared" si="18"/>
        <v>9334</v>
      </c>
      <c r="F80" s="25">
        <f t="shared" si="18"/>
        <v>113401</v>
      </c>
      <c r="G80" s="25">
        <f t="shared" si="18"/>
        <v>1304440</v>
      </c>
      <c r="H80" s="25">
        <f t="shared" si="18"/>
        <v>683010</v>
      </c>
      <c r="I80" s="25">
        <f t="shared" si="18"/>
        <v>40348</v>
      </c>
      <c r="J80" s="25">
        <f t="shared" si="18"/>
        <v>581082</v>
      </c>
      <c r="K80" s="25">
        <f t="shared" si="18"/>
        <v>36014</v>
      </c>
      <c r="L80" s="25">
        <f t="shared" si="18"/>
        <v>0</v>
      </c>
      <c r="M80" s="25">
        <f t="shared" si="18"/>
        <v>68240</v>
      </c>
      <c r="N80" s="25">
        <f t="shared" si="18"/>
        <v>66628</v>
      </c>
      <c r="O80" s="25">
        <f t="shared" si="18"/>
        <v>66628</v>
      </c>
    </row>
    <row r="81" spans="1:15" ht="12.75" customHeight="1">
      <c r="A81" s="20" t="s">
        <v>150</v>
      </c>
      <c r="B81" s="21" t="s">
        <v>151</v>
      </c>
      <c r="C81" s="22">
        <v>40700</v>
      </c>
      <c r="D81" s="22">
        <v>23104</v>
      </c>
      <c r="E81" s="22">
        <v>1417</v>
      </c>
      <c r="F81" s="22">
        <f>SUM(C81-D81-E81)</f>
        <v>16179</v>
      </c>
      <c r="G81" s="22">
        <v>177710</v>
      </c>
      <c r="H81" s="22">
        <v>82842</v>
      </c>
      <c r="I81" s="22">
        <v>7992</v>
      </c>
      <c r="J81" s="22">
        <f>SUM(G81-H81-I81)</f>
        <v>86876</v>
      </c>
      <c r="K81" s="22">
        <v>1564</v>
      </c>
      <c r="L81" s="22">
        <v>0</v>
      </c>
      <c r="M81" s="22">
        <v>15809</v>
      </c>
      <c r="N81" s="22">
        <v>936</v>
      </c>
      <c r="O81" s="22">
        <v>936</v>
      </c>
    </row>
    <row r="82" spans="1:15" ht="12.75" customHeight="1">
      <c r="A82" s="20" t="s">
        <v>152</v>
      </c>
      <c r="B82" s="21" t="s">
        <v>153</v>
      </c>
      <c r="C82" s="22">
        <v>17625</v>
      </c>
      <c r="D82" s="22">
        <v>13325</v>
      </c>
      <c r="E82" s="22">
        <v>0</v>
      </c>
      <c r="F82" s="22">
        <f>SUM(C82-D82-E82)</f>
        <v>4300</v>
      </c>
      <c r="G82" s="22">
        <v>89018</v>
      </c>
      <c r="H82" s="22">
        <v>47253</v>
      </c>
      <c r="I82" s="22">
        <v>0</v>
      </c>
      <c r="J82" s="22">
        <f>SUM(G82-H82-I82)</f>
        <v>41765</v>
      </c>
      <c r="K82" s="22">
        <v>670</v>
      </c>
      <c r="L82" s="22">
        <v>0</v>
      </c>
      <c r="M82" s="22">
        <v>11874</v>
      </c>
      <c r="N82" s="22">
        <v>1190</v>
      </c>
      <c r="O82" s="22">
        <v>1190</v>
      </c>
    </row>
    <row r="83" spans="1:15" ht="12.75" customHeight="1">
      <c r="A83" s="20" t="s">
        <v>154</v>
      </c>
      <c r="B83" s="21" t="s">
        <v>155</v>
      </c>
      <c r="C83" s="22">
        <v>7656</v>
      </c>
      <c r="D83" s="22">
        <v>6049</v>
      </c>
      <c r="E83" s="22">
        <v>937</v>
      </c>
      <c r="F83" s="22">
        <f>SUM(C83-D83-E83)</f>
        <v>670</v>
      </c>
      <c r="G83" s="22">
        <v>42275</v>
      </c>
      <c r="H83" s="22">
        <v>24419</v>
      </c>
      <c r="I83" s="22">
        <v>5047</v>
      </c>
      <c r="J83" s="22">
        <f>SUM(G83-H83-I83)</f>
        <v>12809</v>
      </c>
      <c r="K83" s="22">
        <v>160</v>
      </c>
      <c r="L83" s="22">
        <v>0</v>
      </c>
      <c r="M83" s="22">
        <v>2784</v>
      </c>
      <c r="N83" s="22">
        <v>0</v>
      </c>
      <c r="O83" s="22">
        <v>0</v>
      </c>
    </row>
    <row r="84" spans="1:15" ht="12.75" customHeight="1">
      <c r="A84" s="20" t="s">
        <v>156</v>
      </c>
      <c r="B84" s="21" t="s">
        <v>157</v>
      </c>
      <c r="C84" s="22">
        <v>17654</v>
      </c>
      <c r="D84" s="22">
        <v>15042</v>
      </c>
      <c r="E84" s="22">
        <v>0</v>
      </c>
      <c r="F84" s="22">
        <f>SUM(C84-D84-E84)</f>
        <v>2612</v>
      </c>
      <c r="G84" s="22">
        <v>88165</v>
      </c>
      <c r="H84" s="22">
        <v>55749</v>
      </c>
      <c r="I84" s="22">
        <v>0</v>
      </c>
      <c r="J84" s="22">
        <f>SUM(G84-H84-I84)</f>
        <v>32416</v>
      </c>
      <c r="K84" s="22">
        <v>1111</v>
      </c>
      <c r="L84" s="22">
        <v>0</v>
      </c>
      <c r="M84" s="22">
        <v>12170</v>
      </c>
      <c r="N84" s="22">
        <v>1470</v>
      </c>
      <c r="O84" s="22">
        <v>1470</v>
      </c>
    </row>
    <row r="85" spans="1:15" ht="12.75" customHeight="1">
      <c r="A85" s="20" t="s">
        <v>158</v>
      </c>
      <c r="B85" s="21" t="s">
        <v>159</v>
      </c>
      <c r="C85" s="22">
        <v>29269</v>
      </c>
      <c r="D85" s="22">
        <v>22771</v>
      </c>
      <c r="E85" s="22">
        <v>892</v>
      </c>
      <c r="F85" s="22">
        <f>SUM(C85-D85-E85)</f>
        <v>5606</v>
      </c>
      <c r="G85" s="22">
        <v>93013</v>
      </c>
      <c r="H85" s="22">
        <v>62404</v>
      </c>
      <c r="I85" s="22">
        <v>3554</v>
      </c>
      <c r="J85" s="22">
        <f>SUM(G85-H85-I85)</f>
        <v>27055</v>
      </c>
      <c r="K85" s="22">
        <v>1860</v>
      </c>
      <c r="L85" s="22">
        <v>0</v>
      </c>
      <c r="M85" s="22">
        <v>9637</v>
      </c>
      <c r="N85" s="22">
        <v>1033</v>
      </c>
      <c r="O85" s="22">
        <v>1033</v>
      </c>
    </row>
    <row r="86" spans="1:15" ht="12.75" customHeight="1">
      <c r="A86" s="23"/>
      <c r="B86" s="24" t="s">
        <v>160</v>
      </c>
      <c r="C86" s="25">
        <f aca="true" t="shared" si="19" ref="C86:O86">SUM(C81:C85)</f>
        <v>112904</v>
      </c>
      <c r="D86" s="25">
        <f t="shared" si="19"/>
        <v>80291</v>
      </c>
      <c r="E86" s="25">
        <f t="shared" si="19"/>
        <v>3246</v>
      </c>
      <c r="F86" s="25">
        <f t="shared" si="19"/>
        <v>29367</v>
      </c>
      <c r="G86" s="25">
        <f t="shared" si="19"/>
        <v>490181</v>
      </c>
      <c r="H86" s="25">
        <f t="shared" si="19"/>
        <v>272667</v>
      </c>
      <c r="I86" s="25">
        <f t="shared" si="19"/>
        <v>16593</v>
      </c>
      <c r="J86" s="25">
        <f t="shared" si="19"/>
        <v>200921</v>
      </c>
      <c r="K86" s="25">
        <f t="shared" si="19"/>
        <v>5365</v>
      </c>
      <c r="L86" s="25">
        <f t="shared" si="19"/>
        <v>0</v>
      </c>
      <c r="M86" s="25">
        <f t="shared" si="19"/>
        <v>52274</v>
      </c>
      <c r="N86" s="25">
        <f t="shared" si="19"/>
        <v>4629</v>
      </c>
      <c r="O86" s="25">
        <f t="shared" si="19"/>
        <v>4629</v>
      </c>
    </row>
    <row r="87" spans="1:15" ht="12.75" customHeight="1">
      <c r="A87" s="20" t="s">
        <v>161</v>
      </c>
      <c r="B87" s="21" t="s">
        <v>162</v>
      </c>
      <c r="C87" s="22">
        <v>57508</v>
      </c>
      <c r="D87" s="22">
        <v>36552</v>
      </c>
      <c r="E87" s="22">
        <v>0</v>
      </c>
      <c r="F87" s="22">
        <f>SUM(C87-D87-E87)</f>
        <v>20956</v>
      </c>
      <c r="G87" s="22">
        <v>274844</v>
      </c>
      <c r="H87" s="22">
        <v>122658</v>
      </c>
      <c r="I87" s="22">
        <v>0</v>
      </c>
      <c r="J87" s="22">
        <f>SUM(G87-H87-I87)</f>
        <v>152186</v>
      </c>
      <c r="K87" s="22">
        <v>2269</v>
      </c>
      <c r="L87" s="22">
        <v>0</v>
      </c>
      <c r="M87" s="22">
        <v>25352</v>
      </c>
      <c r="N87" s="22">
        <v>2020</v>
      </c>
      <c r="O87" s="22">
        <v>2020</v>
      </c>
    </row>
    <row r="88" spans="1:15" ht="12.75" customHeight="1">
      <c r="A88" s="20" t="s">
        <v>163</v>
      </c>
      <c r="B88" s="21" t="s">
        <v>164</v>
      </c>
      <c r="C88" s="22">
        <v>36348</v>
      </c>
      <c r="D88" s="22">
        <v>14936</v>
      </c>
      <c r="E88" s="22">
        <v>1590</v>
      </c>
      <c r="F88" s="22">
        <f>SUM(C88-D88-E88)</f>
        <v>19822</v>
      </c>
      <c r="G88" s="22">
        <v>125629</v>
      </c>
      <c r="H88" s="22">
        <v>40776</v>
      </c>
      <c r="I88" s="22">
        <v>7244</v>
      </c>
      <c r="J88" s="22">
        <f>SUM(G88-H88-I88)</f>
        <v>77609</v>
      </c>
      <c r="K88" s="22">
        <v>669</v>
      </c>
      <c r="L88" s="22">
        <v>0</v>
      </c>
      <c r="M88" s="22">
        <v>6779</v>
      </c>
      <c r="N88" s="22">
        <v>268</v>
      </c>
      <c r="O88" s="22">
        <v>268</v>
      </c>
    </row>
    <row r="89" spans="1:15" ht="12.75" customHeight="1">
      <c r="A89" s="23"/>
      <c r="B89" s="24" t="s">
        <v>165</v>
      </c>
      <c r="C89" s="25">
        <f aca="true" t="shared" si="20" ref="C89:O89">SUM(C87:C88)</f>
        <v>93856</v>
      </c>
      <c r="D89" s="25">
        <f t="shared" si="20"/>
        <v>51488</v>
      </c>
      <c r="E89" s="25">
        <f t="shared" si="20"/>
        <v>1590</v>
      </c>
      <c r="F89" s="25">
        <f t="shared" si="20"/>
        <v>40778</v>
      </c>
      <c r="G89" s="25">
        <f t="shared" si="20"/>
        <v>400473</v>
      </c>
      <c r="H89" s="25">
        <f t="shared" si="20"/>
        <v>163434</v>
      </c>
      <c r="I89" s="25">
        <f t="shared" si="20"/>
        <v>7244</v>
      </c>
      <c r="J89" s="25">
        <f t="shared" si="20"/>
        <v>229795</v>
      </c>
      <c r="K89" s="25">
        <f t="shared" si="20"/>
        <v>2938</v>
      </c>
      <c r="L89" s="25">
        <f t="shared" si="20"/>
        <v>0</v>
      </c>
      <c r="M89" s="25">
        <f t="shared" si="20"/>
        <v>32131</v>
      </c>
      <c r="N89" s="25">
        <f t="shared" si="20"/>
        <v>2288</v>
      </c>
      <c r="O89" s="25">
        <f t="shared" si="20"/>
        <v>2288</v>
      </c>
    </row>
    <row r="90" spans="1:15" ht="12.75" customHeight="1">
      <c r="A90" s="20" t="s">
        <v>166</v>
      </c>
      <c r="B90" s="21" t="s">
        <v>167</v>
      </c>
      <c r="C90" s="22">
        <v>35872</v>
      </c>
      <c r="D90" s="22">
        <v>24926</v>
      </c>
      <c r="E90" s="22">
        <v>3028</v>
      </c>
      <c r="F90" s="22">
        <f>SUM(C90-D90-E90)</f>
        <v>7918</v>
      </c>
      <c r="G90" s="22">
        <v>189567</v>
      </c>
      <c r="H90" s="22">
        <v>87759</v>
      </c>
      <c r="I90" s="22">
        <v>14551</v>
      </c>
      <c r="J90" s="22">
        <f>SUM(G90-H90-I90)</f>
        <v>87257</v>
      </c>
      <c r="K90" s="22">
        <v>1062</v>
      </c>
      <c r="L90" s="22">
        <v>0</v>
      </c>
      <c r="M90" s="22">
        <v>30394</v>
      </c>
      <c r="N90" s="22">
        <v>461</v>
      </c>
      <c r="O90" s="22">
        <v>461</v>
      </c>
    </row>
    <row r="91" spans="1:15" ht="12.75" customHeight="1">
      <c r="A91" s="20" t="s">
        <v>168</v>
      </c>
      <c r="B91" s="21" t="s">
        <v>169</v>
      </c>
      <c r="C91" s="22">
        <v>46990</v>
      </c>
      <c r="D91" s="22">
        <v>39128</v>
      </c>
      <c r="E91" s="22">
        <v>0</v>
      </c>
      <c r="F91" s="22">
        <f>SUM(C91-D91-E91)</f>
        <v>7862</v>
      </c>
      <c r="G91" s="22">
        <v>199868</v>
      </c>
      <c r="H91" s="22">
        <v>105530</v>
      </c>
      <c r="I91" s="22">
        <v>0</v>
      </c>
      <c r="J91" s="22">
        <f>SUM(G91-H91-I91)</f>
        <v>94338</v>
      </c>
      <c r="K91" s="22">
        <v>1016</v>
      </c>
      <c r="L91" s="22">
        <v>0</v>
      </c>
      <c r="M91" s="22">
        <v>45128</v>
      </c>
      <c r="N91" s="22">
        <v>2167</v>
      </c>
      <c r="O91" s="22">
        <v>2167</v>
      </c>
    </row>
    <row r="92" spans="1:15" ht="12.75" customHeight="1">
      <c r="A92" s="20" t="s">
        <v>170</v>
      </c>
      <c r="B92" s="21" t="s">
        <v>171</v>
      </c>
      <c r="C92" s="22">
        <v>14347</v>
      </c>
      <c r="D92" s="22">
        <v>10718</v>
      </c>
      <c r="E92" s="22">
        <v>1193</v>
      </c>
      <c r="F92" s="22">
        <f>SUM(C92-D92-E92)</f>
        <v>2436</v>
      </c>
      <c r="G92" s="22">
        <v>44323</v>
      </c>
      <c r="H92" s="22">
        <v>19315</v>
      </c>
      <c r="I92" s="22">
        <v>6880</v>
      </c>
      <c r="J92" s="22">
        <f>SUM(G92-H92-I92)</f>
        <v>18128</v>
      </c>
      <c r="K92" s="22">
        <v>590</v>
      </c>
      <c r="L92" s="22">
        <v>0</v>
      </c>
      <c r="M92" s="22">
        <v>9604</v>
      </c>
      <c r="N92" s="22">
        <v>444</v>
      </c>
      <c r="O92" s="22">
        <v>444</v>
      </c>
    </row>
    <row r="93" spans="1:15" ht="12.75" customHeight="1">
      <c r="A93" s="20" t="s">
        <v>172</v>
      </c>
      <c r="B93" s="21" t="s">
        <v>173</v>
      </c>
      <c r="C93" s="22">
        <v>384014</v>
      </c>
      <c r="D93" s="22">
        <v>312172</v>
      </c>
      <c r="E93" s="22">
        <v>15401</v>
      </c>
      <c r="F93" s="22">
        <f>SUM(C93-D93-E93)</f>
        <v>56441</v>
      </c>
      <c r="G93" s="22">
        <v>971195</v>
      </c>
      <c r="H93" s="22">
        <v>559262</v>
      </c>
      <c r="I93" s="22">
        <v>45036</v>
      </c>
      <c r="J93" s="22">
        <f>SUM(G93-H93-I93)</f>
        <v>366897</v>
      </c>
      <c r="K93" s="22">
        <v>48239</v>
      </c>
      <c r="L93" s="22">
        <v>6</v>
      </c>
      <c r="M93" s="22">
        <v>147157</v>
      </c>
      <c r="N93" s="22">
        <v>27185</v>
      </c>
      <c r="O93" s="22">
        <v>26498</v>
      </c>
    </row>
    <row r="94" spans="1:15" ht="12.75" customHeight="1">
      <c r="A94" s="20" t="s">
        <v>174</v>
      </c>
      <c r="B94" s="21" t="s">
        <v>175</v>
      </c>
      <c r="C94" s="22">
        <v>39745</v>
      </c>
      <c r="D94" s="22">
        <v>19341</v>
      </c>
      <c r="E94" s="22">
        <v>1019</v>
      </c>
      <c r="F94" s="22">
        <f>SUM(C94-D94-E94)</f>
        <v>19385</v>
      </c>
      <c r="G94" s="22">
        <v>113749</v>
      </c>
      <c r="H94" s="22">
        <v>42974</v>
      </c>
      <c r="I94" s="22">
        <v>7751</v>
      </c>
      <c r="J94" s="22">
        <f>SUM(G94-H94-I94)</f>
        <v>63024</v>
      </c>
      <c r="K94" s="22">
        <v>1286</v>
      </c>
      <c r="L94" s="22">
        <v>0</v>
      </c>
      <c r="M94" s="22">
        <v>27489</v>
      </c>
      <c r="N94" s="22">
        <v>1031</v>
      </c>
      <c r="O94" s="22">
        <v>1031</v>
      </c>
    </row>
    <row r="95" spans="1:15" ht="12.75" customHeight="1">
      <c r="A95" s="23"/>
      <c r="B95" s="24" t="s">
        <v>176</v>
      </c>
      <c r="C95" s="25">
        <f aca="true" t="shared" si="21" ref="C95:O95">SUM(C90:C94)</f>
        <v>520968</v>
      </c>
      <c r="D95" s="25">
        <f t="shared" si="21"/>
        <v>406285</v>
      </c>
      <c r="E95" s="25">
        <f t="shared" si="21"/>
        <v>20641</v>
      </c>
      <c r="F95" s="25">
        <f t="shared" si="21"/>
        <v>94042</v>
      </c>
      <c r="G95" s="25">
        <f t="shared" si="21"/>
        <v>1518702</v>
      </c>
      <c r="H95" s="25">
        <f t="shared" si="21"/>
        <v>814840</v>
      </c>
      <c r="I95" s="25">
        <f t="shared" si="21"/>
        <v>74218</v>
      </c>
      <c r="J95" s="25">
        <f t="shared" si="21"/>
        <v>629644</v>
      </c>
      <c r="K95" s="25">
        <f t="shared" si="21"/>
        <v>52193</v>
      </c>
      <c r="L95" s="25">
        <f t="shared" si="21"/>
        <v>6</v>
      </c>
      <c r="M95" s="25">
        <f t="shared" si="21"/>
        <v>259772</v>
      </c>
      <c r="N95" s="25">
        <f t="shared" si="21"/>
        <v>31288</v>
      </c>
      <c r="O95" s="25">
        <f t="shared" si="21"/>
        <v>30601</v>
      </c>
    </row>
    <row r="96" spans="1:15" ht="12.75" customHeight="1">
      <c r="A96" s="20" t="s">
        <v>177</v>
      </c>
      <c r="B96" s="21" t="s">
        <v>178</v>
      </c>
      <c r="C96" s="22">
        <v>8947</v>
      </c>
      <c r="D96" s="22">
        <v>6109</v>
      </c>
      <c r="E96" s="22">
        <v>488</v>
      </c>
      <c r="F96" s="22">
        <f>SUM(C96-D96-E96)</f>
        <v>2350</v>
      </c>
      <c r="G96" s="22">
        <v>60709</v>
      </c>
      <c r="H96" s="22">
        <v>23973</v>
      </c>
      <c r="I96" s="22">
        <v>2238</v>
      </c>
      <c r="J96" s="22">
        <f>SUM(G96-H96-I96)</f>
        <v>34498</v>
      </c>
      <c r="K96" s="22">
        <v>15</v>
      </c>
      <c r="L96" s="22">
        <v>0</v>
      </c>
      <c r="M96" s="22">
        <v>18762</v>
      </c>
      <c r="N96" s="22">
        <v>196</v>
      </c>
      <c r="O96" s="22">
        <v>196</v>
      </c>
    </row>
    <row r="97" spans="1:15" ht="12.75" customHeight="1">
      <c r="A97" s="20" t="s">
        <v>179</v>
      </c>
      <c r="B97" s="21" t="s">
        <v>180</v>
      </c>
      <c r="C97" s="22">
        <v>3702</v>
      </c>
      <c r="D97" s="22">
        <v>3229</v>
      </c>
      <c r="E97" s="22">
        <v>0</v>
      </c>
      <c r="F97" s="22">
        <f>SUM(C97-D97-E97)</f>
        <v>473</v>
      </c>
      <c r="G97" s="22">
        <v>14620</v>
      </c>
      <c r="H97" s="22">
        <v>10722</v>
      </c>
      <c r="I97" s="22">
        <v>0</v>
      </c>
      <c r="J97" s="22">
        <f>SUM(G97-H97-I97)</f>
        <v>3898</v>
      </c>
      <c r="K97" s="22">
        <v>18</v>
      </c>
      <c r="L97" s="22">
        <v>0</v>
      </c>
      <c r="M97" s="22">
        <v>968</v>
      </c>
      <c r="N97" s="22">
        <v>299</v>
      </c>
      <c r="O97" s="22">
        <v>299</v>
      </c>
    </row>
    <row r="98" spans="1:15" ht="12.75" customHeight="1">
      <c r="A98" s="23"/>
      <c r="B98" s="24" t="s">
        <v>181</v>
      </c>
      <c r="C98" s="25">
        <f aca="true" t="shared" si="22" ref="C98:O98">SUM(C96:C97)</f>
        <v>12649</v>
      </c>
      <c r="D98" s="25">
        <f t="shared" si="22"/>
        <v>9338</v>
      </c>
      <c r="E98" s="25">
        <f t="shared" si="22"/>
        <v>488</v>
      </c>
      <c r="F98" s="25">
        <f t="shared" si="22"/>
        <v>2823</v>
      </c>
      <c r="G98" s="25">
        <f t="shared" si="22"/>
        <v>75329</v>
      </c>
      <c r="H98" s="25">
        <f t="shared" si="22"/>
        <v>34695</v>
      </c>
      <c r="I98" s="25">
        <f t="shared" si="22"/>
        <v>2238</v>
      </c>
      <c r="J98" s="25">
        <f t="shared" si="22"/>
        <v>38396</v>
      </c>
      <c r="K98" s="25">
        <f t="shared" si="22"/>
        <v>33</v>
      </c>
      <c r="L98" s="25">
        <f t="shared" si="22"/>
        <v>0</v>
      </c>
      <c r="M98" s="25">
        <f t="shared" si="22"/>
        <v>19730</v>
      </c>
      <c r="N98" s="25">
        <f t="shared" si="22"/>
        <v>495</v>
      </c>
      <c r="O98" s="25">
        <f t="shared" si="22"/>
        <v>495</v>
      </c>
    </row>
    <row r="99" spans="1:15" ht="12.75" customHeight="1">
      <c r="A99" s="20" t="s">
        <v>182</v>
      </c>
      <c r="B99" s="21" t="s">
        <v>183</v>
      </c>
      <c r="C99" s="22">
        <v>30282</v>
      </c>
      <c r="D99" s="22">
        <v>20263</v>
      </c>
      <c r="E99" s="22">
        <v>1189</v>
      </c>
      <c r="F99" s="22">
        <f>SUM(C99-D99-E99)</f>
        <v>8830</v>
      </c>
      <c r="G99" s="22">
        <v>137421</v>
      </c>
      <c r="H99" s="22">
        <v>64134</v>
      </c>
      <c r="I99" s="22">
        <v>6508</v>
      </c>
      <c r="J99" s="22">
        <f>SUM(G99-H99-I99)</f>
        <v>66779</v>
      </c>
      <c r="K99" s="22">
        <v>372</v>
      </c>
      <c r="L99" s="22">
        <v>0</v>
      </c>
      <c r="M99" s="22">
        <v>18951</v>
      </c>
      <c r="N99" s="22">
        <v>1170</v>
      </c>
      <c r="O99" s="22">
        <v>1170</v>
      </c>
    </row>
    <row r="100" spans="1:15" ht="12.75" customHeight="1">
      <c r="A100" s="20" t="s">
        <v>184</v>
      </c>
      <c r="B100" s="21" t="s">
        <v>185</v>
      </c>
      <c r="C100" s="22">
        <v>18792</v>
      </c>
      <c r="D100" s="22">
        <v>14409</v>
      </c>
      <c r="E100" s="22">
        <v>502</v>
      </c>
      <c r="F100" s="22">
        <f>SUM(C100-D100-E100)</f>
        <v>3881</v>
      </c>
      <c r="G100" s="22">
        <v>76958</v>
      </c>
      <c r="H100" s="22">
        <v>41564</v>
      </c>
      <c r="I100" s="22">
        <v>1531</v>
      </c>
      <c r="J100" s="22">
        <f>SUM(G100-H100-I100)</f>
        <v>33863</v>
      </c>
      <c r="K100" s="22">
        <v>2882</v>
      </c>
      <c r="L100" s="22">
        <v>0</v>
      </c>
      <c r="M100" s="22">
        <v>10600</v>
      </c>
      <c r="N100" s="22">
        <v>1917</v>
      </c>
      <c r="O100" s="22">
        <v>1917</v>
      </c>
    </row>
    <row r="101" spans="1:15" ht="12.75" customHeight="1">
      <c r="A101" s="20" t="s">
        <v>186</v>
      </c>
      <c r="B101" s="21" t="s">
        <v>187</v>
      </c>
      <c r="C101" s="22">
        <v>12293</v>
      </c>
      <c r="D101" s="22">
        <v>9264</v>
      </c>
      <c r="E101" s="22">
        <v>0</v>
      </c>
      <c r="F101" s="22">
        <f>SUM(C101-D101-E101)</f>
        <v>3029</v>
      </c>
      <c r="G101" s="22">
        <v>44797</v>
      </c>
      <c r="H101" s="22">
        <v>28261</v>
      </c>
      <c r="I101" s="22">
        <v>0</v>
      </c>
      <c r="J101" s="22">
        <f>SUM(G101-H101-I101)</f>
        <v>16536</v>
      </c>
      <c r="K101" s="22">
        <v>73</v>
      </c>
      <c r="L101" s="22">
        <v>0</v>
      </c>
      <c r="M101" s="22">
        <v>5472</v>
      </c>
      <c r="N101" s="22">
        <v>649</v>
      </c>
      <c r="O101" s="22">
        <v>649</v>
      </c>
    </row>
    <row r="102" spans="1:15" ht="12.75" customHeight="1">
      <c r="A102" s="20" t="s">
        <v>188</v>
      </c>
      <c r="B102" s="21" t="s">
        <v>189</v>
      </c>
      <c r="C102" s="22">
        <v>19829</v>
      </c>
      <c r="D102" s="22">
        <v>16028</v>
      </c>
      <c r="E102" s="22">
        <v>1361</v>
      </c>
      <c r="F102" s="22">
        <f>SUM(C102-D102-E102)</f>
        <v>2440</v>
      </c>
      <c r="G102" s="22">
        <v>92025</v>
      </c>
      <c r="H102" s="22">
        <v>50310</v>
      </c>
      <c r="I102" s="22">
        <v>6794</v>
      </c>
      <c r="J102" s="22">
        <f>SUM(G102-H102-I102)</f>
        <v>34921</v>
      </c>
      <c r="K102" s="22">
        <v>900</v>
      </c>
      <c r="L102" s="22">
        <v>0</v>
      </c>
      <c r="M102" s="22">
        <v>11131</v>
      </c>
      <c r="N102" s="22">
        <v>87</v>
      </c>
      <c r="O102" s="22">
        <v>87</v>
      </c>
    </row>
    <row r="103" spans="1:15" ht="12.75" customHeight="1">
      <c r="A103" s="23"/>
      <c r="B103" s="24" t="s">
        <v>190</v>
      </c>
      <c r="C103" s="25">
        <f aca="true" t="shared" si="23" ref="C103:O103">SUM(C99:C102)</f>
        <v>81196</v>
      </c>
      <c r="D103" s="25">
        <f t="shared" si="23"/>
        <v>59964</v>
      </c>
      <c r="E103" s="25">
        <f t="shared" si="23"/>
        <v>3052</v>
      </c>
      <c r="F103" s="25">
        <f t="shared" si="23"/>
        <v>18180</v>
      </c>
      <c r="G103" s="25">
        <f t="shared" si="23"/>
        <v>351201</v>
      </c>
      <c r="H103" s="25">
        <f t="shared" si="23"/>
        <v>184269</v>
      </c>
      <c r="I103" s="25">
        <f t="shared" si="23"/>
        <v>14833</v>
      </c>
      <c r="J103" s="25">
        <f t="shared" si="23"/>
        <v>152099</v>
      </c>
      <c r="K103" s="25">
        <f t="shared" si="23"/>
        <v>4227</v>
      </c>
      <c r="L103" s="25">
        <f t="shared" si="23"/>
        <v>0</v>
      </c>
      <c r="M103" s="25">
        <f t="shared" si="23"/>
        <v>46154</v>
      </c>
      <c r="N103" s="25">
        <f t="shared" si="23"/>
        <v>3823</v>
      </c>
      <c r="O103" s="25">
        <f t="shared" si="23"/>
        <v>3823</v>
      </c>
    </row>
    <row r="104" spans="1:15" ht="12.75" customHeight="1">
      <c r="A104" s="20" t="s">
        <v>191</v>
      </c>
      <c r="B104" s="21" t="s">
        <v>192</v>
      </c>
      <c r="C104" s="22">
        <v>17516</v>
      </c>
      <c r="D104" s="22">
        <v>12055</v>
      </c>
      <c r="E104" s="22">
        <v>565</v>
      </c>
      <c r="F104" s="22">
        <f>SUM(C104-D104-E104)</f>
        <v>4896</v>
      </c>
      <c r="G104" s="22">
        <v>104506</v>
      </c>
      <c r="H104" s="22">
        <v>46565</v>
      </c>
      <c r="I104" s="22">
        <v>3801</v>
      </c>
      <c r="J104" s="22">
        <f>SUM(G104-H104-I104)</f>
        <v>54140</v>
      </c>
      <c r="K104" s="22">
        <v>857</v>
      </c>
      <c r="L104" s="22">
        <v>0</v>
      </c>
      <c r="M104" s="22">
        <v>10450</v>
      </c>
      <c r="N104" s="22">
        <v>1627</v>
      </c>
      <c r="O104" s="22">
        <v>1627</v>
      </c>
    </row>
    <row r="105" spans="1:15" ht="12.75" customHeight="1">
      <c r="A105" s="20" t="s">
        <v>193</v>
      </c>
      <c r="B105" s="21" t="s">
        <v>194</v>
      </c>
      <c r="C105" s="22">
        <v>10691</v>
      </c>
      <c r="D105" s="22">
        <v>7646</v>
      </c>
      <c r="E105" s="22">
        <v>0</v>
      </c>
      <c r="F105" s="22">
        <f>SUM(C105-D105-E105)</f>
        <v>3045</v>
      </c>
      <c r="G105" s="22">
        <v>54912</v>
      </c>
      <c r="H105" s="22">
        <v>30089</v>
      </c>
      <c r="I105" s="22">
        <v>0</v>
      </c>
      <c r="J105" s="22">
        <f>SUM(G105-H105-I105)</f>
        <v>24823</v>
      </c>
      <c r="K105" s="22">
        <v>237</v>
      </c>
      <c r="L105" s="22">
        <v>0</v>
      </c>
      <c r="M105" s="22">
        <v>15736</v>
      </c>
      <c r="N105" s="22">
        <v>1119</v>
      </c>
      <c r="O105" s="22">
        <v>1119</v>
      </c>
    </row>
    <row r="106" spans="1:15" ht="12.75" customHeight="1">
      <c r="A106" s="20" t="s">
        <v>195</v>
      </c>
      <c r="B106" s="21" t="s">
        <v>196</v>
      </c>
      <c r="C106" s="22">
        <v>42224</v>
      </c>
      <c r="D106" s="22">
        <v>28938</v>
      </c>
      <c r="E106" s="22">
        <v>1645</v>
      </c>
      <c r="F106" s="22">
        <f>SUM(C106-D106-E106)</f>
        <v>11641</v>
      </c>
      <c r="G106" s="22">
        <v>206360</v>
      </c>
      <c r="H106" s="22">
        <v>102204</v>
      </c>
      <c r="I106" s="22">
        <v>8487</v>
      </c>
      <c r="J106" s="22">
        <f>SUM(G106-H106-I106)</f>
        <v>95669</v>
      </c>
      <c r="K106" s="22">
        <v>579</v>
      </c>
      <c r="L106" s="22">
        <v>0</v>
      </c>
      <c r="M106" s="22">
        <v>48666</v>
      </c>
      <c r="N106" s="22">
        <v>1477</v>
      </c>
      <c r="O106" s="22">
        <v>1477</v>
      </c>
    </row>
    <row r="107" spans="1:15" ht="12.75" customHeight="1">
      <c r="A107" s="20" t="s">
        <v>197</v>
      </c>
      <c r="B107" s="21" t="s">
        <v>198</v>
      </c>
      <c r="C107" s="22">
        <v>143763</v>
      </c>
      <c r="D107" s="22">
        <v>87833</v>
      </c>
      <c r="E107" s="22">
        <v>3275</v>
      </c>
      <c r="F107" s="22">
        <f>SUM(C107-D107-E107)</f>
        <v>52655</v>
      </c>
      <c r="G107" s="22">
        <v>501508</v>
      </c>
      <c r="H107" s="22">
        <v>197690</v>
      </c>
      <c r="I107" s="22">
        <v>8614</v>
      </c>
      <c r="J107" s="22">
        <f>SUM(G107-H107-I107)</f>
        <v>295204</v>
      </c>
      <c r="K107" s="22">
        <v>6327</v>
      </c>
      <c r="L107" s="22">
        <v>0</v>
      </c>
      <c r="M107" s="22">
        <v>14268</v>
      </c>
      <c r="N107" s="22">
        <v>11915</v>
      </c>
      <c r="O107" s="22">
        <v>11915</v>
      </c>
    </row>
    <row r="108" spans="1:15" ht="12.75" customHeight="1">
      <c r="A108" s="20" t="s">
        <v>199</v>
      </c>
      <c r="B108" s="21" t="s">
        <v>200</v>
      </c>
      <c r="C108" s="22">
        <v>49547</v>
      </c>
      <c r="D108" s="22">
        <v>33756</v>
      </c>
      <c r="E108" s="22">
        <v>2319</v>
      </c>
      <c r="F108" s="22">
        <f>SUM(C108-D108-E108)</f>
        <v>13472</v>
      </c>
      <c r="G108" s="22">
        <v>347636</v>
      </c>
      <c r="H108" s="22">
        <v>119757</v>
      </c>
      <c r="I108" s="22">
        <v>11229</v>
      </c>
      <c r="J108" s="22">
        <f>SUM(G108-H108-I108)</f>
        <v>216650</v>
      </c>
      <c r="K108" s="22">
        <v>1706</v>
      </c>
      <c r="L108" s="22">
        <v>0</v>
      </c>
      <c r="M108" s="22">
        <v>31101</v>
      </c>
      <c r="N108" s="22">
        <v>12709</v>
      </c>
      <c r="O108" s="22">
        <v>12709</v>
      </c>
    </row>
    <row r="109" spans="1:15" ht="12.75" customHeight="1">
      <c r="A109" s="23"/>
      <c r="B109" s="24" t="s">
        <v>201</v>
      </c>
      <c r="C109" s="25">
        <f aca="true" t="shared" si="24" ref="C109:O109">SUM(C104:C108)</f>
        <v>263741</v>
      </c>
      <c r="D109" s="25">
        <f t="shared" si="24"/>
        <v>170228</v>
      </c>
      <c r="E109" s="25">
        <f t="shared" si="24"/>
        <v>7804</v>
      </c>
      <c r="F109" s="25">
        <f t="shared" si="24"/>
        <v>85709</v>
      </c>
      <c r="G109" s="25">
        <f t="shared" si="24"/>
        <v>1214922</v>
      </c>
      <c r="H109" s="25">
        <f t="shared" si="24"/>
        <v>496305</v>
      </c>
      <c r="I109" s="25">
        <f t="shared" si="24"/>
        <v>32131</v>
      </c>
      <c r="J109" s="25">
        <f t="shared" si="24"/>
        <v>686486</v>
      </c>
      <c r="K109" s="25">
        <f t="shared" si="24"/>
        <v>9706</v>
      </c>
      <c r="L109" s="25">
        <f t="shared" si="24"/>
        <v>0</v>
      </c>
      <c r="M109" s="25">
        <f t="shared" si="24"/>
        <v>120221</v>
      </c>
      <c r="N109" s="25">
        <f t="shared" si="24"/>
        <v>28847</v>
      </c>
      <c r="O109" s="25">
        <f t="shared" si="24"/>
        <v>28847</v>
      </c>
    </row>
    <row r="110" spans="1:15" ht="12.75" customHeight="1">
      <c r="A110" s="20" t="s">
        <v>202</v>
      </c>
      <c r="B110" s="21" t="s">
        <v>203</v>
      </c>
      <c r="C110" s="22">
        <v>89336</v>
      </c>
      <c r="D110" s="22">
        <v>57725</v>
      </c>
      <c r="E110" s="22">
        <v>390</v>
      </c>
      <c r="F110" s="22">
        <f aca="true" t="shared" si="25" ref="F110:F115">SUM(C110-D110-E110)</f>
        <v>31221</v>
      </c>
      <c r="G110" s="22">
        <v>503440</v>
      </c>
      <c r="H110" s="22">
        <v>245324</v>
      </c>
      <c r="I110" s="22">
        <v>2664</v>
      </c>
      <c r="J110" s="22">
        <f aca="true" t="shared" si="26" ref="J110:J115">SUM(G110-H110-I110)</f>
        <v>255452</v>
      </c>
      <c r="K110" s="22">
        <v>5795</v>
      </c>
      <c r="L110" s="22">
        <v>0</v>
      </c>
      <c r="M110" s="22">
        <v>73301</v>
      </c>
      <c r="N110" s="22">
        <v>4045</v>
      </c>
      <c r="O110" s="22">
        <v>4045</v>
      </c>
    </row>
    <row r="111" spans="1:15" ht="12.75" customHeight="1">
      <c r="A111" s="20" t="s">
        <v>204</v>
      </c>
      <c r="B111" s="21" t="s">
        <v>205</v>
      </c>
      <c r="C111" s="22">
        <v>20087</v>
      </c>
      <c r="D111" s="22">
        <v>14443</v>
      </c>
      <c r="E111" s="22">
        <v>516</v>
      </c>
      <c r="F111" s="22">
        <f t="shared" si="25"/>
        <v>5128</v>
      </c>
      <c r="G111" s="22">
        <v>88340</v>
      </c>
      <c r="H111" s="22">
        <v>48632</v>
      </c>
      <c r="I111" s="22">
        <v>2827</v>
      </c>
      <c r="J111" s="22">
        <f t="shared" si="26"/>
        <v>36881</v>
      </c>
      <c r="K111" s="22">
        <v>0</v>
      </c>
      <c r="L111" s="22">
        <v>0</v>
      </c>
      <c r="M111" s="22">
        <v>10905</v>
      </c>
      <c r="N111" s="22">
        <v>296</v>
      </c>
      <c r="O111" s="22">
        <v>296</v>
      </c>
    </row>
    <row r="112" spans="1:15" ht="12.75" customHeight="1">
      <c r="A112" s="20" t="s">
        <v>206</v>
      </c>
      <c r="B112" s="21" t="s">
        <v>207</v>
      </c>
      <c r="C112" s="22">
        <v>30452</v>
      </c>
      <c r="D112" s="22">
        <v>19245</v>
      </c>
      <c r="E112" s="22">
        <v>0</v>
      </c>
      <c r="F112" s="22">
        <f t="shared" si="25"/>
        <v>11207</v>
      </c>
      <c r="G112" s="22">
        <v>123969</v>
      </c>
      <c r="H112" s="22">
        <v>66125</v>
      </c>
      <c r="I112" s="22">
        <v>0</v>
      </c>
      <c r="J112" s="22">
        <f t="shared" si="26"/>
        <v>57844</v>
      </c>
      <c r="K112" s="22">
        <v>11846</v>
      </c>
      <c r="L112" s="22">
        <v>0</v>
      </c>
      <c r="M112" s="22">
        <v>14313</v>
      </c>
      <c r="N112" s="22">
        <v>728</v>
      </c>
      <c r="O112" s="22">
        <v>728</v>
      </c>
    </row>
    <row r="113" spans="1:15" ht="12.75" customHeight="1">
      <c r="A113" s="20" t="s">
        <v>208</v>
      </c>
      <c r="B113" s="21" t="s">
        <v>209</v>
      </c>
      <c r="C113" s="22">
        <v>29502</v>
      </c>
      <c r="D113" s="22">
        <v>16429</v>
      </c>
      <c r="E113" s="22">
        <v>547</v>
      </c>
      <c r="F113" s="22">
        <f t="shared" si="25"/>
        <v>12526</v>
      </c>
      <c r="G113" s="22">
        <v>156202</v>
      </c>
      <c r="H113" s="22">
        <v>63249</v>
      </c>
      <c r="I113" s="22">
        <v>2514</v>
      </c>
      <c r="J113" s="22">
        <f t="shared" si="26"/>
        <v>90439</v>
      </c>
      <c r="K113" s="22">
        <v>1343</v>
      </c>
      <c r="L113" s="22">
        <v>0</v>
      </c>
      <c r="M113" s="22">
        <v>62297</v>
      </c>
      <c r="N113" s="22">
        <v>2290</v>
      </c>
      <c r="O113" s="22">
        <v>2290</v>
      </c>
    </row>
    <row r="114" spans="1:15" ht="12.75" customHeight="1">
      <c r="A114" s="20" t="s">
        <v>210</v>
      </c>
      <c r="B114" s="21" t="s">
        <v>211</v>
      </c>
      <c r="C114" s="22">
        <v>60795</v>
      </c>
      <c r="D114" s="22">
        <v>42100</v>
      </c>
      <c r="E114" s="22">
        <v>0</v>
      </c>
      <c r="F114" s="22">
        <f t="shared" si="25"/>
        <v>18695</v>
      </c>
      <c r="G114" s="22">
        <v>218413</v>
      </c>
      <c r="H114" s="22">
        <v>121391</v>
      </c>
      <c r="I114" s="22">
        <v>0</v>
      </c>
      <c r="J114" s="22">
        <f t="shared" si="26"/>
        <v>97022</v>
      </c>
      <c r="K114" s="22">
        <v>9381</v>
      </c>
      <c r="L114" s="22">
        <v>0</v>
      </c>
      <c r="M114" s="22">
        <v>19526</v>
      </c>
      <c r="N114" s="22">
        <v>977</v>
      </c>
      <c r="O114" s="22">
        <v>977</v>
      </c>
    </row>
    <row r="115" spans="1:15" ht="12.75" customHeight="1">
      <c r="A115" s="20" t="s">
        <v>212</v>
      </c>
      <c r="B115" s="21" t="s">
        <v>213</v>
      </c>
      <c r="C115" s="22">
        <v>37884</v>
      </c>
      <c r="D115" s="22">
        <v>29440</v>
      </c>
      <c r="E115" s="22">
        <v>0</v>
      </c>
      <c r="F115" s="22">
        <f t="shared" si="25"/>
        <v>8444</v>
      </c>
      <c r="G115" s="22">
        <v>161831</v>
      </c>
      <c r="H115" s="22">
        <v>97581</v>
      </c>
      <c r="I115" s="22">
        <v>0</v>
      </c>
      <c r="J115" s="22">
        <f t="shared" si="26"/>
        <v>64250</v>
      </c>
      <c r="K115" s="22">
        <v>1947</v>
      </c>
      <c r="L115" s="22">
        <v>0</v>
      </c>
      <c r="M115" s="22">
        <v>23506</v>
      </c>
      <c r="N115" s="22">
        <v>1053</v>
      </c>
      <c r="O115" s="22">
        <v>1053</v>
      </c>
    </row>
    <row r="116" spans="1:15" ht="12.75" customHeight="1">
      <c r="A116" s="23"/>
      <c r="B116" s="24" t="s">
        <v>214</v>
      </c>
      <c r="C116" s="25">
        <f aca="true" t="shared" si="27" ref="C116:O116">SUM(C110:C115)</f>
        <v>268056</v>
      </c>
      <c r="D116" s="25">
        <f t="shared" si="27"/>
        <v>179382</v>
      </c>
      <c r="E116" s="25">
        <f t="shared" si="27"/>
        <v>1453</v>
      </c>
      <c r="F116" s="25">
        <f t="shared" si="27"/>
        <v>87221</v>
      </c>
      <c r="G116" s="25">
        <f t="shared" si="27"/>
        <v>1252195</v>
      </c>
      <c r="H116" s="25">
        <f t="shared" si="27"/>
        <v>642302</v>
      </c>
      <c r="I116" s="25">
        <f t="shared" si="27"/>
        <v>8005</v>
      </c>
      <c r="J116" s="25">
        <f t="shared" si="27"/>
        <v>601888</v>
      </c>
      <c r="K116" s="25">
        <f t="shared" si="27"/>
        <v>30312</v>
      </c>
      <c r="L116" s="25">
        <f t="shared" si="27"/>
        <v>0</v>
      </c>
      <c r="M116" s="25">
        <f t="shared" si="27"/>
        <v>203848</v>
      </c>
      <c r="N116" s="25">
        <f t="shared" si="27"/>
        <v>9389</v>
      </c>
      <c r="O116" s="25">
        <f t="shared" si="27"/>
        <v>9389</v>
      </c>
    </row>
    <row r="117" spans="1:15" ht="12.75" customHeight="1">
      <c r="A117" s="20" t="s">
        <v>215</v>
      </c>
      <c r="B117" s="21" t="s">
        <v>216</v>
      </c>
      <c r="C117" s="22">
        <v>9694</v>
      </c>
      <c r="D117" s="22">
        <v>6514</v>
      </c>
      <c r="E117" s="22">
        <v>0</v>
      </c>
      <c r="F117" s="22">
        <f>SUM(C117-D117-E117)</f>
        <v>3180</v>
      </c>
      <c r="G117" s="22">
        <v>51628</v>
      </c>
      <c r="H117" s="22">
        <v>28096</v>
      </c>
      <c r="I117" s="22">
        <v>0</v>
      </c>
      <c r="J117" s="22">
        <f>SUM(G117-H117-I117)</f>
        <v>23532</v>
      </c>
      <c r="K117" s="22">
        <v>0</v>
      </c>
      <c r="L117" s="22">
        <v>0</v>
      </c>
      <c r="M117" s="22">
        <v>20469</v>
      </c>
      <c r="N117" s="22">
        <v>311</v>
      </c>
      <c r="O117" s="22">
        <v>311</v>
      </c>
    </row>
    <row r="118" spans="1:15" ht="12.75" customHeight="1">
      <c r="A118" s="20" t="s">
        <v>217</v>
      </c>
      <c r="B118" s="21" t="s">
        <v>218</v>
      </c>
      <c r="C118" s="22">
        <v>22043</v>
      </c>
      <c r="D118" s="22">
        <v>16896</v>
      </c>
      <c r="E118" s="22">
        <v>233</v>
      </c>
      <c r="F118" s="22">
        <f>SUM(C118-D118-E118)</f>
        <v>4914</v>
      </c>
      <c r="G118" s="22">
        <v>106687</v>
      </c>
      <c r="H118" s="22">
        <v>56032</v>
      </c>
      <c r="I118" s="22">
        <v>974</v>
      </c>
      <c r="J118" s="22">
        <f>SUM(G118-H118-I118)</f>
        <v>49681</v>
      </c>
      <c r="K118" s="22">
        <v>124</v>
      </c>
      <c r="L118" s="22">
        <v>0</v>
      </c>
      <c r="M118" s="22">
        <v>22374</v>
      </c>
      <c r="N118" s="22">
        <v>1974</v>
      </c>
      <c r="O118" s="22">
        <v>1974</v>
      </c>
    </row>
    <row r="119" spans="1:15" ht="12.75" customHeight="1">
      <c r="A119" s="23"/>
      <c r="B119" s="24" t="s">
        <v>219</v>
      </c>
      <c r="C119" s="25">
        <f aca="true" t="shared" si="28" ref="C119:O119">SUM(C117:C118)</f>
        <v>31737</v>
      </c>
      <c r="D119" s="25">
        <f t="shared" si="28"/>
        <v>23410</v>
      </c>
      <c r="E119" s="25">
        <f t="shared" si="28"/>
        <v>233</v>
      </c>
      <c r="F119" s="25">
        <f t="shared" si="28"/>
        <v>8094</v>
      </c>
      <c r="G119" s="25">
        <f t="shared" si="28"/>
        <v>158315</v>
      </c>
      <c r="H119" s="25">
        <f t="shared" si="28"/>
        <v>84128</v>
      </c>
      <c r="I119" s="25">
        <f t="shared" si="28"/>
        <v>974</v>
      </c>
      <c r="J119" s="25">
        <f t="shared" si="28"/>
        <v>73213</v>
      </c>
      <c r="K119" s="25">
        <f t="shared" si="28"/>
        <v>124</v>
      </c>
      <c r="L119" s="25">
        <f t="shared" si="28"/>
        <v>0</v>
      </c>
      <c r="M119" s="25">
        <f t="shared" si="28"/>
        <v>42843</v>
      </c>
      <c r="N119" s="25">
        <f t="shared" si="28"/>
        <v>2285</v>
      </c>
      <c r="O119" s="25">
        <f t="shared" si="28"/>
        <v>2285</v>
      </c>
    </row>
    <row r="120" spans="1:15" ht="12.75" customHeight="1">
      <c r="A120" s="20" t="s">
        <v>220</v>
      </c>
      <c r="B120" s="21" t="s">
        <v>221</v>
      </c>
      <c r="C120" s="22">
        <v>28949</v>
      </c>
      <c r="D120" s="22">
        <v>21640</v>
      </c>
      <c r="E120" s="22">
        <v>528</v>
      </c>
      <c r="F120" s="22">
        <f>SUM(C120-D120-E120)</f>
        <v>6781</v>
      </c>
      <c r="G120" s="22">
        <v>126166</v>
      </c>
      <c r="H120" s="22">
        <v>70540</v>
      </c>
      <c r="I120" s="22">
        <v>4095</v>
      </c>
      <c r="J120" s="22">
        <f>SUM(G120-H120-I120)</f>
        <v>51531</v>
      </c>
      <c r="K120" s="22">
        <v>2441</v>
      </c>
      <c r="L120" s="22">
        <v>0</v>
      </c>
      <c r="M120" s="22">
        <v>6047</v>
      </c>
      <c r="N120" s="22">
        <v>5518</v>
      </c>
      <c r="O120" s="22">
        <v>5518</v>
      </c>
    </row>
    <row r="121" spans="1:15" ht="12.75" customHeight="1">
      <c r="A121" s="20" t="s">
        <v>222</v>
      </c>
      <c r="B121" s="21" t="s">
        <v>223</v>
      </c>
      <c r="C121" s="22">
        <v>49725</v>
      </c>
      <c r="D121" s="22">
        <v>39404</v>
      </c>
      <c r="E121" s="22">
        <v>1147</v>
      </c>
      <c r="F121" s="22">
        <f>SUM(C121-D121-E121)</f>
        <v>9174</v>
      </c>
      <c r="G121" s="22">
        <v>209603</v>
      </c>
      <c r="H121" s="22">
        <v>129014</v>
      </c>
      <c r="I121" s="22">
        <v>5064</v>
      </c>
      <c r="J121" s="22">
        <f>SUM(G121-H121-I121)</f>
        <v>75525</v>
      </c>
      <c r="K121" s="22">
        <v>675</v>
      </c>
      <c r="L121" s="22">
        <v>0</v>
      </c>
      <c r="M121" s="22">
        <v>20205</v>
      </c>
      <c r="N121" s="22">
        <v>1061</v>
      </c>
      <c r="O121" s="22">
        <v>1061</v>
      </c>
    </row>
    <row r="122" spans="1:15" ht="12.75" customHeight="1">
      <c r="A122" s="20" t="s">
        <v>224</v>
      </c>
      <c r="B122" s="21" t="s">
        <v>225</v>
      </c>
      <c r="C122" s="22">
        <v>9765</v>
      </c>
      <c r="D122" s="22">
        <v>7040</v>
      </c>
      <c r="E122" s="22">
        <v>0</v>
      </c>
      <c r="F122" s="22">
        <f>SUM(C122-D122-E122)</f>
        <v>2725</v>
      </c>
      <c r="G122" s="22">
        <v>43179</v>
      </c>
      <c r="H122" s="22">
        <v>19590</v>
      </c>
      <c r="I122" s="22">
        <v>0</v>
      </c>
      <c r="J122" s="22">
        <f>SUM(G122-H122-I122)</f>
        <v>23589</v>
      </c>
      <c r="K122" s="22">
        <v>0</v>
      </c>
      <c r="L122" s="22">
        <v>0</v>
      </c>
      <c r="M122" s="22">
        <v>10123</v>
      </c>
      <c r="N122" s="22">
        <v>472</v>
      </c>
      <c r="O122" s="22">
        <v>472</v>
      </c>
    </row>
    <row r="123" spans="1:15" ht="12.75" customHeight="1">
      <c r="A123" s="20" t="s">
        <v>226</v>
      </c>
      <c r="B123" s="21" t="s">
        <v>227</v>
      </c>
      <c r="C123" s="22">
        <v>40979</v>
      </c>
      <c r="D123" s="22">
        <v>30682</v>
      </c>
      <c r="E123" s="22">
        <v>501</v>
      </c>
      <c r="F123" s="22">
        <f>SUM(C123-D123-E123)</f>
        <v>9796</v>
      </c>
      <c r="G123" s="22">
        <v>154951</v>
      </c>
      <c r="H123" s="22">
        <v>87347</v>
      </c>
      <c r="I123" s="22">
        <v>2563</v>
      </c>
      <c r="J123" s="22">
        <f>SUM(G123-H123-I123)</f>
        <v>65041</v>
      </c>
      <c r="K123" s="22">
        <v>392</v>
      </c>
      <c r="L123" s="22">
        <v>0</v>
      </c>
      <c r="M123" s="22">
        <v>11593</v>
      </c>
      <c r="N123" s="22">
        <v>1348</v>
      </c>
      <c r="O123" s="22">
        <v>1348</v>
      </c>
    </row>
    <row r="124" spans="1:15" ht="12.75" customHeight="1">
      <c r="A124" s="20" t="s">
        <v>228</v>
      </c>
      <c r="B124" s="21" t="s">
        <v>229</v>
      </c>
      <c r="C124" s="22">
        <v>15806</v>
      </c>
      <c r="D124" s="22">
        <v>9335</v>
      </c>
      <c r="E124" s="22">
        <v>218</v>
      </c>
      <c r="F124" s="22">
        <f>SUM(C124-D124-E124)</f>
        <v>6253</v>
      </c>
      <c r="G124" s="22">
        <v>98596</v>
      </c>
      <c r="H124" s="22">
        <v>24693</v>
      </c>
      <c r="I124" s="22">
        <v>1519</v>
      </c>
      <c r="J124" s="22">
        <f>SUM(G124-H124-I124)</f>
        <v>72384</v>
      </c>
      <c r="K124" s="22">
        <v>177</v>
      </c>
      <c r="L124" s="22">
        <v>0</v>
      </c>
      <c r="M124" s="22">
        <v>7370</v>
      </c>
      <c r="N124" s="22">
        <v>122</v>
      </c>
      <c r="O124" s="22">
        <v>122</v>
      </c>
    </row>
    <row r="125" spans="1:15" ht="12.75" customHeight="1">
      <c r="A125" s="23"/>
      <c r="B125" s="24" t="s">
        <v>230</v>
      </c>
      <c r="C125" s="25">
        <f aca="true" t="shared" si="29" ref="C125:O125">SUM(C120:C124)</f>
        <v>145224</v>
      </c>
      <c r="D125" s="25">
        <f t="shared" si="29"/>
        <v>108101</v>
      </c>
      <c r="E125" s="25">
        <f t="shared" si="29"/>
        <v>2394</v>
      </c>
      <c r="F125" s="25">
        <f t="shared" si="29"/>
        <v>34729</v>
      </c>
      <c r="G125" s="25">
        <f t="shared" si="29"/>
        <v>632495</v>
      </c>
      <c r="H125" s="25">
        <f t="shared" si="29"/>
        <v>331184</v>
      </c>
      <c r="I125" s="25">
        <f t="shared" si="29"/>
        <v>13241</v>
      </c>
      <c r="J125" s="25">
        <f t="shared" si="29"/>
        <v>288070</v>
      </c>
      <c r="K125" s="25">
        <f t="shared" si="29"/>
        <v>3685</v>
      </c>
      <c r="L125" s="25">
        <f t="shared" si="29"/>
        <v>0</v>
      </c>
      <c r="M125" s="25">
        <f t="shared" si="29"/>
        <v>55338</v>
      </c>
      <c r="N125" s="25">
        <f t="shared" si="29"/>
        <v>8521</v>
      </c>
      <c r="O125" s="25">
        <f t="shared" si="29"/>
        <v>8521</v>
      </c>
    </row>
    <row r="126" spans="1:15" ht="12.75" customHeight="1">
      <c r="A126" s="20" t="s">
        <v>231</v>
      </c>
      <c r="B126" s="21" t="s">
        <v>232</v>
      </c>
      <c r="C126" s="22">
        <v>28425</v>
      </c>
      <c r="D126" s="22">
        <v>18234</v>
      </c>
      <c r="E126" s="22">
        <v>0</v>
      </c>
      <c r="F126" s="22">
        <f aca="true" t="shared" si="30" ref="F126:F134">SUM(C126-D126-E126)</f>
        <v>10191</v>
      </c>
      <c r="G126" s="22">
        <v>109971</v>
      </c>
      <c r="H126" s="22">
        <v>49897</v>
      </c>
      <c r="I126" s="22">
        <v>0</v>
      </c>
      <c r="J126" s="22">
        <f aca="true" t="shared" si="31" ref="J126:J134">SUM(G126-H126-I126)</f>
        <v>60074</v>
      </c>
      <c r="K126" s="22">
        <v>563</v>
      </c>
      <c r="L126" s="22">
        <v>2622</v>
      </c>
      <c r="M126" s="22">
        <v>16084</v>
      </c>
      <c r="N126" s="22">
        <v>1726</v>
      </c>
      <c r="O126" s="22">
        <v>1726</v>
      </c>
    </row>
    <row r="127" spans="1:15" ht="12.75" customHeight="1">
      <c r="A127" s="20" t="s">
        <v>233</v>
      </c>
      <c r="B127" s="21" t="s">
        <v>234</v>
      </c>
      <c r="C127" s="22">
        <v>14374</v>
      </c>
      <c r="D127" s="22">
        <v>8875</v>
      </c>
      <c r="E127" s="22">
        <v>0</v>
      </c>
      <c r="F127" s="22">
        <f t="shared" si="30"/>
        <v>5499</v>
      </c>
      <c r="G127" s="22">
        <v>67161</v>
      </c>
      <c r="H127" s="22">
        <v>30928</v>
      </c>
      <c r="I127" s="22">
        <v>0</v>
      </c>
      <c r="J127" s="22">
        <f t="shared" si="31"/>
        <v>36233</v>
      </c>
      <c r="K127" s="22">
        <v>287</v>
      </c>
      <c r="L127" s="22">
        <v>0</v>
      </c>
      <c r="M127" s="22">
        <v>6765</v>
      </c>
      <c r="N127" s="22">
        <v>321</v>
      </c>
      <c r="O127" s="22">
        <v>321</v>
      </c>
    </row>
    <row r="128" spans="1:15" ht="12.75" customHeight="1">
      <c r="A128" s="20" t="s">
        <v>235</v>
      </c>
      <c r="B128" s="21" t="s">
        <v>236</v>
      </c>
      <c r="C128" s="22">
        <v>95790</v>
      </c>
      <c r="D128" s="22">
        <v>49237</v>
      </c>
      <c r="E128" s="22">
        <v>1250</v>
      </c>
      <c r="F128" s="22">
        <f t="shared" si="30"/>
        <v>45303</v>
      </c>
      <c r="G128" s="22">
        <v>302119</v>
      </c>
      <c r="H128" s="22">
        <v>125120</v>
      </c>
      <c r="I128" s="22">
        <v>5518</v>
      </c>
      <c r="J128" s="22">
        <f t="shared" si="31"/>
        <v>171481</v>
      </c>
      <c r="K128" s="22">
        <v>2784</v>
      </c>
      <c r="L128" s="22">
        <v>0</v>
      </c>
      <c r="M128" s="22">
        <v>15926</v>
      </c>
      <c r="N128" s="22">
        <v>2994</v>
      </c>
      <c r="O128" s="22">
        <v>2994</v>
      </c>
    </row>
    <row r="129" spans="1:15" ht="12.75" customHeight="1">
      <c r="A129" s="20" t="s">
        <v>237</v>
      </c>
      <c r="B129" s="21" t="s">
        <v>238</v>
      </c>
      <c r="C129" s="22">
        <v>12002</v>
      </c>
      <c r="D129" s="22">
        <v>6789</v>
      </c>
      <c r="E129" s="22">
        <v>299</v>
      </c>
      <c r="F129" s="22">
        <f t="shared" si="30"/>
        <v>4914</v>
      </c>
      <c r="G129" s="22">
        <v>53075</v>
      </c>
      <c r="H129" s="22">
        <v>18303</v>
      </c>
      <c r="I129" s="22">
        <v>1666</v>
      </c>
      <c r="J129" s="22">
        <f t="shared" si="31"/>
        <v>33106</v>
      </c>
      <c r="K129" s="22">
        <v>358</v>
      </c>
      <c r="L129" s="22">
        <v>0</v>
      </c>
      <c r="M129" s="22">
        <v>15958</v>
      </c>
      <c r="N129" s="22">
        <v>0</v>
      </c>
      <c r="O129" s="22">
        <v>0</v>
      </c>
    </row>
    <row r="130" spans="1:15" ht="12.75" customHeight="1">
      <c r="A130" s="20" t="s">
        <v>239</v>
      </c>
      <c r="B130" s="21" t="s">
        <v>240</v>
      </c>
      <c r="C130" s="22">
        <v>62842</v>
      </c>
      <c r="D130" s="22">
        <v>41078</v>
      </c>
      <c r="E130" s="22">
        <v>2009</v>
      </c>
      <c r="F130" s="22">
        <f t="shared" si="30"/>
        <v>19755</v>
      </c>
      <c r="G130" s="22">
        <v>189486</v>
      </c>
      <c r="H130" s="22">
        <v>77510</v>
      </c>
      <c r="I130" s="22">
        <v>10168</v>
      </c>
      <c r="J130" s="22">
        <f t="shared" si="31"/>
        <v>101808</v>
      </c>
      <c r="K130" s="22">
        <v>1430</v>
      </c>
      <c r="L130" s="22">
        <v>0</v>
      </c>
      <c r="M130" s="22">
        <v>875</v>
      </c>
      <c r="N130" s="22">
        <v>18121</v>
      </c>
      <c r="O130" s="22">
        <v>3160</v>
      </c>
    </row>
    <row r="131" spans="1:15" ht="12.75" customHeight="1">
      <c r="A131" s="20" t="s">
        <v>241</v>
      </c>
      <c r="B131" s="21" t="s">
        <v>242</v>
      </c>
      <c r="C131" s="22">
        <v>105500</v>
      </c>
      <c r="D131" s="22">
        <v>70080</v>
      </c>
      <c r="E131" s="22">
        <v>354</v>
      </c>
      <c r="F131" s="22">
        <f t="shared" si="30"/>
        <v>35066</v>
      </c>
      <c r="G131" s="22">
        <v>364044</v>
      </c>
      <c r="H131" s="22">
        <v>144962</v>
      </c>
      <c r="I131" s="22">
        <v>1597</v>
      </c>
      <c r="J131" s="22">
        <f t="shared" si="31"/>
        <v>217485</v>
      </c>
      <c r="K131" s="22">
        <v>1931</v>
      </c>
      <c r="L131" s="22">
        <v>148</v>
      </c>
      <c r="M131" s="22">
        <v>11919</v>
      </c>
      <c r="N131" s="22">
        <v>1300</v>
      </c>
      <c r="O131" s="22">
        <v>1300</v>
      </c>
    </row>
    <row r="132" spans="1:15" ht="12.75" customHeight="1">
      <c r="A132" s="20" t="s">
        <v>243</v>
      </c>
      <c r="B132" s="21" t="s">
        <v>244</v>
      </c>
      <c r="C132" s="22">
        <v>27293</v>
      </c>
      <c r="D132" s="22">
        <v>15238</v>
      </c>
      <c r="E132" s="22">
        <v>0</v>
      </c>
      <c r="F132" s="22">
        <f t="shared" si="30"/>
        <v>12055</v>
      </c>
      <c r="G132" s="22">
        <v>103646</v>
      </c>
      <c r="H132" s="22">
        <v>46268</v>
      </c>
      <c r="I132" s="22">
        <v>0</v>
      </c>
      <c r="J132" s="22">
        <f t="shared" si="31"/>
        <v>57378</v>
      </c>
      <c r="K132" s="22">
        <v>5201</v>
      </c>
      <c r="L132" s="22">
        <v>0</v>
      </c>
      <c r="M132" s="22">
        <v>9960</v>
      </c>
      <c r="N132" s="22">
        <v>432</v>
      </c>
      <c r="O132" s="22">
        <v>432</v>
      </c>
    </row>
    <row r="133" spans="1:15" ht="12.75" customHeight="1">
      <c r="A133" s="20" t="s">
        <v>245</v>
      </c>
      <c r="B133" s="21" t="s">
        <v>246</v>
      </c>
      <c r="C133" s="22">
        <v>34124</v>
      </c>
      <c r="D133" s="22">
        <v>23139</v>
      </c>
      <c r="E133" s="22">
        <v>57</v>
      </c>
      <c r="F133" s="22">
        <f t="shared" si="30"/>
        <v>10928</v>
      </c>
      <c r="G133" s="22">
        <v>100143</v>
      </c>
      <c r="H133" s="22">
        <v>59725</v>
      </c>
      <c r="I133" s="22">
        <v>280</v>
      </c>
      <c r="J133" s="22">
        <f t="shared" si="31"/>
        <v>40138</v>
      </c>
      <c r="K133" s="22">
        <v>1242</v>
      </c>
      <c r="L133" s="22">
        <v>0</v>
      </c>
      <c r="M133" s="22">
        <v>6113</v>
      </c>
      <c r="N133" s="22">
        <v>1247</v>
      </c>
      <c r="O133" s="22">
        <v>1247</v>
      </c>
    </row>
    <row r="134" spans="1:15" ht="12.75" customHeight="1">
      <c r="A134" s="20" t="s">
        <v>247</v>
      </c>
      <c r="B134" s="21" t="s">
        <v>248</v>
      </c>
      <c r="C134" s="22">
        <v>34181</v>
      </c>
      <c r="D134" s="22">
        <v>18677</v>
      </c>
      <c r="E134" s="22">
        <v>0</v>
      </c>
      <c r="F134" s="22">
        <f t="shared" si="30"/>
        <v>15504</v>
      </c>
      <c r="G134" s="22">
        <v>114675</v>
      </c>
      <c r="H134" s="22">
        <v>42799</v>
      </c>
      <c r="I134" s="22">
        <v>0</v>
      </c>
      <c r="J134" s="22">
        <f t="shared" si="31"/>
        <v>71876</v>
      </c>
      <c r="K134" s="22">
        <v>404</v>
      </c>
      <c r="L134" s="22">
        <v>2064</v>
      </c>
      <c r="M134" s="22">
        <v>19639</v>
      </c>
      <c r="N134" s="22">
        <v>451</v>
      </c>
      <c r="O134" s="22">
        <v>451</v>
      </c>
    </row>
    <row r="135" spans="1:15" ht="12.75" customHeight="1">
      <c r="A135" s="26"/>
      <c r="B135" s="24" t="s">
        <v>249</v>
      </c>
      <c r="C135" s="25">
        <f aca="true" t="shared" si="32" ref="C135:O135">SUM(C126:C134)</f>
        <v>414531</v>
      </c>
      <c r="D135" s="25">
        <f t="shared" si="32"/>
        <v>251347</v>
      </c>
      <c r="E135" s="25">
        <f t="shared" si="32"/>
        <v>3969</v>
      </c>
      <c r="F135" s="25">
        <f t="shared" si="32"/>
        <v>159215</v>
      </c>
      <c r="G135" s="25">
        <f t="shared" si="32"/>
        <v>1404320</v>
      </c>
      <c r="H135" s="25">
        <f t="shared" si="32"/>
        <v>595512</v>
      </c>
      <c r="I135" s="25">
        <f t="shared" si="32"/>
        <v>19229</v>
      </c>
      <c r="J135" s="25">
        <f t="shared" si="32"/>
        <v>789579</v>
      </c>
      <c r="K135" s="25">
        <f t="shared" si="32"/>
        <v>14200</v>
      </c>
      <c r="L135" s="25">
        <f t="shared" si="32"/>
        <v>4834</v>
      </c>
      <c r="M135" s="25">
        <f t="shared" si="32"/>
        <v>103239</v>
      </c>
      <c r="N135" s="25">
        <f t="shared" si="32"/>
        <v>26592</v>
      </c>
      <c r="O135" s="25">
        <f t="shared" si="32"/>
        <v>11631</v>
      </c>
    </row>
    <row r="136" spans="1:15" ht="12.75" customHeight="1">
      <c r="A136" s="20" t="s">
        <v>250</v>
      </c>
      <c r="B136" s="21" t="s">
        <v>251</v>
      </c>
      <c r="C136" s="22">
        <v>64419</v>
      </c>
      <c r="D136" s="22">
        <v>49012</v>
      </c>
      <c r="E136" s="22">
        <v>0</v>
      </c>
      <c r="F136" s="22">
        <f aca="true" t="shared" si="33" ref="F136:F143">SUM(C136-D136-E136)</f>
        <v>15407</v>
      </c>
      <c r="G136" s="22">
        <v>184116</v>
      </c>
      <c r="H136" s="22">
        <v>110882</v>
      </c>
      <c r="I136" s="22">
        <v>0</v>
      </c>
      <c r="J136" s="22">
        <f aca="true" t="shared" si="34" ref="J136:J143">SUM(G136-H136-I136)</f>
        <v>73234</v>
      </c>
      <c r="K136" s="22">
        <v>16502</v>
      </c>
      <c r="L136" s="22">
        <v>0</v>
      </c>
      <c r="M136" s="22">
        <v>12503</v>
      </c>
      <c r="N136" s="22">
        <v>33075</v>
      </c>
      <c r="O136" s="22">
        <v>25336</v>
      </c>
    </row>
    <row r="137" spans="1:15" ht="12.75" customHeight="1">
      <c r="A137" s="20" t="s">
        <v>252</v>
      </c>
      <c r="B137" s="21" t="s">
        <v>253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254</v>
      </c>
      <c r="B138" s="21" t="s">
        <v>255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256</v>
      </c>
      <c r="B139" s="21" t="s">
        <v>257</v>
      </c>
      <c r="C139" s="22">
        <v>28360</v>
      </c>
      <c r="D139" s="22">
        <v>20351</v>
      </c>
      <c r="E139" s="22">
        <v>0</v>
      </c>
      <c r="F139" s="22">
        <f t="shared" si="33"/>
        <v>8009</v>
      </c>
      <c r="G139" s="22">
        <v>83597</v>
      </c>
      <c r="H139" s="22">
        <v>51985</v>
      </c>
      <c r="I139" s="22">
        <v>0</v>
      </c>
      <c r="J139" s="22">
        <f t="shared" si="34"/>
        <v>31612</v>
      </c>
      <c r="K139" s="22">
        <v>9895</v>
      </c>
      <c r="L139" s="22">
        <v>88</v>
      </c>
      <c r="M139" s="22">
        <v>7408</v>
      </c>
      <c r="N139" s="22">
        <v>2503</v>
      </c>
      <c r="O139" s="22">
        <v>2380</v>
      </c>
    </row>
    <row r="140" spans="1:15" ht="12.75" customHeight="1">
      <c r="A140" s="20" t="s">
        <v>258</v>
      </c>
      <c r="B140" s="21" t="s">
        <v>259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260</v>
      </c>
      <c r="B141" s="21" t="s">
        <v>261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262</v>
      </c>
      <c r="B142" s="21" t="s">
        <v>263</v>
      </c>
      <c r="C142" s="22">
        <v>14467</v>
      </c>
      <c r="D142" s="22">
        <v>10897</v>
      </c>
      <c r="E142" s="22">
        <v>0</v>
      </c>
      <c r="F142" s="22">
        <f t="shared" si="33"/>
        <v>3570</v>
      </c>
      <c r="G142" s="22">
        <v>62099</v>
      </c>
      <c r="H142" s="22">
        <v>34800</v>
      </c>
      <c r="I142" s="22">
        <v>0</v>
      </c>
      <c r="J142" s="22">
        <f t="shared" si="34"/>
        <v>27299</v>
      </c>
      <c r="K142" s="22">
        <v>8100</v>
      </c>
      <c r="L142" s="22">
        <v>0</v>
      </c>
      <c r="M142" s="22">
        <v>12221</v>
      </c>
      <c r="N142" s="22">
        <v>10186</v>
      </c>
      <c r="O142" s="22">
        <v>9014</v>
      </c>
    </row>
    <row r="143" spans="1:15" ht="12.75" customHeight="1">
      <c r="A143" s="20" t="s">
        <v>264</v>
      </c>
      <c r="B143" s="21" t="s">
        <v>265</v>
      </c>
      <c r="C143" s="22">
        <v>57734</v>
      </c>
      <c r="D143" s="22">
        <v>43400</v>
      </c>
      <c r="E143" s="22">
        <v>0</v>
      </c>
      <c r="F143" s="22">
        <f t="shared" si="33"/>
        <v>14334</v>
      </c>
      <c r="G143" s="22">
        <v>188096</v>
      </c>
      <c r="H143" s="22">
        <v>95187</v>
      </c>
      <c r="I143" s="22">
        <v>0</v>
      </c>
      <c r="J143" s="22">
        <f t="shared" si="34"/>
        <v>92909</v>
      </c>
      <c r="K143" s="22">
        <v>35404</v>
      </c>
      <c r="L143" s="22">
        <v>675</v>
      </c>
      <c r="M143" s="22">
        <v>23769</v>
      </c>
      <c r="N143" s="22">
        <v>7970</v>
      </c>
      <c r="O143" s="22">
        <v>6747</v>
      </c>
    </row>
    <row r="144" spans="1:15" ht="14.25" customHeight="1">
      <c r="A144" s="20" t="s">
        <v>266</v>
      </c>
      <c r="B144" s="21" t="s">
        <v>267</v>
      </c>
      <c r="C144" s="22">
        <v>21148</v>
      </c>
      <c r="D144" s="22">
        <v>21043</v>
      </c>
      <c r="E144" s="22">
        <v>0</v>
      </c>
      <c r="F144" s="22">
        <v>0</v>
      </c>
      <c r="G144" s="22">
        <v>60959</v>
      </c>
      <c r="H144" s="22">
        <v>58091</v>
      </c>
      <c r="I144" s="22">
        <v>0</v>
      </c>
      <c r="J144" s="22">
        <v>0</v>
      </c>
      <c r="K144" s="22">
        <v>9189</v>
      </c>
      <c r="L144" s="22">
        <v>0</v>
      </c>
      <c r="M144" s="22">
        <v>4907</v>
      </c>
      <c r="N144" s="22">
        <v>2800</v>
      </c>
      <c r="O144" s="22">
        <v>2800</v>
      </c>
    </row>
    <row r="145" spans="1:15" ht="14.25" customHeight="1">
      <c r="A145" s="26"/>
      <c r="B145" s="24" t="s">
        <v>268</v>
      </c>
      <c r="C145" s="28">
        <f aca="true" t="shared" si="35" ref="C145:O145">SUM(C136:C144)</f>
        <v>186128</v>
      </c>
      <c r="D145" s="28">
        <f t="shared" si="35"/>
        <v>144703</v>
      </c>
      <c r="E145" s="28">
        <f t="shared" si="35"/>
        <v>0</v>
      </c>
      <c r="F145" s="28">
        <f t="shared" si="35"/>
        <v>41320</v>
      </c>
      <c r="G145" s="28">
        <f t="shared" si="35"/>
        <v>578867</v>
      </c>
      <c r="H145" s="28">
        <f t="shared" si="35"/>
        <v>350945</v>
      </c>
      <c r="I145" s="28">
        <f t="shared" si="35"/>
        <v>0</v>
      </c>
      <c r="J145" s="28">
        <f t="shared" si="35"/>
        <v>225054</v>
      </c>
      <c r="K145" s="28">
        <f t="shared" si="35"/>
        <v>79090</v>
      </c>
      <c r="L145" s="28">
        <f t="shared" si="35"/>
        <v>763</v>
      </c>
      <c r="M145" s="28">
        <f t="shared" si="35"/>
        <v>60808</v>
      </c>
      <c r="N145" s="28">
        <f t="shared" si="35"/>
        <v>56534</v>
      </c>
      <c r="O145" s="28">
        <f t="shared" si="35"/>
        <v>46277</v>
      </c>
    </row>
    <row r="146" spans="1:15" ht="14.25" customHeight="1">
      <c r="A146" s="29" t="s">
        <v>269</v>
      </c>
      <c r="B146" s="30" t="s">
        <v>270</v>
      </c>
      <c r="C146" s="31">
        <f aca="true" t="shared" si="36" ref="C146:O146">C145+C135+C125+C119+C116+C109+C103+C98+C95+C89+C86+C80+C69+C59+C51+C46+C43+C30+C25+C23</f>
        <v>5297557</v>
      </c>
      <c r="D146" s="31">
        <f t="shared" si="36"/>
        <v>3784740</v>
      </c>
      <c r="E146" s="31">
        <f t="shared" si="36"/>
        <v>122593</v>
      </c>
      <c r="F146" s="31">
        <f t="shared" si="36"/>
        <v>1390119</v>
      </c>
      <c r="G146" s="31">
        <f t="shared" si="36"/>
        <v>18212599</v>
      </c>
      <c r="H146" s="31">
        <f t="shared" si="36"/>
        <v>8942698</v>
      </c>
      <c r="I146" s="31">
        <f t="shared" si="36"/>
        <v>507899</v>
      </c>
      <c r="J146" s="31">
        <f t="shared" si="36"/>
        <v>8759134</v>
      </c>
      <c r="K146" s="31">
        <f t="shared" si="36"/>
        <v>719520</v>
      </c>
      <c r="L146" s="31">
        <f t="shared" si="36"/>
        <v>5609</v>
      </c>
      <c r="M146" s="31">
        <f t="shared" si="36"/>
        <v>1963633</v>
      </c>
      <c r="N146" s="31">
        <f t="shared" si="36"/>
        <v>569170</v>
      </c>
      <c r="O146" s="31">
        <f t="shared" si="36"/>
        <v>400340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2014-06-24T11:54:17Z</dcterms:created>
  <dcterms:modified xsi:type="dcterms:W3CDTF">2021-03-11T15:05:27Z</dcterms:modified>
  <cp:category/>
  <cp:version/>
  <cp:contentType/>
  <cp:contentStatus/>
</cp:coreProperties>
</file>