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<sst xmlns="http://schemas.openxmlformats.org/spreadsheetml/2006/main" count="548" uniqueCount="273">
  <si>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</si>
  <si>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</si>
  <si>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</si>
  <si>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</si>
  <si>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</si>
  <si>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</si>
  <si>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</si>
  <si>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settembre 2019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</si>
  <si>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</si>
  <si>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</si>
  <si>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</si>
  <si>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</si>
  <si>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</si>
  <si>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</si>
  <si>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</si>
  <si>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</si>
  <si>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</si>
  <si>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</si>
  <si>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</si>
  <si>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</si>
  <si>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</si>
  <si>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</si>
  <si>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</si>
  <si>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</si>
  <si>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</si>
  <si>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</si>
  <si>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</si>
  <si>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</si>
  <si>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</si>
  <si>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</si>
  <si>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</si>
  <si>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</si>
  <si>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</si>
  <si>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</si>
  <si>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</si>
  <si>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</si>
  <si>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</si>
  <si>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</si>
  <si>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</si>
  <si>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</si>
  <si>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</si>
  <si>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</si>
  <si>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</si>
  <si>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</si>
  <si>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</si>
  <si>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</si>
  <si>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</si>
  <si>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</si>
  <si>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</si>
  <si>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</si>
  <si>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</si>
  <si>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</si>
  <si>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</si>
  <si>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</si>
  <si>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</si>
  <si>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</si>
  <si>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</si>
  <si>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</si>
  <si>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</si>
  <si>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</si>
  <si>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</si>
  <si>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</si>
  <si>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</si>
  <si>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</si>
  <si>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</si>
  <si>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</si>
  <si>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</si>
  <si>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</si>
  <si>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</si>
  <si>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</si>
  <si>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</si>
  <si>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</si>
  <si>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</si>
  <si>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</si>
  <si>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</si>
  <si>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</si>
  <si>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</si>
  <si>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</si>
  <si>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</si>
  <si>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</si>
  <si>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</si>
  <si>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</si>
  <si>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</si>
  <si>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</si>
  <si>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</si>
  <si>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</si>
  <si>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</si>
  <si>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</si>
  <si>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</si>
  <si>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</si>
  <si>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</si>
  <si>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</si>
  <si>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</si>
  <si>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</si>
  <si>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</si>
  <si>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</si>
  <si>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</si>
  <si>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</si>
  <si>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</si>
  <si>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</si>
  <si>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</si>
  <si>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</si>
  <si>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</si>
  <si>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</si>
  <si>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</si>
  <si>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</si>
  <si>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</si>
  <si>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</si>
  <si>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</si>
  <si>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</si>
  <si>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</si>
  <si>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</si>
  <si>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</si>
  <si>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</si>
  <si>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</si>
  <si>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</si>
  <si>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</si>
  <si>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</si>
  <si>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</si>
  <si>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</si>
  <si>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</si>
  <si>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</si>
  <si>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</si>
  <si>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</si>
  <si>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</si>
  <si>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</si>
  <si>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</si>
  <si>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</si>
  <si>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</si>
  <si>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</si>
  <si>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</si>
  <si>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</si>
  <si>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</si>
  <si>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</si>
  <si>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</si>
  <si>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</si>
  <si>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</si>
  <si>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</si>
  <si>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</si>
  <si>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</si>
  <si>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</si>
  <si>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</si>
  <si>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</si>
  <si>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</si>
  <si>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</si>
  <si>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</si>
  <si>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</si>
  <si>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</si>
  <si>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</si>
  <si>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</si>
  <si>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</si>
  <si>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</si>
  <si>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</si>
  <si>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</si>
  <si>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</si>
  <si>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</si>
  <si>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</si>
  <si>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</si>
  <si>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</si>
  <si>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</si>
  <si>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</si>
  <si>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</si>
  <si>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</si>
  <si>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</si>
  <si>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</si>
  <si>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</si>
  <si>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</si>
  <si>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</si>
  <si>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</si>
  <si>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</si>
  <si>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</si>
  <si>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</si>
  <si>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</si>
  <si>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</si>
  <si>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</si>
  <si>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</si>
  <si>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</si>
  <si>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</si>
  <si>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</si>
  <si>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</si>
  <si>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</si>
  <si>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</si>
  <si>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</si>
  <si>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</si>
  <si>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</si>
  <si>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</si>
  <si>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</si>
  <si>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</si>
  <si>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</si>
  <si>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</si>
  <si>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</si>
  <si>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</si>
  <si>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</si>
  <si>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</si>
  <si>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</si>
  <si>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</si>
  <si>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</si>
  <si>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</si>
  <si>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</si>
  <si>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</si>
  <si>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</si>
  <si>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</si>
  <si>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</si>
  <si>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</si>
  <si>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</si>
  <si>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</si>
  <si>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</si>
  <si>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</si>
  <si>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</si>
  <si>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</si>
  <si>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</si>
  <si>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</si>
  <si>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</si>
  <si>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</si>
  <si>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</si>
  <si>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</si>
  <si>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</si>
  <si>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</si>
  <si>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</si>
  <si>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</si>
  <si>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</si>
  <si>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</si>
  <si>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</si>
  <si>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</si>
  <si>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</si>
  <si>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</si>
  <si>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</si>
  <si>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</si>
  <si>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</si>
  <si>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</si>
  <si>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</si>
  <si>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</si>
  <si>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</si>
  <si>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</si>
  <si>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</si>
  <si>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</si>
  <si>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</si>
  <si>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</si>
  <si>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</si>
  <si>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</si>
  <si>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</si>
  <si>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</si>
  <si>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</si>
  <si>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</si>
  <si>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</si>
  <si>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</si>
  <si>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</si>
  <si>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</si>
  <si>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</si>
  <si>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</si>
  <si>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</si>
  <si>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</si>
  <si>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</si>
  <si>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</si>
  <si>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</si>
  <si>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</si>
  <si>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</si>
  <si>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</si>
  <si>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</si>
  <si>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</si>
  <si>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</si>
  <si>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</si>
  <si>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</si>
  <si>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</si>
  <si>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</si>
  <si>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</si>
  <si>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</si>
  <si>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</si>
  <si>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</si>
  <si>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</si>
  <si>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</si>
  <si>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</si>
  <si>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gennaio-settembre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</si>
</sst>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zoomScale="110" zoomScaleNormal="110" zoomScalePageLayoutView="0" workbookViewId="0" topLeftCell="A1">
      <selection activeCell="C146" sqref="C146:O146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3" width="11.5" style="2" customWidth="1"/>
    <col min="4" max="4" width="10.66015625" style="2" customWidth="1"/>
    <col min="5" max="5" width="11.83203125" style="2" customWidth="1"/>
    <col min="6" max="6" width="11.66015625" style="2" customWidth="1"/>
    <col min="7" max="8" width="10.16015625" style="2" customWidth="1"/>
    <col min="9" max="9" width="12.33203125" style="2" customWidth="1"/>
    <col min="10" max="10" width="11" style="2" customWidth="1"/>
    <col min="11" max="11" width="15" style="2" customWidth="1"/>
    <col min="12" max="12" width="15.160156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7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8</v>
      </c>
      <c r="B11" s="42"/>
      <c r="C11" s="43" t="s">
        <v>9</v>
      </c>
      <c r="D11" s="43"/>
      <c r="E11" s="43"/>
      <c r="F11" s="43"/>
      <c r="G11" s="43" t="s">
        <v>10</v>
      </c>
      <c r="H11" s="43"/>
      <c r="I11" s="43"/>
      <c r="J11" s="43"/>
      <c r="K11" s="44" t="s">
        <v>11</v>
      </c>
      <c r="L11" s="44"/>
      <c r="M11" s="44"/>
      <c r="N11" s="43" t="s">
        <v>12</v>
      </c>
      <c r="O11" s="43"/>
    </row>
    <row r="12" spans="1:15" ht="12.75" customHeight="1">
      <c r="A12" s="45" t="s">
        <v>13</v>
      </c>
      <c r="B12" s="46" t="s">
        <v>14</v>
      </c>
      <c r="C12" s="47" t="s">
        <v>15</v>
      </c>
      <c r="D12" s="48" t="s">
        <v>16</v>
      </c>
      <c r="E12" s="48"/>
      <c r="F12" s="47" t="s">
        <v>17</v>
      </c>
      <c r="G12" s="43" t="s">
        <v>15</v>
      </c>
      <c r="H12" s="49" t="s">
        <v>18</v>
      </c>
      <c r="I12" s="43" t="s">
        <v>19</v>
      </c>
      <c r="J12" s="43" t="s">
        <v>20</v>
      </c>
      <c r="K12" s="49" t="s">
        <v>21</v>
      </c>
      <c r="L12" s="49" t="s">
        <v>22</v>
      </c>
      <c r="M12" s="49" t="s">
        <v>23</v>
      </c>
      <c r="N12" s="50" t="s">
        <v>15</v>
      </c>
      <c r="O12" s="11" t="s">
        <v>24</v>
      </c>
    </row>
    <row r="13" spans="1:15" ht="12.75" customHeight="1">
      <c r="A13" s="45"/>
      <c r="B13" s="46"/>
      <c r="C13" s="47"/>
      <c r="D13" s="12" t="s">
        <v>25</v>
      </c>
      <c r="E13" s="13" t="s">
        <v>19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26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27</v>
      </c>
      <c r="B15" s="21" t="s">
        <v>28</v>
      </c>
      <c r="C15" s="22">
        <v>6557</v>
      </c>
      <c r="D15" s="22">
        <v>3202</v>
      </c>
      <c r="E15" s="22">
        <v>478</v>
      </c>
      <c r="F15" s="22">
        <f aca="true" t="shared" si="0" ref="F15:F22">SUM(C15-D15-E15)</f>
        <v>2877</v>
      </c>
      <c r="G15" s="22">
        <v>38416</v>
      </c>
      <c r="H15" s="22">
        <v>9238</v>
      </c>
      <c r="I15" s="22">
        <v>2256</v>
      </c>
      <c r="J15" s="22">
        <f aca="true" t="shared" si="1" ref="J15:J22">SUM(G15-H15-I15)</f>
        <v>26922</v>
      </c>
      <c r="K15" s="22">
        <v>1032</v>
      </c>
      <c r="L15" s="22">
        <v>0</v>
      </c>
      <c r="M15" s="22">
        <v>4377</v>
      </c>
      <c r="N15" s="22">
        <v>349</v>
      </c>
      <c r="O15" s="22">
        <v>349</v>
      </c>
    </row>
    <row r="16" spans="1:15" ht="12.75" customHeight="1">
      <c r="A16" s="20" t="s">
        <v>29</v>
      </c>
      <c r="B16" s="21" t="s">
        <v>30</v>
      </c>
      <c r="C16" s="22">
        <v>1862</v>
      </c>
      <c r="D16" s="22">
        <v>1469</v>
      </c>
      <c r="E16" s="22">
        <v>71</v>
      </c>
      <c r="F16" s="22">
        <f t="shared" si="0"/>
        <v>322</v>
      </c>
      <c r="G16" s="22">
        <v>5982</v>
      </c>
      <c r="H16" s="22">
        <v>3756</v>
      </c>
      <c r="I16" s="22">
        <v>483</v>
      </c>
      <c r="J16" s="22">
        <f t="shared" si="1"/>
        <v>1743</v>
      </c>
      <c r="K16" s="22">
        <v>137</v>
      </c>
      <c r="L16" s="22">
        <v>0</v>
      </c>
      <c r="M16" s="22">
        <v>161</v>
      </c>
      <c r="N16" s="22">
        <v>57</v>
      </c>
      <c r="O16" s="22">
        <v>57</v>
      </c>
    </row>
    <row r="17" spans="1:15" ht="12.75" customHeight="1">
      <c r="A17" s="20" t="s">
        <v>31</v>
      </c>
      <c r="B17" s="21" t="s">
        <v>32</v>
      </c>
      <c r="C17" s="22">
        <v>1901</v>
      </c>
      <c r="D17" s="22">
        <v>1456</v>
      </c>
      <c r="E17" s="22">
        <v>0</v>
      </c>
      <c r="F17" s="22">
        <f t="shared" si="0"/>
        <v>445</v>
      </c>
      <c r="G17" s="22">
        <v>3959</v>
      </c>
      <c r="H17" s="22">
        <v>2601</v>
      </c>
      <c r="I17" s="22">
        <v>0</v>
      </c>
      <c r="J17" s="22">
        <f t="shared" si="1"/>
        <v>1358</v>
      </c>
      <c r="K17" s="22">
        <v>160</v>
      </c>
      <c r="L17" s="22">
        <v>0</v>
      </c>
      <c r="M17" s="22">
        <v>279</v>
      </c>
      <c r="N17" s="22">
        <v>11</v>
      </c>
      <c r="O17" s="22">
        <v>11</v>
      </c>
    </row>
    <row r="18" spans="1:15" ht="12.75" customHeight="1">
      <c r="A18" s="20" t="s">
        <v>33</v>
      </c>
      <c r="B18" s="21" t="s">
        <v>34</v>
      </c>
      <c r="C18" s="22">
        <v>6122</v>
      </c>
      <c r="D18" s="22">
        <v>4080</v>
      </c>
      <c r="E18" s="22">
        <v>69</v>
      </c>
      <c r="F18" s="22">
        <f t="shared" si="0"/>
        <v>1973</v>
      </c>
      <c r="G18" s="22">
        <v>19741</v>
      </c>
      <c r="H18" s="22">
        <v>10478</v>
      </c>
      <c r="I18" s="22">
        <v>213</v>
      </c>
      <c r="J18" s="22">
        <f t="shared" si="1"/>
        <v>9050</v>
      </c>
      <c r="K18" s="22">
        <v>1152</v>
      </c>
      <c r="L18" s="22">
        <v>0</v>
      </c>
      <c r="M18" s="22">
        <v>2256</v>
      </c>
      <c r="N18" s="22">
        <v>152</v>
      </c>
      <c r="O18" s="22">
        <v>152</v>
      </c>
    </row>
    <row r="19" spans="1:15" ht="12.75" customHeight="1">
      <c r="A19" s="20" t="s">
        <v>35</v>
      </c>
      <c r="B19" s="21" t="s">
        <v>36</v>
      </c>
      <c r="C19" s="22">
        <v>4252</v>
      </c>
      <c r="D19" s="22">
        <v>3785</v>
      </c>
      <c r="E19" s="22">
        <v>161</v>
      </c>
      <c r="F19" s="22">
        <f t="shared" si="0"/>
        <v>306</v>
      </c>
      <c r="G19" s="22">
        <v>10965</v>
      </c>
      <c r="H19" s="22">
        <v>8599</v>
      </c>
      <c r="I19" s="22">
        <v>434</v>
      </c>
      <c r="J19" s="22">
        <f t="shared" si="1"/>
        <v>1932</v>
      </c>
      <c r="K19" s="22">
        <v>152</v>
      </c>
      <c r="L19" s="22">
        <v>0</v>
      </c>
      <c r="M19" s="22">
        <v>92</v>
      </c>
      <c r="N19" s="22">
        <v>166</v>
      </c>
      <c r="O19" s="22">
        <v>166</v>
      </c>
    </row>
    <row r="20" spans="1:15" ht="12.75" customHeight="1">
      <c r="A20" s="20" t="s">
        <v>37</v>
      </c>
      <c r="B20" s="21" t="s">
        <v>38</v>
      </c>
      <c r="C20" s="22">
        <v>22252</v>
      </c>
      <c r="D20" s="22">
        <v>18063</v>
      </c>
      <c r="E20" s="22">
        <v>472</v>
      </c>
      <c r="F20" s="22">
        <f t="shared" si="0"/>
        <v>3717</v>
      </c>
      <c r="G20" s="22">
        <v>53409</v>
      </c>
      <c r="H20" s="22">
        <v>34784</v>
      </c>
      <c r="I20" s="22">
        <v>2100</v>
      </c>
      <c r="J20" s="22">
        <f t="shared" si="1"/>
        <v>16525</v>
      </c>
      <c r="K20" s="22">
        <v>1710</v>
      </c>
      <c r="L20" s="22">
        <v>0</v>
      </c>
      <c r="M20" s="22">
        <v>5439</v>
      </c>
      <c r="N20" s="22">
        <v>209</v>
      </c>
      <c r="O20" s="22">
        <v>209</v>
      </c>
    </row>
    <row r="21" spans="1:15" ht="12.75" customHeight="1">
      <c r="A21" s="20" t="s">
        <v>39</v>
      </c>
      <c r="B21" s="21" t="s">
        <v>40</v>
      </c>
      <c r="C21" s="22">
        <v>1805</v>
      </c>
      <c r="D21" s="22">
        <v>1682</v>
      </c>
      <c r="E21" s="22">
        <v>0</v>
      </c>
      <c r="F21" s="22">
        <f t="shared" si="0"/>
        <v>123</v>
      </c>
      <c r="G21" s="22">
        <v>3837</v>
      </c>
      <c r="H21" s="22">
        <v>2993</v>
      </c>
      <c r="I21" s="22">
        <v>0</v>
      </c>
      <c r="J21" s="22">
        <f t="shared" si="1"/>
        <v>844</v>
      </c>
      <c r="K21" s="22">
        <v>0</v>
      </c>
      <c r="L21" s="22">
        <v>0</v>
      </c>
      <c r="M21" s="22">
        <v>0</v>
      </c>
      <c r="N21" s="22">
        <v>8</v>
      </c>
      <c r="O21" s="22">
        <v>8</v>
      </c>
    </row>
    <row r="22" spans="1:15" ht="12.75" customHeight="1">
      <c r="A22" s="20" t="s">
        <v>41</v>
      </c>
      <c r="B22" s="21" t="s">
        <v>42</v>
      </c>
      <c r="C22" s="22">
        <v>1680</v>
      </c>
      <c r="D22" s="22">
        <v>1294</v>
      </c>
      <c r="E22" s="22">
        <v>100</v>
      </c>
      <c r="F22" s="22">
        <f t="shared" si="0"/>
        <v>286</v>
      </c>
      <c r="G22" s="22">
        <v>4905</v>
      </c>
      <c r="H22" s="22">
        <v>2837</v>
      </c>
      <c r="I22" s="22">
        <v>324</v>
      </c>
      <c r="J22" s="22">
        <f t="shared" si="1"/>
        <v>1744</v>
      </c>
      <c r="K22" s="22">
        <v>253</v>
      </c>
      <c r="L22" s="22">
        <v>0</v>
      </c>
      <c r="M22" s="22">
        <v>1949</v>
      </c>
      <c r="N22" s="22">
        <v>0</v>
      </c>
      <c r="O22" s="22">
        <v>0</v>
      </c>
    </row>
    <row r="23" spans="1:15" ht="12.75" customHeight="1">
      <c r="A23" s="23"/>
      <c r="B23" s="24" t="s">
        <v>43</v>
      </c>
      <c r="C23" s="25">
        <f aca="true" t="shared" si="2" ref="C23:O23">SUM(C15:C22)</f>
        <v>46431</v>
      </c>
      <c r="D23" s="25">
        <f t="shared" si="2"/>
        <v>35031</v>
      </c>
      <c r="E23" s="25">
        <f t="shared" si="2"/>
        <v>1351</v>
      </c>
      <c r="F23" s="25">
        <f t="shared" si="2"/>
        <v>10049</v>
      </c>
      <c r="G23" s="25">
        <f t="shared" si="2"/>
        <v>141214</v>
      </c>
      <c r="H23" s="25">
        <f t="shared" si="2"/>
        <v>75286</v>
      </c>
      <c r="I23" s="25">
        <f t="shared" si="2"/>
        <v>5810</v>
      </c>
      <c r="J23" s="25">
        <f t="shared" si="2"/>
        <v>60118</v>
      </c>
      <c r="K23" s="25">
        <f t="shared" si="2"/>
        <v>4596</v>
      </c>
      <c r="L23" s="25">
        <f t="shared" si="2"/>
        <v>0</v>
      </c>
      <c r="M23" s="25">
        <f t="shared" si="2"/>
        <v>14553</v>
      </c>
      <c r="N23" s="25">
        <f t="shared" si="2"/>
        <v>952</v>
      </c>
      <c r="O23" s="25">
        <f t="shared" si="2"/>
        <v>952</v>
      </c>
    </row>
    <row r="24" spans="1:15" ht="14.25" customHeight="1">
      <c r="A24" s="20" t="s">
        <v>44</v>
      </c>
      <c r="B24" s="21" t="s">
        <v>45</v>
      </c>
      <c r="C24" s="22">
        <v>1814</v>
      </c>
      <c r="D24" s="22">
        <v>1352</v>
      </c>
      <c r="E24" s="22">
        <v>102</v>
      </c>
      <c r="F24" s="22">
        <f>SUM(C24-D24-E24)</f>
        <v>360</v>
      </c>
      <c r="G24" s="22">
        <v>5130</v>
      </c>
      <c r="H24" s="22">
        <v>2557</v>
      </c>
      <c r="I24" s="22">
        <v>334</v>
      </c>
      <c r="J24" s="22">
        <f>SUM(G24-H24-I24)</f>
        <v>2239</v>
      </c>
      <c r="K24" s="22">
        <v>925</v>
      </c>
      <c r="L24" s="22">
        <v>0</v>
      </c>
      <c r="M24" s="22">
        <v>830</v>
      </c>
      <c r="N24" s="22">
        <v>85</v>
      </c>
      <c r="O24" s="22">
        <v>85</v>
      </c>
    </row>
    <row r="25" spans="1:15" ht="14.25" customHeight="1">
      <c r="A25" s="26"/>
      <c r="B25" s="24" t="s">
        <v>46</v>
      </c>
      <c r="C25" s="25">
        <f aca="true" t="shared" si="3" ref="C25:O25">SUM(C24)</f>
        <v>1814</v>
      </c>
      <c r="D25" s="25">
        <f t="shared" si="3"/>
        <v>1352</v>
      </c>
      <c r="E25" s="25">
        <f t="shared" si="3"/>
        <v>102</v>
      </c>
      <c r="F25" s="25">
        <f t="shared" si="3"/>
        <v>360</v>
      </c>
      <c r="G25" s="25">
        <f t="shared" si="3"/>
        <v>5130</v>
      </c>
      <c r="H25" s="25">
        <f t="shared" si="3"/>
        <v>2557</v>
      </c>
      <c r="I25" s="25">
        <f t="shared" si="3"/>
        <v>334</v>
      </c>
      <c r="J25" s="25">
        <f t="shared" si="3"/>
        <v>2239</v>
      </c>
      <c r="K25" s="25">
        <f t="shared" si="3"/>
        <v>925</v>
      </c>
      <c r="L25" s="25">
        <f t="shared" si="3"/>
        <v>0</v>
      </c>
      <c r="M25" s="25">
        <f t="shared" si="3"/>
        <v>830</v>
      </c>
      <c r="N25" s="25">
        <f t="shared" si="3"/>
        <v>85</v>
      </c>
      <c r="O25" s="25">
        <f t="shared" si="3"/>
        <v>85</v>
      </c>
    </row>
    <row r="26" spans="1:15" ht="12.75" customHeight="1">
      <c r="A26" s="20" t="s">
        <v>47</v>
      </c>
      <c r="B26" s="21" t="s">
        <v>48</v>
      </c>
      <c r="C26" s="22">
        <v>8795</v>
      </c>
      <c r="D26" s="22">
        <v>7532</v>
      </c>
      <c r="E26" s="22">
        <v>441</v>
      </c>
      <c r="F26" s="22">
        <f>SUM(C26-D26-E26)</f>
        <v>822</v>
      </c>
      <c r="G26" s="22">
        <v>20392</v>
      </c>
      <c r="H26" s="22">
        <v>11268</v>
      </c>
      <c r="I26" s="22">
        <v>1476</v>
      </c>
      <c r="J26" s="22">
        <f>SUM(G26-H26-I26)</f>
        <v>7648</v>
      </c>
      <c r="K26" s="22">
        <v>309</v>
      </c>
      <c r="L26" s="22">
        <v>0</v>
      </c>
      <c r="M26" s="22">
        <v>169</v>
      </c>
      <c r="N26" s="22">
        <v>441</v>
      </c>
      <c r="O26" s="22">
        <v>441</v>
      </c>
    </row>
    <row r="27" spans="1:15" ht="12.75" customHeight="1">
      <c r="A27" s="20" t="s">
        <v>49</v>
      </c>
      <c r="B27" s="21" t="s">
        <v>50</v>
      </c>
      <c r="C27" s="22">
        <v>2930</v>
      </c>
      <c r="D27" s="22">
        <v>2393</v>
      </c>
      <c r="E27" s="22">
        <v>144</v>
      </c>
      <c r="F27" s="22">
        <f>SUM(C27-D27-E27)</f>
        <v>393</v>
      </c>
      <c r="G27" s="22">
        <v>6640</v>
      </c>
      <c r="H27" s="22">
        <v>3652</v>
      </c>
      <c r="I27" s="22">
        <v>542</v>
      </c>
      <c r="J27" s="22">
        <f>SUM(G27-H27-I27)</f>
        <v>2446</v>
      </c>
      <c r="K27" s="22">
        <v>111</v>
      </c>
      <c r="L27" s="22">
        <v>0</v>
      </c>
      <c r="M27" s="22">
        <v>152</v>
      </c>
      <c r="N27" s="22">
        <v>0</v>
      </c>
      <c r="O27" s="22">
        <v>0</v>
      </c>
    </row>
    <row r="28" spans="1:15" ht="12.75" customHeight="1">
      <c r="A28" s="20" t="s">
        <v>51</v>
      </c>
      <c r="B28" s="21" t="s">
        <v>52</v>
      </c>
      <c r="C28" s="22">
        <v>2571</v>
      </c>
      <c r="D28" s="22">
        <v>1949</v>
      </c>
      <c r="E28" s="22">
        <v>209</v>
      </c>
      <c r="F28" s="22">
        <f>SUM(C28-D28-E28)</f>
        <v>413</v>
      </c>
      <c r="G28" s="22">
        <v>6768</v>
      </c>
      <c r="H28" s="22">
        <v>4027</v>
      </c>
      <c r="I28" s="22">
        <v>934</v>
      </c>
      <c r="J28" s="22">
        <f>SUM(G28-H28-I28)</f>
        <v>1807</v>
      </c>
      <c r="K28" s="22">
        <v>2</v>
      </c>
      <c r="L28" s="22">
        <v>0</v>
      </c>
      <c r="M28" s="22">
        <v>31</v>
      </c>
      <c r="N28" s="22">
        <v>34</v>
      </c>
      <c r="O28" s="22">
        <v>34</v>
      </c>
    </row>
    <row r="29" spans="1:15" ht="12.75" customHeight="1">
      <c r="A29" s="20" t="s">
        <v>53</v>
      </c>
      <c r="B29" s="21" t="s">
        <v>54</v>
      </c>
      <c r="C29" s="22">
        <v>3618</v>
      </c>
      <c r="D29" s="22">
        <v>2949</v>
      </c>
      <c r="E29" s="22">
        <v>359</v>
      </c>
      <c r="F29" s="22">
        <f>SUM(C29-D29-E29)</f>
        <v>310</v>
      </c>
      <c r="G29" s="22">
        <v>8749</v>
      </c>
      <c r="H29" s="22">
        <v>5470</v>
      </c>
      <c r="I29" s="22">
        <v>1273</v>
      </c>
      <c r="J29" s="22">
        <f>SUM(G29-H29-I29)</f>
        <v>2006</v>
      </c>
      <c r="K29" s="22">
        <v>111</v>
      </c>
      <c r="L29" s="22">
        <v>0</v>
      </c>
      <c r="M29" s="22">
        <v>77</v>
      </c>
      <c r="N29" s="22">
        <v>85</v>
      </c>
      <c r="O29" s="22">
        <v>85</v>
      </c>
    </row>
    <row r="30" spans="1:15" ht="12.75" customHeight="1">
      <c r="A30" s="23"/>
      <c r="B30" s="24" t="s">
        <v>55</v>
      </c>
      <c r="C30" s="25">
        <f aca="true" t="shared" si="4" ref="C30:O30">SUM(C26:C29)</f>
        <v>17914</v>
      </c>
      <c r="D30" s="25">
        <f t="shared" si="4"/>
        <v>14823</v>
      </c>
      <c r="E30" s="25">
        <f t="shared" si="4"/>
        <v>1153</v>
      </c>
      <c r="F30" s="25">
        <f t="shared" si="4"/>
        <v>1938</v>
      </c>
      <c r="G30" s="25">
        <f t="shared" si="4"/>
        <v>42549</v>
      </c>
      <c r="H30" s="25">
        <f t="shared" si="4"/>
        <v>24417</v>
      </c>
      <c r="I30" s="25">
        <f t="shared" si="4"/>
        <v>4225</v>
      </c>
      <c r="J30" s="25">
        <f t="shared" si="4"/>
        <v>13907</v>
      </c>
      <c r="K30" s="25">
        <f t="shared" si="4"/>
        <v>533</v>
      </c>
      <c r="L30" s="25">
        <f t="shared" si="4"/>
        <v>0</v>
      </c>
      <c r="M30" s="25">
        <f t="shared" si="4"/>
        <v>429</v>
      </c>
      <c r="N30" s="25">
        <f t="shared" si="4"/>
        <v>560</v>
      </c>
      <c r="O30" s="25">
        <f t="shared" si="4"/>
        <v>560</v>
      </c>
    </row>
    <row r="31" spans="1:15" ht="12.75" customHeight="1">
      <c r="A31" s="20" t="s">
        <v>56</v>
      </c>
      <c r="B31" s="21" t="s">
        <v>57</v>
      </c>
      <c r="C31" s="22">
        <v>10649</v>
      </c>
      <c r="D31" s="22">
        <v>8170</v>
      </c>
      <c r="E31" s="22">
        <v>239</v>
      </c>
      <c r="F31" s="22">
        <f aca="true" t="shared" si="5" ref="F31:F42">SUM(C31-D31-E31)</f>
        <v>2240</v>
      </c>
      <c r="G31" s="22">
        <v>31209</v>
      </c>
      <c r="H31" s="22">
        <v>16110</v>
      </c>
      <c r="I31" s="22">
        <v>1080</v>
      </c>
      <c r="J31" s="22">
        <f aca="true" t="shared" si="6" ref="J31:J42">SUM(G31-H31-I31)</f>
        <v>14019</v>
      </c>
      <c r="K31" s="22">
        <v>406</v>
      </c>
      <c r="L31" s="22">
        <v>0</v>
      </c>
      <c r="M31" s="22">
        <v>945</v>
      </c>
      <c r="N31" s="22">
        <v>73</v>
      </c>
      <c r="O31" s="22">
        <v>73</v>
      </c>
    </row>
    <row r="32" spans="1:15" ht="12.75" customHeight="1">
      <c r="A32" s="20" t="s">
        <v>58</v>
      </c>
      <c r="B32" s="21" t="s">
        <v>59</v>
      </c>
      <c r="C32" s="22">
        <v>13466</v>
      </c>
      <c r="D32" s="22">
        <v>10842</v>
      </c>
      <c r="E32" s="22">
        <v>511</v>
      </c>
      <c r="F32" s="22">
        <f t="shared" si="5"/>
        <v>2113</v>
      </c>
      <c r="G32" s="22">
        <v>54080</v>
      </c>
      <c r="H32" s="22">
        <v>26096</v>
      </c>
      <c r="I32" s="22">
        <v>2084</v>
      </c>
      <c r="J32" s="22">
        <f t="shared" si="6"/>
        <v>25900</v>
      </c>
      <c r="K32" s="22">
        <v>1748</v>
      </c>
      <c r="L32" s="22">
        <v>0</v>
      </c>
      <c r="M32" s="22">
        <v>10282</v>
      </c>
      <c r="N32" s="22">
        <v>204</v>
      </c>
      <c r="O32" s="22">
        <v>204</v>
      </c>
    </row>
    <row r="33" spans="1:15" ht="12.75" customHeight="1">
      <c r="A33" s="20" t="s">
        <v>60</v>
      </c>
      <c r="B33" s="21" t="s">
        <v>61</v>
      </c>
      <c r="C33" s="22">
        <v>7598</v>
      </c>
      <c r="D33" s="22">
        <v>5602</v>
      </c>
      <c r="E33" s="22">
        <v>96</v>
      </c>
      <c r="F33" s="22">
        <f t="shared" si="5"/>
        <v>1900</v>
      </c>
      <c r="G33" s="22">
        <v>23869</v>
      </c>
      <c r="H33" s="22">
        <v>6895</v>
      </c>
      <c r="I33" s="22">
        <v>227</v>
      </c>
      <c r="J33" s="22">
        <f t="shared" si="6"/>
        <v>16747</v>
      </c>
      <c r="K33" s="22">
        <v>1505</v>
      </c>
      <c r="L33" s="22">
        <v>0</v>
      </c>
      <c r="M33" s="22">
        <v>2923</v>
      </c>
      <c r="N33" s="22">
        <v>138</v>
      </c>
      <c r="O33" s="22">
        <v>138</v>
      </c>
    </row>
    <row r="34" spans="1:15" ht="12.75" customHeight="1">
      <c r="A34" s="20" t="s">
        <v>62</v>
      </c>
      <c r="B34" s="21" t="s">
        <v>63</v>
      </c>
      <c r="C34" s="22">
        <v>5458</v>
      </c>
      <c r="D34" s="22">
        <v>2267</v>
      </c>
      <c r="E34" s="22">
        <v>43</v>
      </c>
      <c r="F34" s="22">
        <f t="shared" si="5"/>
        <v>3148</v>
      </c>
      <c r="G34" s="22">
        <v>15636</v>
      </c>
      <c r="H34" s="22">
        <v>5637</v>
      </c>
      <c r="I34" s="22">
        <v>155</v>
      </c>
      <c r="J34" s="22">
        <f t="shared" si="6"/>
        <v>9844</v>
      </c>
      <c r="K34" s="22">
        <v>330</v>
      </c>
      <c r="L34" s="22">
        <v>0</v>
      </c>
      <c r="M34" s="22">
        <v>3462</v>
      </c>
      <c r="N34" s="22">
        <v>56</v>
      </c>
      <c r="O34" s="22">
        <v>56</v>
      </c>
    </row>
    <row r="35" spans="1:15" ht="12.75" customHeight="1">
      <c r="A35" s="20" t="s">
        <v>64</v>
      </c>
      <c r="B35" s="21" t="s">
        <v>65</v>
      </c>
      <c r="C35" s="22">
        <v>3561</v>
      </c>
      <c r="D35" s="22">
        <v>3390</v>
      </c>
      <c r="E35" s="22">
        <v>0</v>
      </c>
      <c r="F35" s="22">
        <f t="shared" si="5"/>
        <v>171</v>
      </c>
      <c r="G35" s="22">
        <v>6452</v>
      </c>
      <c r="H35" s="22">
        <v>5237</v>
      </c>
      <c r="I35" s="22">
        <v>0</v>
      </c>
      <c r="J35" s="22">
        <f t="shared" si="6"/>
        <v>1215</v>
      </c>
      <c r="K35" s="22">
        <v>108</v>
      </c>
      <c r="L35" s="22">
        <v>0</v>
      </c>
      <c r="M35" s="22">
        <v>17</v>
      </c>
      <c r="N35" s="22">
        <v>93</v>
      </c>
      <c r="O35" s="22">
        <v>93</v>
      </c>
    </row>
    <row r="36" spans="1:15" ht="12.75" customHeight="1">
      <c r="A36" s="20" t="s">
        <v>66</v>
      </c>
      <c r="B36" s="21" t="s">
        <v>67</v>
      </c>
      <c r="C36" s="22">
        <v>2339</v>
      </c>
      <c r="D36" s="22">
        <v>1466</v>
      </c>
      <c r="E36" s="22">
        <v>195</v>
      </c>
      <c r="F36" s="22">
        <f t="shared" si="5"/>
        <v>678</v>
      </c>
      <c r="G36" s="22">
        <v>6942</v>
      </c>
      <c r="H36" s="22">
        <v>3767</v>
      </c>
      <c r="I36" s="22">
        <v>780</v>
      </c>
      <c r="J36" s="22">
        <f t="shared" si="6"/>
        <v>2395</v>
      </c>
      <c r="K36" s="22">
        <v>1</v>
      </c>
      <c r="L36" s="22">
        <v>0</v>
      </c>
      <c r="M36" s="22">
        <v>357</v>
      </c>
      <c r="N36" s="22">
        <v>0</v>
      </c>
      <c r="O36" s="22">
        <v>0</v>
      </c>
    </row>
    <row r="37" spans="1:15" ht="12.75" customHeight="1">
      <c r="A37" s="20" t="s">
        <v>68</v>
      </c>
      <c r="B37" s="21" t="s">
        <v>69</v>
      </c>
      <c r="C37" s="22">
        <v>3168</v>
      </c>
      <c r="D37" s="22">
        <v>2845</v>
      </c>
      <c r="E37" s="22">
        <v>0</v>
      </c>
      <c r="F37" s="22">
        <f t="shared" si="5"/>
        <v>323</v>
      </c>
      <c r="G37" s="22">
        <v>11377</v>
      </c>
      <c r="H37" s="22">
        <v>7503</v>
      </c>
      <c r="I37" s="22">
        <v>0</v>
      </c>
      <c r="J37" s="22">
        <f t="shared" si="6"/>
        <v>3874</v>
      </c>
      <c r="K37" s="22">
        <v>175</v>
      </c>
      <c r="L37" s="22">
        <v>0</v>
      </c>
      <c r="M37" s="22">
        <v>1449</v>
      </c>
      <c r="N37" s="22">
        <v>71</v>
      </c>
      <c r="O37" s="22">
        <v>71</v>
      </c>
    </row>
    <row r="38" spans="1:15" ht="12.75" customHeight="1">
      <c r="A38" s="20" t="s">
        <v>70</v>
      </c>
      <c r="B38" s="21" t="s">
        <v>71</v>
      </c>
      <c r="C38" s="22">
        <v>43251</v>
      </c>
      <c r="D38" s="22">
        <v>32095</v>
      </c>
      <c r="E38" s="22">
        <v>1382</v>
      </c>
      <c r="F38" s="22">
        <f t="shared" si="5"/>
        <v>9774</v>
      </c>
      <c r="G38" s="22">
        <v>92534</v>
      </c>
      <c r="H38" s="22">
        <v>49387</v>
      </c>
      <c r="I38" s="22">
        <v>5222</v>
      </c>
      <c r="J38" s="22">
        <f t="shared" si="6"/>
        <v>37925</v>
      </c>
      <c r="K38" s="22">
        <v>4640</v>
      </c>
      <c r="L38" s="22">
        <v>0</v>
      </c>
      <c r="M38" s="22">
        <v>5953</v>
      </c>
      <c r="N38" s="22">
        <v>8824</v>
      </c>
      <c r="O38" s="22">
        <v>3825</v>
      </c>
    </row>
    <row r="39" spans="1:15" ht="12.75" customHeight="1">
      <c r="A39" s="20" t="s">
        <v>72</v>
      </c>
      <c r="B39" s="21" t="s">
        <v>73</v>
      </c>
      <c r="C39" s="22">
        <v>8933</v>
      </c>
      <c r="D39" s="22">
        <v>7373</v>
      </c>
      <c r="E39" s="22">
        <v>203</v>
      </c>
      <c r="F39" s="22">
        <f t="shared" si="5"/>
        <v>1357</v>
      </c>
      <c r="G39" s="22">
        <v>16483</v>
      </c>
      <c r="H39" s="22">
        <v>11463</v>
      </c>
      <c r="I39" s="22">
        <v>953</v>
      </c>
      <c r="J39" s="22">
        <f t="shared" si="6"/>
        <v>4067</v>
      </c>
      <c r="K39" s="22">
        <v>189</v>
      </c>
      <c r="L39" s="22">
        <v>0</v>
      </c>
      <c r="M39" s="22">
        <v>103</v>
      </c>
      <c r="N39" s="22">
        <v>57</v>
      </c>
      <c r="O39" s="22">
        <v>57</v>
      </c>
    </row>
    <row r="40" spans="1:15" ht="12.75" customHeight="1">
      <c r="A40" s="20" t="s">
        <v>74</v>
      </c>
      <c r="B40" s="21" t="s">
        <v>75</v>
      </c>
      <c r="C40" s="22">
        <v>5623</v>
      </c>
      <c r="D40" s="22">
        <v>4538</v>
      </c>
      <c r="E40" s="22">
        <v>240</v>
      </c>
      <c r="F40" s="22">
        <f t="shared" si="5"/>
        <v>845</v>
      </c>
      <c r="G40" s="22">
        <v>16502</v>
      </c>
      <c r="H40" s="22">
        <v>9416</v>
      </c>
      <c r="I40" s="22">
        <v>805</v>
      </c>
      <c r="J40" s="22">
        <f t="shared" si="6"/>
        <v>6281</v>
      </c>
      <c r="K40" s="22">
        <v>355</v>
      </c>
      <c r="L40" s="22">
        <v>0</v>
      </c>
      <c r="M40" s="22">
        <v>7104</v>
      </c>
      <c r="N40" s="22">
        <v>13</v>
      </c>
      <c r="O40" s="22">
        <v>13</v>
      </c>
    </row>
    <row r="41" spans="1:15" ht="12.75" customHeight="1">
      <c r="A41" s="20" t="s">
        <v>76</v>
      </c>
      <c r="B41" s="21" t="s">
        <v>77</v>
      </c>
      <c r="C41" s="22">
        <v>1982</v>
      </c>
      <c r="D41" s="22">
        <v>1360</v>
      </c>
      <c r="E41" s="22">
        <v>0</v>
      </c>
      <c r="F41" s="22">
        <f t="shared" si="5"/>
        <v>622</v>
      </c>
      <c r="G41" s="22">
        <v>5756</v>
      </c>
      <c r="H41" s="22">
        <v>3902</v>
      </c>
      <c r="I41" s="22">
        <v>0</v>
      </c>
      <c r="J41" s="22">
        <f t="shared" si="6"/>
        <v>1854</v>
      </c>
      <c r="K41" s="22">
        <v>1118</v>
      </c>
      <c r="L41" s="22">
        <v>0</v>
      </c>
      <c r="M41" s="22">
        <v>124</v>
      </c>
      <c r="N41" s="22">
        <v>82</v>
      </c>
      <c r="O41" s="22">
        <v>82</v>
      </c>
    </row>
    <row r="42" spans="1:15" ht="12.75" customHeight="1">
      <c r="A42" s="20" t="s">
        <v>78</v>
      </c>
      <c r="B42" s="21" t="s">
        <v>79</v>
      </c>
      <c r="C42" s="22">
        <v>11339</v>
      </c>
      <c r="D42" s="22">
        <v>8145</v>
      </c>
      <c r="E42" s="22">
        <v>211</v>
      </c>
      <c r="F42" s="22">
        <f t="shared" si="5"/>
        <v>2983</v>
      </c>
      <c r="G42" s="22">
        <v>18084</v>
      </c>
      <c r="H42" s="22">
        <v>12414</v>
      </c>
      <c r="I42" s="22">
        <v>482</v>
      </c>
      <c r="J42" s="22">
        <f t="shared" si="6"/>
        <v>5188</v>
      </c>
      <c r="K42" s="22">
        <v>372</v>
      </c>
      <c r="L42" s="22">
        <v>0</v>
      </c>
      <c r="M42" s="22">
        <v>114</v>
      </c>
      <c r="N42" s="22">
        <v>88</v>
      </c>
      <c r="O42" s="22">
        <v>88</v>
      </c>
    </row>
    <row r="43" spans="1:15" ht="12.75" customHeight="1">
      <c r="A43" s="23"/>
      <c r="B43" s="24" t="s">
        <v>80</v>
      </c>
      <c r="C43" s="25">
        <f aca="true" t="shared" si="7" ref="C43:O43">SUM(C31:C42)</f>
        <v>117367</v>
      </c>
      <c r="D43" s="25">
        <f t="shared" si="7"/>
        <v>88093</v>
      </c>
      <c r="E43" s="25">
        <f t="shared" si="7"/>
        <v>3120</v>
      </c>
      <c r="F43" s="25">
        <f t="shared" si="7"/>
        <v>26154</v>
      </c>
      <c r="G43" s="25">
        <f t="shared" si="7"/>
        <v>298924</v>
      </c>
      <c r="H43" s="25">
        <f t="shared" si="7"/>
        <v>157827</v>
      </c>
      <c r="I43" s="25">
        <f t="shared" si="7"/>
        <v>11788</v>
      </c>
      <c r="J43" s="25">
        <f t="shared" si="7"/>
        <v>129309</v>
      </c>
      <c r="K43" s="25">
        <f t="shared" si="7"/>
        <v>10947</v>
      </c>
      <c r="L43" s="25">
        <f t="shared" si="7"/>
        <v>0</v>
      </c>
      <c r="M43" s="25">
        <f t="shared" si="7"/>
        <v>32833</v>
      </c>
      <c r="N43" s="25">
        <f t="shared" si="7"/>
        <v>9699</v>
      </c>
      <c r="O43" s="25">
        <f t="shared" si="7"/>
        <v>4700</v>
      </c>
    </row>
    <row r="44" spans="1:15" ht="12.75" customHeight="1">
      <c r="A44" s="20" t="s">
        <v>81</v>
      </c>
      <c r="B44" s="21" t="s">
        <v>82</v>
      </c>
      <c r="C44" s="22">
        <v>6239</v>
      </c>
      <c r="D44" s="22">
        <v>4984</v>
      </c>
      <c r="E44" s="22">
        <v>175</v>
      </c>
      <c r="F44" s="22">
        <f>SUM(C44-D44-E44)</f>
        <v>1080</v>
      </c>
      <c r="G44" s="22">
        <v>24059</v>
      </c>
      <c r="H44" s="22">
        <v>12000</v>
      </c>
      <c r="I44" s="22">
        <v>452</v>
      </c>
      <c r="J44" s="22">
        <f>SUM(G44-H44-I44)</f>
        <v>11607</v>
      </c>
      <c r="K44" s="22">
        <v>1473</v>
      </c>
      <c r="L44" s="22">
        <v>0</v>
      </c>
      <c r="M44" s="22">
        <v>695</v>
      </c>
      <c r="N44" s="22">
        <v>65</v>
      </c>
      <c r="O44" s="22">
        <v>65</v>
      </c>
    </row>
    <row r="45" spans="1:256" ht="12.75" customHeight="1">
      <c r="A45" s="20" t="s">
        <v>83</v>
      </c>
      <c r="B45" s="21" t="s">
        <v>84</v>
      </c>
      <c r="C45" s="22">
        <v>6817</v>
      </c>
      <c r="D45" s="22">
        <v>5423</v>
      </c>
      <c r="E45" s="22">
        <v>189</v>
      </c>
      <c r="F45" s="22">
        <f>SUM(C45-D45-E45)</f>
        <v>1205</v>
      </c>
      <c r="G45" s="22">
        <v>26700</v>
      </c>
      <c r="H45" s="22">
        <v>12353</v>
      </c>
      <c r="I45" s="22">
        <v>568</v>
      </c>
      <c r="J45" s="22">
        <f>SUM(G45-H45-I45)</f>
        <v>13779</v>
      </c>
      <c r="K45" s="22">
        <v>6721</v>
      </c>
      <c r="L45" s="22">
        <v>0</v>
      </c>
      <c r="M45" s="22">
        <v>2444</v>
      </c>
      <c r="N45" s="22">
        <v>87</v>
      </c>
      <c r="O45" s="22">
        <v>87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85</v>
      </c>
      <c r="C46" s="25">
        <f aca="true" t="shared" si="8" ref="C46:O46">SUM(C44:C45)</f>
        <v>13056</v>
      </c>
      <c r="D46" s="25">
        <f t="shared" si="8"/>
        <v>10407</v>
      </c>
      <c r="E46" s="25">
        <f t="shared" si="8"/>
        <v>364</v>
      </c>
      <c r="F46" s="25">
        <f t="shared" si="8"/>
        <v>2285</v>
      </c>
      <c r="G46" s="25">
        <f t="shared" si="8"/>
        <v>50759</v>
      </c>
      <c r="H46" s="25">
        <f t="shared" si="8"/>
        <v>24353</v>
      </c>
      <c r="I46" s="25">
        <f t="shared" si="8"/>
        <v>1020</v>
      </c>
      <c r="J46" s="25">
        <f t="shared" si="8"/>
        <v>25386</v>
      </c>
      <c r="K46" s="25">
        <f t="shared" si="8"/>
        <v>8194</v>
      </c>
      <c r="L46" s="25">
        <f t="shared" si="8"/>
        <v>0</v>
      </c>
      <c r="M46" s="25">
        <f t="shared" si="8"/>
        <v>3139</v>
      </c>
      <c r="N46" s="25">
        <f t="shared" si="8"/>
        <v>152</v>
      </c>
      <c r="O46" s="25">
        <f t="shared" si="8"/>
        <v>152</v>
      </c>
    </row>
    <row r="47" spans="1:15" ht="12.75" customHeight="1">
      <c r="A47" s="20" t="s">
        <v>86</v>
      </c>
      <c r="B47" s="21" t="s">
        <v>87</v>
      </c>
      <c r="C47" s="22">
        <v>1363</v>
      </c>
      <c r="D47" s="22">
        <v>1064</v>
      </c>
      <c r="E47" s="22">
        <v>0</v>
      </c>
      <c r="F47" s="22">
        <f>SUM(C47-D47-E47)</f>
        <v>299</v>
      </c>
      <c r="G47" s="22">
        <v>2013</v>
      </c>
      <c r="H47" s="22">
        <v>1266</v>
      </c>
      <c r="I47" s="22">
        <v>0</v>
      </c>
      <c r="J47" s="22">
        <f>SUM(G47-H47-I47)</f>
        <v>747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</row>
    <row r="48" spans="1:15" ht="12.75" customHeight="1">
      <c r="A48" s="20" t="s">
        <v>88</v>
      </c>
      <c r="B48" s="21" t="s">
        <v>89</v>
      </c>
      <c r="C48" s="22">
        <v>3455</v>
      </c>
      <c r="D48" s="22">
        <v>2690</v>
      </c>
      <c r="E48" s="22">
        <v>0</v>
      </c>
      <c r="F48" s="22">
        <f>SUM(C48-D48-E48)</f>
        <v>765</v>
      </c>
      <c r="G48" s="22">
        <v>7932</v>
      </c>
      <c r="H48" s="22">
        <v>5281</v>
      </c>
      <c r="I48" s="22">
        <v>0</v>
      </c>
      <c r="J48" s="22">
        <f>SUM(G48-H48-I48)</f>
        <v>2651</v>
      </c>
      <c r="K48" s="22">
        <v>119</v>
      </c>
      <c r="L48" s="22">
        <v>0</v>
      </c>
      <c r="M48" s="22">
        <v>417</v>
      </c>
      <c r="N48" s="22">
        <v>158</v>
      </c>
      <c r="O48" s="22">
        <v>158</v>
      </c>
    </row>
    <row r="49" spans="1:15" ht="12.75" customHeight="1">
      <c r="A49" s="20" t="s">
        <v>90</v>
      </c>
      <c r="B49" s="21" t="s">
        <v>91</v>
      </c>
      <c r="C49" s="22">
        <v>1532</v>
      </c>
      <c r="D49" s="22">
        <v>1247</v>
      </c>
      <c r="E49" s="22">
        <v>0</v>
      </c>
      <c r="F49" s="22">
        <f>SUM(C49-D49-E49)</f>
        <v>285</v>
      </c>
      <c r="G49" s="22">
        <v>1782</v>
      </c>
      <c r="H49" s="22">
        <v>1362</v>
      </c>
      <c r="I49" s="22">
        <v>0</v>
      </c>
      <c r="J49" s="22">
        <f>SUM(G49-H49-I49)</f>
        <v>420</v>
      </c>
      <c r="K49" s="22">
        <v>239</v>
      </c>
      <c r="L49" s="22">
        <v>0</v>
      </c>
      <c r="M49" s="22">
        <v>0</v>
      </c>
      <c r="N49" s="22">
        <v>29</v>
      </c>
      <c r="O49" s="22">
        <v>29</v>
      </c>
    </row>
    <row r="50" spans="1:15" ht="12.75" customHeight="1">
      <c r="A50" s="20" t="s">
        <v>92</v>
      </c>
      <c r="B50" s="21" t="s">
        <v>93</v>
      </c>
      <c r="C50" s="22">
        <v>8439</v>
      </c>
      <c r="D50" s="22">
        <v>6531</v>
      </c>
      <c r="E50" s="22">
        <v>70</v>
      </c>
      <c r="F50" s="22">
        <f>SUM(C50-D50-E50)</f>
        <v>1838</v>
      </c>
      <c r="G50" s="22">
        <v>20315</v>
      </c>
      <c r="H50" s="22">
        <v>11145</v>
      </c>
      <c r="I50" s="22">
        <v>227</v>
      </c>
      <c r="J50" s="22">
        <f>SUM(G50-H50-I50)</f>
        <v>8943</v>
      </c>
      <c r="K50" s="22">
        <v>2852</v>
      </c>
      <c r="L50" s="22">
        <v>0</v>
      </c>
      <c r="M50" s="22">
        <v>1370</v>
      </c>
      <c r="N50" s="22">
        <v>310</v>
      </c>
      <c r="O50" s="22">
        <v>310</v>
      </c>
    </row>
    <row r="51" spans="1:15" ht="12.75" customHeight="1">
      <c r="A51" s="23"/>
      <c r="B51" s="24" t="s">
        <v>94</v>
      </c>
      <c r="C51" s="25">
        <f aca="true" t="shared" si="9" ref="C51:O51">SUM(C47:C50)</f>
        <v>14789</v>
      </c>
      <c r="D51" s="25">
        <f t="shared" si="9"/>
        <v>11532</v>
      </c>
      <c r="E51" s="25">
        <f t="shared" si="9"/>
        <v>70</v>
      </c>
      <c r="F51" s="25">
        <f t="shared" si="9"/>
        <v>3187</v>
      </c>
      <c r="G51" s="25">
        <f t="shared" si="9"/>
        <v>32042</v>
      </c>
      <c r="H51" s="25">
        <f t="shared" si="9"/>
        <v>19054</v>
      </c>
      <c r="I51" s="25">
        <f t="shared" si="9"/>
        <v>227</v>
      </c>
      <c r="J51" s="25">
        <f t="shared" si="9"/>
        <v>12761</v>
      </c>
      <c r="K51" s="25">
        <f t="shared" si="9"/>
        <v>3210</v>
      </c>
      <c r="L51" s="25">
        <f t="shared" si="9"/>
        <v>0</v>
      </c>
      <c r="M51" s="25">
        <f t="shared" si="9"/>
        <v>1787</v>
      </c>
      <c r="N51" s="25">
        <f t="shared" si="9"/>
        <v>497</v>
      </c>
      <c r="O51" s="25">
        <f t="shared" si="9"/>
        <v>497</v>
      </c>
    </row>
    <row r="52" spans="1:15" ht="12.75" customHeight="1">
      <c r="A52" s="20" t="s">
        <v>95</v>
      </c>
      <c r="B52" s="21" t="s">
        <v>96</v>
      </c>
      <c r="C52" s="22">
        <v>2299</v>
      </c>
      <c r="D52" s="22">
        <v>1561</v>
      </c>
      <c r="E52" s="22">
        <v>8</v>
      </c>
      <c r="F52" s="22">
        <f aca="true" t="shared" si="10" ref="F52:F58">SUM(C52-D52-E52)</f>
        <v>730</v>
      </c>
      <c r="G52" s="22">
        <v>7320</v>
      </c>
      <c r="H52" s="22">
        <v>3624</v>
      </c>
      <c r="I52" s="22">
        <v>17</v>
      </c>
      <c r="J52" s="22">
        <f aca="true" t="shared" si="11" ref="J52:J58">SUM(G52-H52-I52)</f>
        <v>3679</v>
      </c>
      <c r="K52" s="22">
        <v>2221</v>
      </c>
      <c r="L52" s="22">
        <v>0</v>
      </c>
      <c r="M52" s="22">
        <v>98</v>
      </c>
      <c r="N52" s="22">
        <v>0</v>
      </c>
      <c r="O52" s="22">
        <v>0</v>
      </c>
    </row>
    <row r="53" spans="1:15" ht="12.75" customHeight="1">
      <c r="A53" s="20" t="s">
        <v>97</v>
      </c>
      <c r="B53" s="21" t="s">
        <v>98</v>
      </c>
      <c r="C53" s="22">
        <v>11025</v>
      </c>
      <c r="D53" s="22">
        <v>7594</v>
      </c>
      <c r="E53" s="22">
        <v>177</v>
      </c>
      <c r="F53" s="22">
        <f t="shared" si="10"/>
        <v>3254</v>
      </c>
      <c r="G53" s="22">
        <v>40898</v>
      </c>
      <c r="H53" s="22">
        <v>20637</v>
      </c>
      <c r="I53" s="22">
        <v>875</v>
      </c>
      <c r="J53" s="22">
        <f t="shared" si="11"/>
        <v>19386</v>
      </c>
      <c r="K53" s="22">
        <v>1504</v>
      </c>
      <c r="L53" s="22">
        <v>0</v>
      </c>
      <c r="M53" s="22">
        <v>7827</v>
      </c>
      <c r="N53" s="22">
        <v>20</v>
      </c>
      <c r="O53" s="22">
        <v>20</v>
      </c>
    </row>
    <row r="54" spans="1:15" ht="12.75" customHeight="1">
      <c r="A54" s="20" t="s">
        <v>99</v>
      </c>
      <c r="B54" s="21" t="s">
        <v>100</v>
      </c>
      <c r="C54" s="22">
        <v>1457</v>
      </c>
      <c r="D54" s="22">
        <v>832</v>
      </c>
      <c r="E54" s="22">
        <v>57</v>
      </c>
      <c r="F54" s="22">
        <f t="shared" si="10"/>
        <v>568</v>
      </c>
      <c r="G54" s="22">
        <v>7838</v>
      </c>
      <c r="H54" s="22">
        <v>2854</v>
      </c>
      <c r="I54" s="22">
        <v>314</v>
      </c>
      <c r="J54" s="22">
        <f t="shared" si="11"/>
        <v>4670</v>
      </c>
      <c r="K54" s="22">
        <v>59</v>
      </c>
      <c r="L54" s="22">
        <v>0</v>
      </c>
      <c r="M54" s="22">
        <v>1743</v>
      </c>
      <c r="N54" s="22">
        <v>0</v>
      </c>
      <c r="O54" s="22">
        <v>0</v>
      </c>
    </row>
    <row r="55" spans="1:15" ht="12.75" customHeight="1">
      <c r="A55" s="20" t="s">
        <v>101</v>
      </c>
      <c r="B55" s="21" t="s">
        <v>102</v>
      </c>
      <c r="C55" s="22">
        <v>8196</v>
      </c>
      <c r="D55" s="22">
        <v>5462</v>
      </c>
      <c r="E55" s="22">
        <v>137</v>
      </c>
      <c r="F55" s="22">
        <f t="shared" si="10"/>
        <v>2597</v>
      </c>
      <c r="G55" s="22">
        <v>28459</v>
      </c>
      <c r="H55" s="22">
        <v>14860</v>
      </c>
      <c r="I55" s="22">
        <v>393</v>
      </c>
      <c r="J55" s="22">
        <f t="shared" si="11"/>
        <v>13206</v>
      </c>
      <c r="K55" s="22">
        <v>1391</v>
      </c>
      <c r="L55" s="22">
        <v>0</v>
      </c>
      <c r="M55" s="22">
        <v>1254</v>
      </c>
      <c r="N55" s="22">
        <v>822</v>
      </c>
      <c r="O55" s="22">
        <v>822</v>
      </c>
    </row>
    <row r="56" spans="1:15" ht="12.75" customHeight="1">
      <c r="A56" s="20" t="s">
        <v>103</v>
      </c>
      <c r="B56" s="21" t="s">
        <v>104</v>
      </c>
      <c r="C56" s="22">
        <v>18178</v>
      </c>
      <c r="D56" s="22">
        <v>6414</v>
      </c>
      <c r="E56" s="22">
        <v>461</v>
      </c>
      <c r="F56" s="22">
        <f t="shared" si="10"/>
        <v>11303</v>
      </c>
      <c r="G56" s="22">
        <v>41328</v>
      </c>
      <c r="H56" s="22">
        <v>15243</v>
      </c>
      <c r="I56" s="22">
        <v>1877</v>
      </c>
      <c r="J56" s="22">
        <f t="shared" si="11"/>
        <v>24208</v>
      </c>
      <c r="K56" s="22">
        <v>2405</v>
      </c>
      <c r="L56" s="22">
        <v>0</v>
      </c>
      <c r="M56" s="22">
        <v>7034</v>
      </c>
      <c r="N56" s="22">
        <v>7044</v>
      </c>
      <c r="O56" s="22">
        <v>522</v>
      </c>
    </row>
    <row r="57" spans="1:15" ht="12.75" customHeight="1">
      <c r="A57" s="20" t="s">
        <v>105</v>
      </c>
      <c r="B57" s="21" t="s">
        <v>106</v>
      </c>
      <c r="C57" s="22">
        <v>11709</v>
      </c>
      <c r="D57" s="22">
        <v>6286</v>
      </c>
      <c r="E57" s="22">
        <v>528</v>
      </c>
      <c r="F57" s="22">
        <f t="shared" si="10"/>
        <v>4895</v>
      </c>
      <c r="G57" s="22">
        <v>43323</v>
      </c>
      <c r="H57" s="22">
        <v>18426</v>
      </c>
      <c r="I57" s="22">
        <v>1692</v>
      </c>
      <c r="J57" s="22">
        <f t="shared" si="11"/>
        <v>23205</v>
      </c>
      <c r="K57" s="22">
        <v>565</v>
      </c>
      <c r="L57" s="22">
        <v>0</v>
      </c>
      <c r="M57" s="22">
        <v>1380</v>
      </c>
      <c r="N57" s="22">
        <v>58</v>
      </c>
      <c r="O57" s="22">
        <v>58</v>
      </c>
    </row>
    <row r="58" spans="1:15" ht="12.75" customHeight="1">
      <c r="A58" s="20" t="s">
        <v>107</v>
      </c>
      <c r="B58" s="21" t="s">
        <v>108</v>
      </c>
      <c r="C58" s="22">
        <v>10036</v>
      </c>
      <c r="D58" s="22">
        <v>6252</v>
      </c>
      <c r="E58" s="22">
        <v>117</v>
      </c>
      <c r="F58" s="22">
        <f t="shared" si="10"/>
        <v>3667</v>
      </c>
      <c r="G58" s="22">
        <v>33843</v>
      </c>
      <c r="H58" s="22">
        <v>15364</v>
      </c>
      <c r="I58" s="22">
        <v>401</v>
      </c>
      <c r="J58" s="22">
        <f t="shared" si="11"/>
        <v>18078</v>
      </c>
      <c r="K58" s="22">
        <v>1054</v>
      </c>
      <c r="L58" s="22">
        <v>0</v>
      </c>
      <c r="M58" s="22">
        <v>2104</v>
      </c>
      <c r="N58" s="22">
        <v>3056</v>
      </c>
      <c r="O58" s="22">
        <v>3056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62900</v>
      </c>
      <c r="D59" s="25">
        <f t="shared" si="12"/>
        <v>34401</v>
      </c>
      <c r="E59" s="25">
        <f t="shared" si="12"/>
        <v>1485</v>
      </c>
      <c r="F59" s="25">
        <f t="shared" si="12"/>
        <v>27014</v>
      </c>
      <c r="G59" s="25">
        <f t="shared" si="12"/>
        <v>203009</v>
      </c>
      <c r="H59" s="25">
        <f t="shared" si="12"/>
        <v>91008</v>
      </c>
      <c r="I59" s="25">
        <f t="shared" si="12"/>
        <v>5569</v>
      </c>
      <c r="J59" s="25">
        <f t="shared" si="12"/>
        <v>106432</v>
      </c>
      <c r="K59" s="25">
        <f t="shared" si="12"/>
        <v>9199</v>
      </c>
      <c r="L59" s="25">
        <f t="shared" si="12"/>
        <v>0</v>
      </c>
      <c r="M59" s="25">
        <f t="shared" si="12"/>
        <v>21440</v>
      </c>
      <c r="N59" s="25">
        <f t="shared" si="12"/>
        <v>11000</v>
      </c>
      <c r="O59" s="25">
        <f t="shared" si="12"/>
        <v>4478</v>
      </c>
    </row>
    <row r="60" spans="1:15" ht="12.75" customHeight="1">
      <c r="A60" s="20" t="s">
        <v>110</v>
      </c>
      <c r="B60" s="21" t="s">
        <v>111</v>
      </c>
      <c r="C60" s="22">
        <v>9051</v>
      </c>
      <c r="D60" s="22">
        <v>6211</v>
      </c>
      <c r="E60" s="22">
        <v>802</v>
      </c>
      <c r="F60" s="22">
        <f aca="true" t="shared" si="13" ref="F60:F68">SUM(C60-D60-E60)</f>
        <v>2038</v>
      </c>
      <c r="G60" s="22">
        <v>30985</v>
      </c>
      <c r="H60" s="22">
        <v>16686</v>
      </c>
      <c r="I60" s="22">
        <v>3448</v>
      </c>
      <c r="J60" s="22">
        <f aca="true" t="shared" si="14" ref="J60:J68">SUM(G60-H60-I60)</f>
        <v>10851</v>
      </c>
      <c r="K60" s="22">
        <v>238</v>
      </c>
      <c r="L60" s="22">
        <v>0</v>
      </c>
      <c r="M60" s="22">
        <v>2805</v>
      </c>
      <c r="N60" s="22">
        <v>141</v>
      </c>
      <c r="O60" s="22">
        <v>141</v>
      </c>
    </row>
    <row r="61" spans="1:15" ht="12.75" customHeight="1">
      <c r="A61" s="20" t="s">
        <v>112</v>
      </c>
      <c r="B61" s="21" t="s">
        <v>113</v>
      </c>
      <c r="C61" s="22">
        <v>3620</v>
      </c>
      <c r="D61" s="22">
        <v>1715</v>
      </c>
      <c r="E61" s="22">
        <v>70</v>
      </c>
      <c r="F61" s="22">
        <f t="shared" si="13"/>
        <v>1835</v>
      </c>
      <c r="G61" s="22">
        <v>14149</v>
      </c>
      <c r="H61" s="22">
        <v>4960</v>
      </c>
      <c r="I61" s="22">
        <v>327</v>
      </c>
      <c r="J61" s="22">
        <f t="shared" si="14"/>
        <v>8862</v>
      </c>
      <c r="K61" s="22">
        <v>83</v>
      </c>
      <c r="L61" s="22">
        <v>0</v>
      </c>
      <c r="M61" s="22">
        <v>1676</v>
      </c>
      <c r="N61" s="22">
        <v>2</v>
      </c>
      <c r="O61" s="22">
        <v>2</v>
      </c>
    </row>
    <row r="62" spans="1:15" ht="12.75" customHeight="1">
      <c r="A62" s="20" t="s">
        <v>114</v>
      </c>
      <c r="B62" s="21" t="s">
        <v>115</v>
      </c>
      <c r="C62" s="22">
        <v>3606</v>
      </c>
      <c r="D62" s="22">
        <v>1930</v>
      </c>
      <c r="E62" s="22">
        <v>170</v>
      </c>
      <c r="F62" s="22">
        <f t="shared" si="13"/>
        <v>1506</v>
      </c>
      <c r="G62" s="22">
        <v>16268</v>
      </c>
      <c r="H62" s="22">
        <v>5800</v>
      </c>
      <c r="I62" s="22">
        <v>904</v>
      </c>
      <c r="J62" s="22">
        <f t="shared" si="14"/>
        <v>9564</v>
      </c>
      <c r="K62" s="22">
        <v>366</v>
      </c>
      <c r="L62" s="22">
        <v>0</v>
      </c>
      <c r="M62" s="22">
        <v>2357</v>
      </c>
      <c r="N62" s="22">
        <v>90</v>
      </c>
      <c r="O62" s="22">
        <v>90</v>
      </c>
    </row>
    <row r="63" spans="1:15" ht="12.75" customHeight="1">
      <c r="A63" s="20" t="s">
        <v>116</v>
      </c>
      <c r="B63" s="21" t="s">
        <v>117</v>
      </c>
      <c r="C63" s="22">
        <v>6071</v>
      </c>
      <c r="D63" s="22">
        <v>3483</v>
      </c>
      <c r="E63" s="22">
        <v>393</v>
      </c>
      <c r="F63" s="22">
        <f t="shared" si="13"/>
        <v>2195</v>
      </c>
      <c r="G63" s="22">
        <v>20543</v>
      </c>
      <c r="H63" s="22">
        <v>10443</v>
      </c>
      <c r="I63" s="22">
        <v>1874</v>
      </c>
      <c r="J63" s="22">
        <f t="shared" si="14"/>
        <v>8226</v>
      </c>
      <c r="K63" s="22">
        <v>122</v>
      </c>
      <c r="L63" s="22">
        <v>0</v>
      </c>
      <c r="M63" s="22">
        <v>2163</v>
      </c>
      <c r="N63" s="22">
        <v>54</v>
      </c>
      <c r="O63" s="22">
        <v>54</v>
      </c>
    </row>
    <row r="64" spans="1:15" ht="12.75" customHeight="1">
      <c r="A64" s="20" t="s">
        <v>118</v>
      </c>
      <c r="B64" s="21" t="s">
        <v>119</v>
      </c>
      <c r="C64" s="22">
        <v>4415</v>
      </c>
      <c r="D64" s="22">
        <v>2791</v>
      </c>
      <c r="E64" s="22">
        <v>458</v>
      </c>
      <c r="F64" s="22">
        <f t="shared" si="13"/>
        <v>1166</v>
      </c>
      <c r="G64" s="22">
        <v>17655</v>
      </c>
      <c r="H64" s="22">
        <v>8829</v>
      </c>
      <c r="I64" s="22">
        <v>1731</v>
      </c>
      <c r="J64" s="22">
        <f t="shared" si="14"/>
        <v>7095</v>
      </c>
      <c r="K64" s="22">
        <v>2</v>
      </c>
      <c r="L64" s="22">
        <v>0</v>
      </c>
      <c r="M64" s="22">
        <v>598</v>
      </c>
      <c r="N64" s="22">
        <v>28</v>
      </c>
      <c r="O64" s="22">
        <v>28</v>
      </c>
    </row>
    <row r="65" spans="1:15" ht="12.75" customHeight="1">
      <c r="A65" s="20" t="s">
        <v>120</v>
      </c>
      <c r="B65" s="21" t="s">
        <v>121</v>
      </c>
      <c r="C65" s="22">
        <v>3407</v>
      </c>
      <c r="D65" s="22">
        <v>1905</v>
      </c>
      <c r="E65" s="22">
        <v>306</v>
      </c>
      <c r="F65" s="22">
        <f t="shared" si="13"/>
        <v>1196</v>
      </c>
      <c r="G65" s="22">
        <v>20870</v>
      </c>
      <c r="H65" s="22">
        <v>5706</v>
      </c>
      <c r="I65" s="22">
        <v>1459</v>
      </c>
      <c r="J65" s="22">
        <f t="shared" si="14"/>
        <v>13705</v>
      </c>
      <c r="K65" s="22">
        <v>190</v>
      </c>
      <c r="L65" s="22">
        <v>0</v>
      </c>
      <c r="M65" s="22">
        <v>4370</v>
      </c>
      <c r="N65" s="22">
        <v>127</v>
      </c>
      <c r="O65" s="22">
        <v>127</v>
      </c>
    </row>
    <row r="66" spans="1:15" ht="12.75" customHeight="1">
      <c r="A66" s="20" t="s">
        <v>122</v>
      </c>
      <c r="B66" s="21" t="s">
        <v>123</v>
      </c>
      <c r="C66" s="22">
        <v>4661</v>
      </c>
      <c r="D66" s="22">
        <v>2233</v>
      </c>
      <c r="E66" s="22">
        <v>113</v>
      </c>
      <c r="F66" s="22">
        <f t="shared" si="13"/>
        <v>2315</v>
      </c>
      <c r="G66" s="22">
        <v>20968</v>
      </c>
      <c r="H66" s="22">
        <v>7083</v>
      </c>
      <c r="I66" s="22">
        <v>441</v>
      </c>
      <c r="J66" s="22">
        <f t="shared" si="14"/>
        <v>13444</v>
      </c>
      <c r="K66" s="22">
        <v>1968</v>
      </c>
      <c r="L66" s="22">
        <v>0</v>
      </c>
      <c r="M66" s="22">
        <v>7883</v>
      </c>
      <c r="N66" s="22">
        <v>0</v>
      </c>
      <c r="O66" s="22">
        <v>0</v>
      </c>
    </row>
    <row r="67" spans="1:15" ht="12.75" customHeight="1">
      <c r="A67" s="20" t="s">
        <v>124</v>
      </c>
      <c r="B67" s="21" t="s">
        <v>125</v>
      </c>
      <c r="C67" s="22">
        <v>6381</v>
      </c>
      <c r="D67" s="22">
        <v>2540</v>
      </c>
      <c r="E67" s="22">
        <v>0</v>
      </c>
      <c r="F67" s="22">
        <f t="shared" si="13"/>
        <v>3841</v>
      </c>
      <c r="G67" s="22">
        <v>29773</v>
      </c>
      <c r="H67" s="22">
        <v>7567</v>
      </c>
      <c r="I67" s="22">
        <v>0</v>
      </c>
      <c r="J67" s="22">
        <f t="shared" si="14"/>
        <v>22206</v>
      </c>
      <c r="K67" s="22">
        <v>2145</v>
      </c>
      <c r="L67" s="22">
        <v>0</v>
      </c>
      <c r="M67" s="22">
        <v>10464</v>
      </c>
      <c r="N67" s="22">
        <v>57</v>
      </c>
      <c r="O67" s="22">
        <v>57</v>
      </c>
    </row>
    <row r="68" spans="1:15" ht="12.75" customHeight="1">
      <c r="A68" s="20" t="s">
        <v>126</v>
      </c>
      <c r="B68" s="21" t="s">
        <v>127</v>
      </c>
      <c r="C68" s="22">
        <v>4375</v>
      </c>
      <c r="D68" s="22">
        <v>2767</v>
      </c>
      <c r="E68" s="22">
        <v>133</v>
      </c>
      <c r="F68" s="22">
        <f t="shared" si="13"/>
        <v>1475</v>
      </c>
      <c r="G68" s="22">
        <v>15661</v>
      </c>
      <c r="H68" s="22">
        <v>6580</v>
      </c>
      <c r="I68" s="22">
        <v>703</v>
      </c>
      <c r="J68" s="22">
        <f t="shared" si="14"/>
        <v>8378</v>
      </c>
      <c r="K68" s="22">
        <v>111</v>
      </c>
      <c r="L68" s="22">
        <v>0</v>
      </c>
      <c r="M68" s="22">
        <v>1549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45587</v>
      </c>
      <c r="D69" s="25">
        <f t="shared" si="15"/>
        <v>25575</v>
      </c>
      <c r="E69" s="25">
        <f t="shared" si="15"/>
        <v>2445</v>
      </c>
      <c r="F69" s="25">
        <f t="shared" si="15"/>
        <v>17567</v>
      </c>
      <c r="G69" s="25">
        <f t="shared" si="15"/>
        <v>186872</v>
      </c>
      <c r="H69" s="25">
        <f t="shared" si="15"/>
        <v>73654</v>
      </c>
      <c r="I69" s="25">
        <f t="shared" si="15"/>
        <v>10887</v>
      </c>
      <c r="J69" s="25">
        <f t="shared" si="15"/>
        <v>102331</v>
      </c>
      <c r="K69" s="25">
        <f t="shared" si="15"/>
        <v>5225</v>
      </c>
      <c r="L69" s="25">
        <f t="shared" si="15"/>
        <v>0</v>
      </c>
      <c r="M69" s="25">
        <f t="shared" si="15"/>
        <v>33865</v>
      </c>
      <c r="N69" s="25">
        <f t="shared" si="15"/>
        <v>499</v>
      </c>
      <c r="O69" s="25">
        <f t="shared" si="15"/>
        <v>499</v>
      </c>
    </row>
    <row r="70" spans="1:15" ht="12.75" customHeight="1">
      <c r="A70" s="20" t="s">
        <v>129</v>
      </c>
      <c r="B70" s="21" t="s">
        <v>130</v>
      </c>
      <c r="C70" s="22">
        <v>3801</v>
      </c>
      <c r="D70" s="22">
        <v>2498</v>
      </c>
      <c r="E70" s="22">
        <v>255</v>
      </c>
      <c r="F70" s="22">
        <f aca="true" t="shared" si="16" ref="F70:F79">SUM(C70-D70-E70)</f>
        <v>1048</v>
      </c>
      <c r="G70" s="22">
        <v>13804</v>
      </c>
      <c r="H70" s="22">
        <v>6938</v>
      </c>
      <c r="I70" s="22">
        <v>1499</v>
      </c>
      <c r="J70" s="22">
        <f aca="true" t="shared" si="17" ref="J70:J79">SUM(G70-H70-I70)</f>
        <v>5367</v>
      </c>
      <c r="K70" s="22">
        <v>206</v>
      </c>
      <c r="L70" s="22">
        <v>0</v>
      </c>
      <c r="M70" s="22">
        <v>813</v>
      </c>
      <c r="N70" s="22">
        <v>20</v>
      </c>
      <c r="O70" s="22">
        <v>20</v>
      </c>
    </row>
    <row r="71" spans="1:15" ht="12.75" customHeight="1">
      <c r="A71" s="20" t="s">
        <v>131</v>
      </c>
      <c r="B71" s="21" t="s">
        <v>132</v>
      </c>
      <c r="C71" s="22">
        <v>13296</v>
      </c>
      <c r="D71" s="22">
        <v>8581</v>
      </c>
      <c r="E71" s="22">
        <v>467</v>
      </c>
      <c r="F71" s="22">
        <f t="shared" si="16"/>
        <v>4248</v>
      </c>
      <c r="G71" s="22">
        <v>34829</v>
      </c>
      <c r="H71" s="22">
        <v>16172</v>
      </c>
      <c r="I71" s="22">
        <v>1981</v>
      </c>
      <c r="J71" s="22">
        <f t="shared" si="17"/>
        <v>16676</v>
      </c>
      <c r="K71" s="22">
        <v>793</v>
      </c>
      <c r="L71" s="22">
        <v>0</v>
      </c>
      <c r="M71" s="22">
        <v>1163</v>
      </c>
      <c r="N71" s="22">
        <v>1029</v>
      </c>
      <c r="O71" s="22">
        <v>1029</v>
      </c>
    </row>
    <row r="72" spans="1:15" ht="12.75" customHeight="1">
      <c r="A72" s="20" t="s">
        <v>133</v>
      </c>
      <c r="B72" s="21" t="s">
        <v>134</v>
      </c>
      <c r="C72" s="22">
        <v>3177</v>
      </c>
      <c r="D72" s="22">
        <v>2049</v>
      </c>
      <c r="E72" s="22">
        <v>0</v>
      </c>
      <c r="F72" s="22">
        <f t="shared" si="16"/>
        <v>1128</v>
      </c>
      <c r="G72" s="22">
        <v>11643</v>
      </c>
      <c r="H72" s="22">
        <v>6009</v>
      </c>
      <c r="I72" s="22">
        <v>0</v>
      </c>
      <c r="J72" s="22">
        <f t="shared" si="17"/>
        <v>5634</v>
      </c>
      <c r="K72" s="22">
        <v>243</v>
      </c>
      <c r="L72" s="22">
        <v>0</v>
      </c>
      <c r="M72" s="22">
        <v>1643</v>
      </c>
      <c r="N72" s="22">
        <v>113</v>
      </c>
      <c r="O72" s="22">
        <v>113</v>
      </c>
    </row>
    <row r="73" spans="1:15" ht="12.75" customHeight="1">
      <c r="A73" s="20" t="s">
        <v>135</v>
      </c>
      <c r="B73" s="21" t="s">
        <v>136</v>
      </c>
      <c r="C73" s="22">
        <v>5455</v>
      </c>
      <c r="D73" s="22">
        <v>3484</v>
      </c>
      <c r="E73" s="22">
        <v>59</v>
      </c>
      <c r="F73" s="22">
        <f t="shared" si="16"/>
        <v>1912</v>
      </c>
      <c r="G73" s="22">
        <v>15567</v>
      </c>
      <c r="H73" s="22">
        <v>7950</v>
      </c>
      <c r="I73" s="22">
        <v>176</v>
      </c>
      <c r="J73" s="22">
        <f t="shared" si="17"/>
        <v>7441</v>
      </c>
      <c r="K73" s="22">
        <v>265</v>
      </c>
      <c r="L73" s="22">
        <v>0</v>
      </c>
      <c r="M73" s="22">
        <v>915</v>
      </c>
      <c r="N73" s="22">
        <v>12361</v>
      </c>
      <c r="O73" s="22">
        <v>12361</v>
      </c>
    </row>
    <row r="74" spans="1:15" ht="12.75" customHeight="1">
      <c r="A74" s="20" t="s">
        <v>137</v>
      </c>
      <c r="B74" s="21" t="s">
        <v>138</v>
      </c>
      <c r="C74" s="22">
        <v>5131</v>
      </c>
      <c r="D74" s="22">
        <v>3125</v>
      </c>
      <c r="E74" s="22">
        <v>169</v>
      </c>
      <c r="F74" s="22">
        <f t="shared" si="16"/>
        <v>1837</v>
      </c>
      <c r="G74" s="22">
        <v>12871</v>
      </c>
      <c r="H74" s="22">
        <v>6082</v>
      </c>
      <c r="I74" s="22">
        <v>681</v>
      </c>
      <c r="J74" s="22">
        <f t="shared" si="17"/>
        <v>6108</v>
      </c>
      <c r="K74" s="22">
        <v>310</v>
      </c>
      <c r="L74" s="22">
        <v>0</v>
      </c>
      <c r="M74" s="22">
        <v>171</v>
      </c>
      <c r="N74" s="22">
        <v>403</v>
      </c>
      <c r="O74" s="22">
        <v>403</v>
      </c>
    </row>
    <row r="75" spans="1:15" ht="12.75" customHeight="1">
      <c r="A75" s="20" t="s">
        <v>139</v>
      </c>
      <c r="B75" s="21" t="s">
        <v>140</v>
      </c>
      <c r="C75" s="22">
        <v>2408</v>
      </c>
      <c r="D75" s="22">
        <v>1946</v>
      </c>
      <c r="E75" s="22">
        <v>50</v>
      </c>
      <c r="F75" s="22">
        <f t="shared" si="16"/>
        <v>412</v>
      </c>
      <c r="G75" s="22">
        <v>5503</v>
      </c>
      <c r="H75" s="22">
        <v>3554</v>
      </c>
      <c r="I75" s="22">
        <v>227</v>
      </c>
      <c r="J75" s="22">
        <f t="shared" si="17"/>
        <v>1722</v>
      </c>
      <c r="K75" s="22">
        <v>110</v>
      </c>
      <c r="L75" s="22">
        <v>0</v>
      </c>
      <c r="M75" s="22">
        <v>17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5026</v>
      </c>
      <c r="D76" s="22">
        <v>3243</v>
      </c>
      <c r="E76" s="22">
        <v>92</v>
      </c>
      <c r="F76" s="22">
        <f t="shared" si="16"/>
        <v>1691</v>
      </c>
      <c r="G76" s="22">
        <v>15582</v>
      </c>
      <c r="H76" s="22">
        <v>8032</v>
      </c>
      <c r="I76" s="22">
        <v>302</v>
      </c>
      <c r="J76" s="22">
        <f t="shared" si="17"/>
        <v>7248</v>
      </c>
      <c r="K76" s="22">
        <v>63</v>
      </c>
      <c r="L76" s="22">
        <v>0</v>
      </c>
      <c r="M76" s="22">
        <v>777</v>
      </c>
      <c r="N76" s="22">
        <v>85</v>
      </c>
      <c r="O76" s="22">
        <v>85</v>
      </c>
    </row>
    <row r="77" spans="1:15" ht="12.75" customHeight="1">
      <c r="A77" s="20" t="s">
        <v>143</v>
      </c>
      <c r="B77" s="21" t="s">
        <v>144</v>
      </c>
      <c r="C77" s="22">
        <v>4055</v>
      </c>
      <c r="D77" s="22">
        <v>2052</v>
      </c>
      <c r="E77" s="22">
        <v>75</v>
      </c>
      <c r="F77" s="22">
        <f t="shared" si="16"/>
        <v>1928</v>
      </c>
      <c r="G77" s="22">
        <v>9184</v>
      </c>
      <c r="H77" s="22">
        <v>4471</v>
      </c>
      <c r="I77" s="22">
        <v>218</v>
      </c>
      <c r="J77" s="22">
        <f t="shared" si="17"/>
        <v>4495</v>
      </c>
      <c r="K77" s="22">
        <v>317</v>
      </c>
      <c r="L77" s="22">
        <v>0</v>
      </c>
      <c r="M77" s="22">
        <v>274</v>
      </c>
      <c r="N77" s="22">
        <v>120</v>
      </c>
      <c r="O77" s="22">
        <v>120</v>
      </c>
    </row>
    <row r="78" spans="1:15" ht="12.75" customHeight="1">
      <c r="A78" s="20" t="s">
        <v>145</v>
      </c>
      <c r="B78" s="21" t="s">
        <v>146</v>
      </c>
      <c r="C78" s="22">
        <v>3368</v>
      </c>
      <c r="D78" s="22">
        <v>1712</v>
      </c>
      <c r="E78" s="22">
        <v>0</v>
      </c>
      <c r="F78" s="22">
        <f t="shared" si="16"/>
        <v>1656</v>
      </c>
      <c r="G78" s="22">
        <v>9739</v>
      </c>
      <c r="H78" s="22">
        <v>4066</v>
      </c>
      <c r="I78" s="22">
        <v>0</v>
      </c>
      <c r="J78" s="22">
        <f t="shared" si="17"/>
        <v>5673</v>
      </c>
      <c r="K78" s="22">
        <v>290</v>
      </c>
      <c r="L78" s="22">
        <v>0</v>
      </c>
      <c r="M78" s="22">
        <v>1240</v>
      </c>
      <c r="N78" s="22">
        <v>12</v>
      </c>
      <c r="O78" s="22">
        <v>12</v>
      </c>
    </row>
    <row r="79" spans="1:15" ht="12.75" customHeight="1">
      <c r="A79" s="20" t="s">
        <v>147</v>
      </c>
      <c r="B79" s="21" t="s">
        <v>148</v>
      </c>
      <c r="C79" s="22">
        <v>3311</v>
      </c>
      <c r="D79" s="22">
        <v>2311</v>
      </c>
      <c r="E79" s="22">
        <v>75</v>
      </c>
      <c r="F79" s="22">
        <f t="shared" si="16"/>
        <v>925</v>
      </c>
      <c r="G79" s="22">
        <v>11846</v>
      </c>
      <c r="H79" s="22">
        <v>5584</v>
      </c>
      <c r="I79" s="22">
        <v>379</v>
      </c>
      <c r="J79" s="22">
        <f t="shared" si="17"/>
        <v>5883</v>
      </c>
      <c r="K79" s="22">
        <v>543</v>
      </c>
      <c r="L79" s="22">
        <v>0</v>
      </c>
      <c r="M79" s="22">
        <v>2151</v>
      </c>
      <c r="N79" s="22">
        <v>54</v>
      </c>
      <c r="O79" s="22">
        <v>54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49028</v>
      </c>
      <c r="D80" s="25">
        <f t="shared" si="18"/>
        <v>31001</v>
      </c>
      <c r="E80" s="25">
        <f t="shared" si="18"/>
        <v>1242</v>
      </c>
      <c r="F80" s="25">
        <f t="shared" si="18"/>
        <v>16785</v>
      </c>
      <c r="G80" s="25">
        <f t="shared" si="18"/>
        <v>140568</v>
      </c>
      <c r="H80" s="25">
        <f t="shared" si="18"/>
        <v>68858</v>
      </c>
      <c r="I80" s="25">
        <f t="shared" si="18"/>
        <v>5463</v>
      </c>
      <c r="J80" s="25">
        <f t="shared" si="18"/>
        <v>66247</v>
      </c>
      <c r="K80" s="25">
        <f t="shared" si="18"/>
        <v>3140</v>
      </c>
      <c r="L80" s="25">
        <f t="shared" si="18"/>
        <v>0</v>
      </c>
      <c r="M80" s="25">
        <f t="shared" si="18"/>
        <v>9164</v>
      </c>
      <c r="N80" s="25">
        <f t="shared" si="18"/>
        <v>14197</v>
      </c>
      <c r="O80" s="25">
        <f t="shared" si="18"/>
        <v>14197</v>
      </c>
    </row>
    <row r="81" spans="1:15" ht="12.75" customHeight="1">
      <c r="A81" s="20" t="s">
        <v>150</v>
      </c>
      <c r="B81" s="21" t="s">
        <v>151</v>
      </c>
      <c r="C81" s="22">
        <v>4365</v>
      </c>
      <c r="D81" s="22">
        <v>2277</v>
      </c>
      <c r="E81" s="22">
        <v>172</v>
      </c>
      <c r="F81" s="22">
        <f>SUM(C81-D81-E81)</f>
        <v>1916</v>
      </c>
      <c r="G81" s="22">
        <v>19543</v>
      </c>
      <c r="H81" s="22">
        <v>8301</v>
      </c>
      <c r="I81" s="22">
        <v>1042</v>
      </c>
      <c r="J81" s="22">
        <f>SUM(G81-H81-I81)</f>
        <v>10200</v>
      </c>
      <c r="K81" s="22">
        <v>140</v>
      </c>
      <c r="L81" s="22">
        <v>0</v>
      </c>
      <c r="M81" s="22">
        <v>1842</v>
      </c>
      <c r="N81" s="22">
        <v>111</v>
      </c>
      <c r="O81" s="22">
        <v>111</v>
      </c>
    </row>
    <row r="82" spans="1:15" ht="12.75" customHeight="1">
      <c r="A82" s="20" t="s">
        <v>152</v>
      </c>
      <c r="B82" s="21" t="s">
        <v>153</v>
      </c>
      <c r="C82" s="22">
        <v>1770</v>
      </c>
      <c r="D82" s="22">
        <v>1384</v>
      </c>
      <c r="E82" s="22">
        <v>0</v>
      </c>
      <c r="F82" s="22">
        <f>SUM(C82-D82-E82)</f>
        <v>386</v>
      </c>
      <c r="G82" s="22">
        <v>8928</v>
      </c>
      <c r="H82" s="22">
        <v>4618</v>
      </c>
      <c r="I82" s="22">
        <v>0</v>
      </c>
      <c r="J82" s="22">
        <f>SUM(G82-H82-I82)</f>
        <v>4310</v>
      </c>
      <c r="K82" s="22">
        <v>24</v>
      </c>
      <c r="L82" s="22">
        <v>0</v>
      </c>
      <c r="M82" s="22">
        <v>1387</v>
      </c>
      <c r="N82" s="22">
        <v>125</v>
      </c>
      <c r="O82" s="22">
        <v>125</v>
      </c>
    </row>
    <row r="83" spans="1:15" ht="12.75" customHeight="1">
      <c r="A83" s="20" t="s">
        <v>154</v>
      </c>
      <c r="B83" s="21" t="s">
        <v>155</v>
      </c>
      <c r="C83" s="22">
        <v>859</v>
      </c>
      <c r="D83" s="22">
        <v>695</v>
      </c>
      <c r="E83" s="22">
        <v>109</v>
      </c>
      <c r="F83" s="22">
        <f>SUM(C83-D83-E83)</f>
        <v>55</v>
      </c>
      <c r="G83" s="22">
        <v>4356</v>
      </c>
      <c r="H83" s="22">
        <v>2652</v>
      </c>
      <c r="I83" s="22">
        <v>710</v>
      </c>
      <c r="J83" s="22">
        <f>SUM(G83-H83-I83)</f>
        <v>994</v>
      </c>
      <c r="K83" s="22">
        <v>14</v>
      </c>
      <c r="L83" s="22">
        <v>0</v>
      </c>
      <c r="M83" s="22">
        <v>262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1850</v>
      </c>
      <c r="D84" s="22">
        <v>1569</v>
      </c>
      <c r="E84" s="22">
        <v>0</v>
      </c>
      <c r="F84" s="22">
        <f>SUM(C84-D84-E84)</f>
        <v>281</v>
      </c>
      <c r="G84" s="22">
        <v>9830</v>
      </c>
      <c r="H84" s="22">
        <v>5978</v>
      </c>
      <c r="I84" s="22">
        <v>0</v>
      </c>
      <c r="J84" s="22">
        <f>SUM(G84-H84-I84)</f>
        <v>3852</v>
      </c>
      <c r="K84" s="22">
        <v>70</v>
      </c>
      <c r="L84" s="22">
        <v>0</v>
      </c>
      <c r="M84" s="22">
        <v>1372</v>
      </c>
      <c r="N84" s="22">
        <v>120</v>
      </c>
      <c r="O84" s="22">
        <v>120</v>
      </c>
    </row>
    <row r="85" spans="1:15" ht="12.75" customHeight="1">
      <c r="A85" s="20" t="s">
        <v>158</v>
      </c>
      <c r="B85" s="21" t="s">
        <v>159</v>
      </c>
      <c r="C85" s="22">
        <v>3164</v>
      </c>
      <c r="D85" s="22">
        <v>2408</v>
      </c>
      <c r="E85" s="22">
        <v>116</v>
      </c>
      <c r="F85" s="22">
        <f>SUM(C85-D85-E85)</f>
        <v>640</v>
      </c>
      <c r="G85" s="22">
        <v>10811</v>
      </c>
      <c r="H85" s="22">
        <v>6469</v>
      </c>
      <c r="I85" s="22">
        <v>550</v>
      </c>
      <c r="J85" s="22">
        <f>SUM(G85-H85-I85)</f>
        <v>3792</v>
      </c>
      <c r="K85" s="22">
        <v>171</v>
      </c>
      <c r="L85" s="22">
        <v>0</v>
      </c>
      <c r="M85" s="22">
        <v>1532</v>
      </c>
      <c r="N85" s="22">
        <v>153</v>
      </c>
      <c r="O85" s="22">
        <v>153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12008</v>
      </c>
      <c r="D86" s="25">
        <f t="shared" si="19"/>
        <v>8333</v>
      </c>
      <c r="E86" s="25">
        <f t="shared" si="19"/>
        <v>397</v>
      </c>
      <c r="F86" s="25">
        <f t="shared" si="19"/>
        <v>3278</v>
      </c>
      <c r="G86" s="25">
        <f t="shared" si="19"/>
        <v>53468</v>
      </c>
      <c r="H86" s="25">
        <f t="shared" si="19"/>
        <v>28018</v>
      </c>
      <c r="I86" s="25">
        <f t="shared" si="19"/>
        <v>2302</v>
      </c>
      <c r="J86" s="25">
        <f t="shared" si="19"/>
        <v>23148</v>
      </c>
      <c r="K86" s="25">
        <f t="shared" si="19"/>
        <v>419</v>
      </c>
      <c r="L86" s="25">
        <f t="shared" si="19"/>
        <v>0</v>
      </c>
      <c r="M86" s="25">
        <f t="shared" si="19"/>
        <v>6395</v>
      </c>
      <c r="N86" s="25">
        <f t="shared" si="19"/>
        <v>509</v>
      </c>
      <c r="O86" s="25">
        <f t="shared" si="19"/>
        <v>509</v>
      </c>
    </row>
    <row r="87" spans="1:15" ht="12.75" customHeight="1">
      <c r="A87" s="20" t="s">
        <v>161</v>
      </c>
      <c r="B87" s="21" t="s">
        <v>162</v>
      </c>
      <c r="C87" s="22">
        <v>5620</v>
      </c>
      <c r="D87" s="22">
        <v>3940</v>
      </c>
      <c r="E87" s="22">
        <v>0</v>
      </c>
      <c r="F87" s="22">
        <f>SUM(C87-D87-E87)</f>
        <v>1680</v>
      </c>
      <c r="G87" s="22">
        <v>25968</v>
      </c>
      <c r="H87" s="22">
        <v>12879</v>
      </c>
      <c r="I87" s="22">
        <v>0</v>
      </c>
      <c r="J87" s="22">
        <f>SUM(G87-H87-I87)</f>
        <v>13089</v>
      </c>
      <c r="K87" s="22">
        <v>112</v>
      </c>
      <c r="L87" s="22">
        <v>0</v>
      </c>
      <c r="M87" s="22">
        <v>2686</v>
      </c>
      <c r="N87" s="22">
        <v>220</v>
      </c>
      <c r="O87" s="22">
        <v>220</v>
      </c>
    </row>
    <row r="88" spans="1:15" ht="12.75" customHeight="1">
      <c r="A88" s="20" t="s">
        <v>163</v>
      </c>
      <c r="B88" s="21" t="s">
        <v>164</v>
      </c>
      <c r="C88" s="22">
        <v>3878</v>
      </c>
      <c r="D88" s="22">
        <v>1620</v>
      </c>
      <c r="E88" s="22">
        <v>174</v>
      </c>
      <c r="F88" s="22">
        <f>SUM(C88-D88-E88)</f>
        <v>2084</v>
      </c>
      <c r="G88" s="22">
        <v>12357</v>
      </c>
      <c r="H88" s="22">
        <v>4370</v>
      </c>
      <c r="I88" s="22">
        <v>928</v>
      </c>
      <c r="J88" s="22">
        <f>SUM(G88-H88-I88)</f>
        <v>7059</v>
      </c>
      <c r="K88" s="22">
        <v>62</v>
      </c>
      <c r="L88" s="22">
        <v>0</v>
      </c>
      <c r="M88" s="22">
        <v>791</v>
      </c>
      <c r="N88" s="22">
        <v>12</v>
      </c>
      <c r="O88" s="22">
        <v>12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9498</v>
      </c>
      <c r="D89" s="25">
        <f t="shared" si="20"/>
        <v>5560</v>
      </c>
      <c r="E89" s="25">
        <f t="shared" si="20"/>
        <v>174</v>
      </c>
      <c r="F89" s="25">
        <f t="shared" si="20"/>
        <v>3764</v>
      </c>
      <c r="G89" s="25">
        <f t="shared" si="20"/>
        <v>38325</v>
      </c>
      <c r="H89" s="25">
        <f t="shared" si="20"/>
        <v>17249</v>
      </c>
      <c r="I89" s="25">
        <f t="shared" si="20"/>
        <v>928</v>
      </c>
      <c r="J89" s="25">
        <f t="shared" si="20"/>
        <v>20148</v>
      </c>
      <c r="K89" s="25">
        <f t="shared" si="20"/>
        <v>174</v>
      </c>
      <c r="L89" s="25">
        <f t="shared" si="20"/>
        <v>0</v>
      </c>
      <c r="M89" s="25">
        <f t="shared" si="20"/>
        <v>3477</v>
      </c>
      <c r="N89" s="25">
        <f t="shared" si="20"/>
        <v>232</v>
      </c>
      <c r="O89" s="25">
        <f t="shared" si="20"/>
        <v>232</v>
      </c>
    </row>
    <row r="90" spans="1:15" ht="12.75" customHeight="1">
      <c r="A90" s="20" t="s">
        <v>166</v>
      </c>
      <c r="B90" s="21" t="s">
        <v>167</v>
      </c>
      <c r="C90" s="22">
        <v>4265</v>
      </c>
      <c r="D90" s="22">
        <v>2560</v>
      </c>
      <c r="E90" s="22">
        <v>366</v>
      </c>
      <c r="F90" s="22">
        <f>SUM(C90-D90-E90)</f>
        <v>1339</v>
      </c>
      <c r="G90" s="22">
        <v>20167</v>
      </c>
      <c r="H90" s="22">
        <v>9076</v>
      </c>
      <c r="I90" s="22">
        <v>1835</v>
      </c>
      <c r="J90" s="22">
        <f>SUM(G90-H90-I90)</f>
        <v>9256</v>
      </c>
      <c r="K90" s="22">
        <v>68</v>
      </c>
      <c r="L90" s="22">
        <v>0</v>
      </c>
      <c r="M90" s="22">
        <v>3295</v>
      </c>
      <c r="N90" s="22">
        <v>76</v>
      </c>
      <c r="O90" s="22">
        <v>76</v>
      </c>
    </row>
    <row r="91" spans="1:15" ht="12.75" customHeight="1">
      <c r="A91" s="20" t="s">
        <v>168</v>
      </c>
      <c r="B91" s="21" t="s">
        <v>169</v>
      </c>
      <c r="C91" s="22">
        <v>4610</v>
      </c>
      <c r="D91" s="22">
        <v>3890</v>
      </c>
      <c r="E91" s="22">
        <v>0</v>
      </c>
      <c r="F91" s="22">
        <f>SUM(C91-D91-E91)</f>
        <v>720</v>
      </c>
      <c r="G91" s="22">
        <v>18277</v>
      </c>
      <c r="H91" s="22">
        <v>10184</v>
      </c>
      <c r="I91" s="22">
        <v>0</v>
      </c>
      <c r="J91" s="22">
        <f>SUM(G91-H91-I91)</f>
        <v>8093</v>
      </c>
      <c r="K91" s="22">
        <v>105</v>
      </c>
      <c r="L91" s="22">
        <v>0</v>
      </c>
      <c r="M91" s="22">
        <v>4184</v>
      </c>
      <c r="N91" s="22">
        <v>161</v>
      </c>
      <c r="O91" s="22">
        <v>161</v>
      </c>
    </row>
    <row r="92" spans="1:15" ht="12.75" customHeight="1">
      <c r="A92" s="20" t="s">
        <v>170</v>
      </c>
      <c r="B92" s="21" t="s">
        <v>171</v>
      </c>
      <c r="C92" s="22">
        <v>1143</v>
      </c>
      <c r="D92" s="22">
        <v>748</v>
      </c>
      <c r="E92" s="22">
        <v>120</v>
      </c>
      <c r="F92" s="22">
        <f>SUM(C92-D92-E92)</f>
        <v>275</v>
      </c>
      <c r="G92" s="22">
        <v>4058</v>
      </c>
      <c r="H92" s="22">
        <v>2023</v>
      </c>
      <c r="I92" s="22">
        <v>888</v>
      </c>
      <c r="J92" s="22">
        <f>SUM(G92-H92-I92)</f>
        <v>1147</v>
      </c>
      <c r="K92" s="22">
        <v>22</v>
      </c>
      <c r="L92" s="22">
        <v>0</v>
      </c>
      <c r="M92" s="22">
        <v>492</v>
      </c>
      <c r="N92" s="22">
        <v>26</v>
      </c>
      <c r="O92" s="22">
        <v>26</v>
      </c>
    </row>
    <row r="93" spans="1:15" ht="12.75" customHeight="1">
      <c r="A93" s="20" t="s">
        <v>172</v>
      </c>
      <c r="B93" s="21" t="s">
        <v>173</v>
      </c>
      <c r="C93" s="22">
        <v>36754</v>
      </c>
      <c r="D93" s="22">
        <v>26444</v>
      </c>
      <c r="E93" s="22">
        <v>1597</v>
      </c>
      <c r="F93" s="22">
        <f>SUM(C93-D93-E93)</f>
        <v>8713</v>
      </c>
      <c r="G93" s="22">
        <v>111178</v>
      </c>
      <c r="H93" s="22">
        <v>45660</v>
      </c>
      <c r="I93" s="22">
        <v>6103</v>
      </c>
      <c r="J93" s="22">
        <f>SUM(G93-H93-I93)</f>
        <v>59415</v>
      </c>
      <c r="K93" s="22">
        <v>10920</v>
      </c>
      <c r="L93" s="22">
        <v>0</v>
      </c>
      <c r="M93" s="22">
        <v>13629</v>
      </c>
      <c r="N93" s="22">
        <v>2739</v>
      </c>
      <c r="O93" s="22">
        <v>2739</v>
      </c>
    </row>
    <row r="94" spans="1:15" ht="12.75" customHeight="1">
      <c r="A94" s="20" t="s">
        <v>174</v>
      </c>
      <c r="B94" s="21" t="s">
        <v>175</v>
      </c>
      <c r="C94" s="22">
        <v>10791</v>
      </c>
      <c r="D94" s="22">
        <v>7753</v>
      </c>
      <c r="E94" s="22">
        <v>520</v>
      </c>
      <c r="F94" s="22">
        <f>SUM(C94-D94-E94)</f>
        <v>2518</v>
      </c>
      <c r="G94" s="22">
        <v>24598</v>
      </c>
      <c r="H94" s="22">
        <v>16061</v>
      </c>
      <c r="I94" s="22">
        <v>1279</v>
      </c>
      <c r="J94" s="22">
        <f>SUM(G94-H94-I94)</f>
        <v>7258</v>
      </c>
      <c r="K94" s="22">
        <v>112</v>
      </c>
      <c r="L94" s="22">
        <v>0</v>
      </c>
      <c r="M94" s="22">
        <v>2685</v>
      </c>
      <c r="N94" s="22">
        <v>123</v>
      </c>
      <c r="O94" s="22">
        <v>123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57563</v>
      </c>
      <c r="D95" s="25">
        <f t="shared" si="21"/>
        <v>41395</v>
      </c>
      <c r="E95" s="25">
        <f t="shared" si="21"/>
        <v>2603</v>
      </c>
      <c r="F95" s="25">
        <f t="shared" si="21"/>
        <v>13565</v>
      </c>
      <c r="G95" s="25">
        <f t="shared" si="21"/>
        <v>178278</v>
      </c>
      <c r="H95" s="25">
        <f t="shared" si="21"/>
        <v>83004</v>
      </c>
      <c r="I95" s="25">
        <f t="shared" si="21"/>
        <v>10105</v>
      </c>
      <c r="J95" s="25">
        <f t="shared" si="21"/>
        <v>85169</v>
      </c>
      <c r="K95" s="25">
        <f t="shared" si="21"/>
        <v>11227</v>
      </c>
      <c r="L95" s="25">
        <f t="shared" si="21"/>
        <v>0</v>
      </c>
      <c r="M95" s="25">
        <f t="shared" si="21"/>
        <v>24285</v>
      </c>
      <c r="N95" s="25">
        <f t="shared" si="21"/>
        <v>3125</v>
      </c>
      <c r="O95" s="25">
        <f t="shared" si="21"/>
        <v>3125</v>
      </c>
    </row>
    <row r="96" spans="1:15" ht="12.75" customHeight="1">
      <c r="A96" s="20" t="s">
        <v>177</v>
      </c>
      <c r="B96" s="21" t="s">
        <v>178</v>
      </c>
      <c r="C96" s="22">
        <v>915</v>
      </c>
      <c r="D96" s="22">
        <v>589</v>
      </c>
      <c r="E96" s="22">
        <v>41</v>
      </c>
      <c r="F96" s="22">
        <f>SUM(C96-D96-E96)</f>
        <v>285</v>
      </c>
      <c r="G96" s="22">
        <v>6281</v>
      </c>
      <c r="H96" s="22">
        <v>2499</v>
      </c>
      <c r="I96" s="22">
        <v>262</v>
      </c>
      <c r="J96" s="22">
        <f>SUM(G96-H96-I96)</f>
        <v>3520</v>
      </c>
      <c r="K96" s="22">
        <v>0</v>
      </c>
      <c r="L96" s="22">
        <v>0</v>
      </c>
      <c r="M96" s="22">
        <v>2570</v>
      </c>
      <c r="N96" s="22">
        <v>35</v>
      </c>
      <c r="O96" s="22">
        <v>35</v>
      </c>
    </row>
    <row r="97" spans="1:15" ht="12.75" customHeight="1">
      <c r="A97" s="20" t="s">
        <v>179</v>
      </c>
      <c r="B97" s="21" t="s">
        <v>180</v>
      </c>
      <c r="C97" s="22">
        <v>332</v>
      </c>
      <c r="D97" s="22">
        <v>275</v>
      </c>
      <c r="E97" s="22">
        <v>0</v>
      </c>
      <c r="F97" s="22">
        <f>SUM(C97-D97-E97)</f>
        <v>57</v>
      </c>
      <c r="G97" s="22">
        <v>1457</v>
      </c>
      <c r="H97" s="22">
        <v>1056</v>
      </c>
      <c r="I97" s="22">
        <v>0</v>
      </c>
      <c r="J97" s="22">
        <f>SUM(G97-H97-I97)</f>
        <v>401</v>
      </c>
      <c r="K97" s="22">
        <v>0</v>
      </c>
      <c r="L97" s="22">
        <v>0</v>
      </c>
      <c r="M97" s="22">
        <v>112</v>
      </c>
      <c r="N97" s="22">
        <v>61</v>
      </c>
      <c r="O97" s="22">
        <v>61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1247</v>
      </c>
      <c r="D98" s="25">
        <f t="shared" si="22"/>
        <v>864</v>
      </c>
      <c r="E98" s="25">
        <f t="shared" si="22"/>
        <v>41</v>
      </c>
      <c r="F98" s="25">
        <f t="shared" si="22"/>
        <v>342</v>
      </c>
      <c r="G98" s="25">
        <f t="shared" si="22"/>
        <v>7738</v>
      </c>
      <c r="H98" s="25">
        <f t="shared" si="22"/>
        <v>3555</v>
      </c>
      <c r="I98" s="25">
        <f t="shared" si="22"/>
        <v>262</v>
      </c>
      <c r="J98" s="25">
        <f t="shared" si="22"/>
        <v>3921</v>
      </c>
      <c r="K98" s="25">
        <f t="shared" si="22"/>
        <v>0</v>
      </c>
      <c r="L98" s="25">
        <f t="shared" si="22"/>
        <v>0</v>
      </c>
      <c r="M98" s="25">
        <f t="shared" si="22"/>
        <v>2682</v>
      </c>
      <c r="N98" s="25">
        <f t="shared" si="22"/>
        <v>96</v>
      </c>
      <c r="O98" s="25">
        <f t="shared" si="22"/>
        <v>96</v>
      </c>
    </row>
    <row r="99" spans="1:15" ht="12.75" customHeight="1">
      <c r="A99" s="20" t="s">
        <v>182</v>
      </c>
      <c r="B99" s="21" t="s">
        <v>183</v>
      </c>
      <c r="C99" s="22">
        <v>3063</v>
      </c>
      <c r="D99" s="22">
        <v>2212</v>
      </c>
      <c r="E99" s="22">
        <v>110</v>
      </c>
      <c r="F99" s="22">
        <f>SUM(C99-D99-E99)</f>
        <v>741</v>
      </c>
      <c r="G99" s="22">
        <v>14596</v>
      </c>
      <c r="H99" s="22">
        <v>7049</v>
      </c>
      <c r="I99" s="22">
        <v>659</v>
      </c>
      <c r="J99" s="22">
        <f>SUM(G99-H99-I99)</f>
        <v>6888</v>
      </c>
      <c r="K99" s="22">
        <v>12</v>
      </c>
      <c r="L99" s="22">
        <v>0</v>
      </c>
      <c r="M99" s="22">
        <v>2148</v>
      </c>
      <c r="N99" s="22">
        <v>85</v>
      </c>
      <c r="O99" s="22">
        <v>85</v>
      </c>
    </row>
    <row r="100" spans="1:15" ht="12.75" customHeight="1">
      <c r="A100" s="20" t="s">
        <v>184</v>
      </c>
      <c r="B100" s="21" t="s">
        <v>185</v>
      </c>
      <c r="C100" s="22">
        <v>1954</v>
      </c>
      <c r="D100" s="22">
        <v>1422</v>
      </c>
      <c r="E100" s="22">
        <v>49</v>
      </c>
      <c r="F100" s="22">
        <f>SUM(C100-D100-E100)</f>
        <v>483</v>
      </c>
      <c r="G100" s="22">
        <v>7703</v>
      </c>
      <c r="H100" s="22">
        <v>4110</v>
      </c>
      <c r="I100" s="22">
        <v>167</v>
      </c>
      <c r="J100" s="22">
        <f>SUM(G100-H100-I100)</f>
        <v>3426</v>
      </c>
      <c r="K100" s="22">
        <v>80</v>
      </c>
      <c r="L100" s="22">
        <v>0</v>
      </c>
      <c r="M100" s="22">
        <v>1001</v>
      </c>
      <c r="N100" s="22">
        <v>146</v>
      </c>
      <c r="O100" s="22">
        <v>146</v>
      </c>
    </row>
    <row r="101" spans="1:15" ht="12.75" customHeight="1">
      <c r="A101" s="20" t="s">
        <v>186</v>
      </c>
      <c r="B101" s="21" t="s">
        <v>187</v>
      </c>
      <c r="C101" s="22">
        <v>1527</v>
      </c>
      <c r="D101" s="22">
        <v>1059</v>
      </c>
      <c r="E101" s="22">
        <v>0</v>
      </c>
      <c r="F101" s="22">
        <f>SUM(C101-D101-E101)</f>
        <v>468</v>
      </c>
      <c r="G101" s="22">
        <v>5319</v>
      </c>
      <c r="H101" s="22">
        <v>3145</v>
      </c>
      <c r="I101" s="22">
        <v>0</v>
      </c>
      <c r="J101" s="22">
        <f>SUM(G101-H101-I101)</f>
        <v>2174</v>
      </c>
      <c r="K101" s="22">
        <v>0</v>
      </c>
      <c r="L101" s="22">
        <v>0</v>
      </c>
      <c r="M101" s="22">
        <v>606</v>
      </c>
      <c r="N101" s="22">
        <v>0</v>
      </c>
      <c r="O101" s="22">
        <v>0</v>
      </c>
    </row>
    <row r="102" spans="1:15" ht="12.75" customHeight="1">
      <c r="A102" s="20" t="s">
        <v>188</v>
      </c>
      <c r="B102" s="21" t="s">
        <v>189</v>
      </c>
      <c r="C102" s="22">
        <v>2204</v>
      </c>
      <c r="D102" s="22">
        <v>1763</v>
      </c>
      <c r="E102" s="22">
        <v>147</v>
      </c>
      <c r="F102" s="22">
        <f>SUM(C102-D102-E102)</f>
        <v>294</v>
      </c>
      <c r="G102" s="22">
        <v>9843</v>
      </c>
      <c r="H102" s="22">
        <v>5304</v>
      </c>
      <c r="I102" s="22">
        <v>868</v>
      </c>
      <c r="J102" s="22">
        <f>SUM(G102-H102-I102)</f>
        <v>3671</v>
      </c>
      <c r="K102" s="22">
        <v>74</v>
      </c>
      <c r="L102" s="22">
        <v>0</v>
      </c>
      <c r="M102" s="22">
        <v>1268</v>
      </c>
      <c r="N102" s="22">
        <v>0</v>
      </c>
      <c r="O102" s="22">
        <v>0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8748</v>
      </c>
      <c r="D103" s="25">
        <f t="shared" si="23"/>
        <v>6456</v>
      </c>
      <c r="E103" s="25">
        <f t="shared" si="23"/>
        <v>306</v>
      </c>
      <c r="F103" s="25">
        <f t="shared" si="23"/>
        <v>1986</v>
      </c>
      <c r="G103" s="25">
        <f t="shared" si="23"/>
        <v>37461</v>
      </c>
      <c r="H103" s="25">
        <f t="shared" si="23"/>
        <v>19608</v>
      </c>
      <c r="I103" s="25">
        <f t="shared" si="23"/>
        <v>1694</v>
      </c>
      <c r="J103" s="25">
        <f t="shared" si="23"/>
        <v>16159</v>
      </c>
      <c r="K103" s="25">
        <f t="shared" si="23"/>
        <v>166</v>
      </c>
      <c r="L103" s="25">
        <f t="shared" si="23"/>
        <v>0</v>
      </c>
      <c r="M103" s="25">
        <f t="shared" si="23"/>
        <v>5023</v>
      </c>
      <c r="N103" s="25">
        <f t="shared" si="23"/>
        <v>231</v>
      </c>
      <c r="O103" s="25">
        <f t="shared" si="23"/>
        <v>231</v>
      </c>
    </row>
    <row r="104" spans="1:15" ht="12.75" customHeight="1">
      <c r="A104" s="20" t="s">
        <v>191</v>
      </c>
      <c r="B104" s="21" t="s">
        <v>192</v>
      </c>
      <c r="C104" s="22">
        <v>1760</v>
      </c>
      <c r="D104" s="22">
        <v>1286</v>
      </c>
      <c r="E104" s="22">
        <v>67</v>
      </c>
      <c r="F104" s="22">
        <f>SUM(C104-D104-E104)</f>
        <v>407</v>
      </c>
      <c r="G104" s="22">
        <v>9630</v>
      </c>
      <c r="H104" s="22">
        <v>4946</v>
      </c>
      <c r="I104" s="22">
        <v>402</v>
      </c>
      <c r="J104" s="22">
        <f>SUM(G104-H104-I104)</f>
        <v>4282</v>
      </c>
      <c r="K104" s="22">
        <v>83</v>
      </c>
      <c r="L104" s="22">
        <v>0</v>
      </c>
      <c r="M104" s="22">
        <v>1359</v>
      </c>
      <c r="N104" s="22">
        <v>181</v>
      </c>
      <c r="O104" s="22">
        <v>181</v>
      </c>
    </row>
    <row r="105" spans="1:15" ht="12.75" customHeight="1">
      <c r="A105" s="20" t="s">
        <v>193</v>
      </c>
      <c r="B105" s="21" t="s">
        <v>194</v>
      </c>
      <c r="C105" s="22">
        <v>1196</v>
      </c>
      <c r="D105" s="22">
        <v>834</v>
      </c>
      <c r="E105" s="22">
        <v>0</v>
      </c>
      <c r="F105" s="22">
        <f>SUM(C105-D105-E105)</f>
        <v>362</v>
      </c>
      <c r="G105" s="22">
        <v>5823</v>
      </c>
      <c r="H105" s="22">
        <v>3192</v>
      </c>
      <c r="I105" s="22">
        <v>0</v>
      </c>
      <c r="J105" s="22">
        <f>SUM(G105-H105-I105)</f>
        <v>2631</v>
      </c>
      <c r="K105" s="22">
        <v>7</v>
      </c>
      <c r="L105" s="22">
        <v>0</v>
      </c>
      <c r="M105" s="22">
        <v>1436</v>
      </c>
      <c r="N105" s="22">
        <v>183</v>
      </c>
      <c r="O105" s="22">
        <v>183</v>
      </c>
    </row>
    <row r="106" spans="1:15" ht="12.75" customHeight="1">
      <c r="A106" s="20" t="s">
        <v>195</v>
      </c>
      <c r="B106" s="21" t="s">
        <v>196</v>
      </c>
      <c r="C106" s="22">
        <v>4650</v>
      </c>
      <c r="D106" s="22">
        <v>3336</v>
      </c>
      <c r="E106" s="22">
        <v>181</v>
      </c>
      <c r="F106" s="22">
        <f>SUM(C106-D106-E106)</f>
        <v>1133</v>
      </c>
      <c r="G106" s="22">
        <v>22079</v>
      </c>
      <c r="H106" s="22">
        <v>11072</v>
      </c>
      <c r="I106" s="22">
        <v>1033</v>
      </c>
      <c r="J106" s="22">
        <f>SUM(G106-H106-I106)</f>
        <v>9974</v>
      </c>
      <c r="K106" s="22">
        <v>4</v>
      </c>
      <c r="L106" s="22">
        <v>0</v>
      </c>
      <c r="M106" s="22">
        <v>6191</v>
      </c>
      <c r="N106" s="22">
        <v>211</v>
      </c>
      <c r="O106" s="22">
        <v>211</v>
      </c>
    </row>
    <row r="107" spans="1:15" ht="12.75" customHeight="1">
      <c r="A107" s="20" t="s">
        <v>197</v>
      </c>
      <c r="B107" s="21" t="s">
        <v>198</v>
      </c>
      <c r="C107" s="22">
        <v>16161</v>
      </c>
      <c r="D107" s="22">
        <v>10091</v>
      </c>
      <c r="E107" s="22">
        <v>444</v>
      </c>
      <c r="F107" s="22">
        <f>SUM(C107-D107-E107)</f>
        <v>5626</v>
      </c>
      <c r="G107" s="22">
        <v>51526</v>
      </c>
      <c r="H107" s="22">
        <v>21636</v>
      </c>
      <c r="I107" s="22">
        <v>1170</v>
      </c>
      <c r="J107" s="22">
        <f>SUM(G107-H107-I107)</f>
        <v>28720</v>
      </c>
      <c r="K107" s="22">
        <v>388</v>
      </c>
      <c r="L107" s="22">
        <v>0</v>
      </c>
      <c r="M107" s="22">
        <v>1182</v>
      </c>
      <c r="N107" s="22">
        <v>2838</v>
      </c>
      <c r="O107" s="22">
        <v>2838</v>
      </c>
    </row>
    <row r="108" spans="1:15" ht="12.75" customHeight="1">
      <c r="A108" s="20" t="s">
        <v>199</v>
      </c>
      <c r="B108" s="21" t="s">
        <v>200</v>
      </c>
      <c r="C108" s="22">
        <v>5798</v>
      </c>
      <c r="D108" s="22">
        <v>3965</v>
      </c>
      <c r="E108" s="22">
        <v>231</v>
      </c>
      <c r="F108" s="22">
        <f>SUM(C108-D108-E108)</f>
        <v>1602</v>
      </c>
      <c r="G108" s="22">
        <v>35840</v>
      </c>
      <c r="H108" s="22">
        <v>13459</v>
      </c>
      <c r="I108" s="22">
        <v>1226</v>
      </c>
      <c r="J108" s="22">
        <f>SUM(G108-H108-I108)</f>
        <v>21155</v>
      </c>
      <c r="K108" s="22">
        <v>105</v>
      </c>
      <c r="L108" s="22">
        <v>0</v>
      </c>
      <c r="M108" s="22">
        <v>3527</v>
      </c>
      <c r="N108" s="22">
        <v>2644</v>
      </c>
      <c r="O108" s="22">
        <v>2644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29565</v>
      </c>
      <c r="D109" s="25">
        <f t="shared" si="24"/>
        <v>19512</v>
      </c>
      <c r="E109" s="25">
        <f t="shared" si="24"/>
        <v>923</v>
      </c>
      <c r="F109" s="25">
        <f t="shared" si="24"/>
        <v>9130</v>
      </c>
      <c r="G109" s="25">
        <f t="shared" si="24"/>
        <v>124898</v>
      </c>
      <c r="H109" s="25">
        <f t="shared" si="24"/>
        <v>54305</v>
      </c>
      <c r="I109" s="25">
        <f t="shared" si="24"/>
        <v>3831</v>
      </c>
      <c r="J109" s="25">
        <f t="shared" si="24"/>
        <v>66762</v>
      </c>
      <c r="K109" s="25">
        <f t="shared" si="24"/>
        <v>587</v>
      </c>
      <c r="L109" s="25">
        <f t="shared" si="24"/>
        <v>0</v>
      </c>
      <c r="M109" s="25">
        <f t="shared" si="24"/>
        <v>13695</v>
      </c>
      <c r="N109" s="25">
        <f t="shared" si="24"/>
        <v>6057</v>
      </c>
      <c r="O109" s="25">
        <f t="shared" si="24"/>
        <v>6057</v>
      </c>
    </row>
    <row r="110" spans="1:15" ht="12.75" customHeight="1">
      <c r="A110" s="20" t="s">
        <v>202</v>
      </c>
      <c r="B110" s="21" t="s">
        <v>203</v>
      </c>
      <c r="C110" s="22">
        <v>9494</v>
      </c>
      <c r="D110" s="22">
        <v>6323</v>
      </c>
      <c r="E110" s="22">
        <v>71</v>
      </c>
      <c r="F110" s="22">
        <f aca="true" t="shared" si="25" ref="F110:F115">SUM(C110-D110-E110)</f>
        <v>3100</v>
      </c>
      <c r="G110" s="22">
        <v>51006</v>
      </c>
      <c r="H110" s="22">
        <v>25468</v>
      </c>
      <c r="I110" s="22">
        <v>506</v>
      </c>
      <c r="J110" s="22">
        <f aca="true" t="shared" si="26" ref="J110:J115">SUM(G110-H110-I110)</f>
        <v>25032</v>
      </c>
      <c r="K110" s="22">
        <v>106</v>
      </c>
      <c r="L110" s="22">
        <v>0</v>
      </c>
      <c r="M110" s="22">
        <v>8503</v>
      </c>
      <c r="N110" s="22">
        <v>426</v>
      </c>
      <c r="O110" s="22">
        <v>426</v>
      </c>
    </row>
    <row r="111" spans="1:15" ht="12.75" customHeight="1">
      <c r="A111" s="20" t="s">
        <v>204</v>
      </c>
      <c r="B111" s="21" t="s">
        <v>205</v>
      </c>
      <c r="C111" s="22">
        <v>1979</v>
      </c>
      <c r="D111" s="22">
        <v>1578</v>
      </c>
      <c r="E111" s="22">
        <v>21</v>
      </c>
      <c r="F111" s="22">
        <f t="shared" si="25"/>
        <v>380</v>
      </c>
      <c r="G111" s="22">
        <v>8048</v>
      </c>
      <c r="H111" s="22">
        <v>4991</v>
      </c>
      <c r="I111" s="22">
        <v>223</v>
      </c>
      <c r="J111" s="22">
        <f t="shared" si="26"/>
        <v>2834</v>
      </c>
      <c r="K111" s="22">
        <v>9</v>
      </c>
      <c r="L111" s="22">
        <v>0</v>
      </c>
      <c r="M111" s="22">
        <v>1640</v>
      </c>
      <c r="N111" s="22">
        <v>42</v>
      </c>
      <c r="O111" s="22">
        <v>42</v>
      </c>
    </row>
    <row r="112" spans="1:15" ht="12.75" customHeight="1">
      <c r="A112" s="20" t="s">
        <v>206</v>
      </c>
      <c r="B112" s="21" t="s">
        <v>207</v>
      </c>
      <c r="C112" s="22">
        <v>3167</v>
      </c>
      <c r="D112" s="22">
        <v>2180</v>
      </c>
      <c r="E112" s="22">
        <v>0</v>
      </c>
      <c r="F112" s="22">
        <f t="shared" si="25"/>
        <v>987</v>
      </c>
      <c r="G112" s="22">
        <v>12257</v>
      </c>
      <c r="H112" s="22">
        <v>7378</v>
      </c>
      <c r="I112" s="22">
        <v>0</v>
      </c>
      <c r="J112" s="22">
        <f t="shared" si="26"/>
        <v>4879</v>
      </c>
      <c r="K112" s="22">
        <v>1473</v>
      </c>
      <c r="L112" s="22">
        <v>0</v>
      </c>
      <c r="M112" s="22">
        <v>1821</v>
      </c>
      <c r="N112" s="22">
        <v>121</v>
      </c>
      <c r="O112" s="22">
        <v>121</v>
      </c>
    </row>
    <row r="113" spans="1:15" ht="12.75" customHeight="1">
      <c r="A113" s="20" t="s">
        <v>208</v>
      </c>
      <c r="B113" s="21" t="s">
        <v>209</v>
      </c>
      <c r="C113" s="22">
        <v>2960</v>
      </c>
      <c r="D113" s="22">
        <v>1661</v>
      </c>
      <c r="E113" s="22">
        <v>49</v>
      </c>
      <c r="F113" s="22">
        <f t="shared" si="25"/>
        <v>1250</v>
      </c>
      <c r="G113" s="22">
        <v>16083</v>
      </c>
      <c r="H113" s="22">
        <v>6662</v>
      </c>
      <c r="I113" s="22">
        <v>325</v>
      </c>
      <c r="J113" s="22">
        <f t="shared" si="26"/>
        <v>9096</v>
      </c>
      <c r="K113" s="22">
        <v>52</v>
      </c>
      <c r="L113" s="22">
        <v>0</v>
      </c>
      <c r="M113" s="22">
        <v>7845</v>
      </c>
      <c r="N113" s="22">
        <v>749</v>
      </c>
      <c r="O113" s="22">
        <v>749</v>
      </c>
    </row>
    <row r="114" spans="1:15" ht="12.75" customHeight="1">
      <c r="A114" s="20" t="s">
        <v>210</v>
      </c>
      <c r="B114" s="21" t="s">
        <v>211</v>
      </c>
      <c r="C114" s="22">
        <v>6614</v>
      </c>
      <c r="D114" s="22">
        <v>4800</v>
      </c>
      <c r="E114" s="22">
        <v>0</v>
      </c>
      <c r="F114" s="22">
        <f t="shared" si="25"/>
        <v>1814</v>
      </c>
      <c r="G114" s="22">
        <v>21895</v>
      </c>
      <c r="H114" s="22">
        <v>12940</v>
      </c>
      <c r="I114" s="22">
        <v>0</v>
      </c>
      <c r="J114" s="22">
        <f t="shared" si="26"/>
        <v>8955</v>
      </c>
      <c r="K114" s="22">
        <v>420</v>
      </c>
      <c r="L114" s="22">
        <v>0</v>
      </c>
      <c r="M114" s="22">
        <v>1910</v>
      </c>
      <c r="N114" s="22">
        <v>132</v>
      </c>
      <c r="O114" s="22">
        <v>132</v>
      </c>
    </row>
    <row r="115" spans="1:15" ht="12.75" customHeight="1">
      <c r="A115" s="20" t="s">
        <v>212</v>
      </c>
      <c r="B115" s="21" t="s">
        <v>213</v>
      </c>
      <c r="C115" s="22">
        <v>3902</v>
      </c>
      <c r="D115" s="22">
        <v>3076</v>
      </c>
      <c r="E115" s="22">
        <v>0</v>
      </c>
      <c r="F115" s="22">
        <f t="shared" si="25"/>
        <v>826</v>
      </c>
      <c r="G115" s="22">
        <v>16076</v>
      </c>
      <c r="H115" s="22">
        <v>10291</v>
      </c>
      <c r="I115" s="22">
        <v>0</v>
      </c>
      <c r="J115" s="22">
        <f t="shared" si="26"/>
        <v>5785</v>
      </c>
      <c r="K115" s="22">
        <v>56</v>
      </c>
      <c r="L115" s="22">
        <v>0</v>
      </c>
      <c r="M115" s="22">
        <v>2529</v>
      </c>
      <c r="N115" s="22">
        <v>262</v>
      </c>
      <c r="O115" s="22">
        <v>262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28116</v>
      </c>
      <c r="D116" s="25">
        <f t="shared" si="27"/>
        <v>19618</v>
      </c>
      <c r="E116" s="25">
        <f t="shared" si="27"/>
        <v>141</v>
      </c>
      <c r="F116" s="25">
        <f t="shared" si="27"/>
        <v>8357</v>
      </c>
      <c r="G116" s="25">
        <f t="shared" si="27"/>
        <v>125365</v>
      </c>
      <c r="H116" s="25">
        <f t="shared" si="27"/>
        <v>67730</v>
      </c>
      <c r="I116" s="25">
        <f t="shared" si="27"/>
        <v>1054</v>
      </c>
      <c r="J116" s="25">
        <f t="shared" si="27"/>
        <v>56581</v>
      </c>
      <c r="K116" s="25">
        <f t="shared" si="27"/>
        <v>2116</v>
      </c>
      <c r="L116" s="25">
        <f t="shared" si="27"/>
        <v>0</v>
      </c>
      <c r="M116" s="25">
        <f t="shared" si="27"/>
        <v>24248</v>
      </c>
      <c r="N116" s="25">
        <f t="shared" si="27"/>
        <v>1732</v>
      </c>
      <c r="O116" s="25">
        <f t="shared" si="27"/>
        <v>1732</v>
      </c>
    </row>
    <row r="117" spans="1:15" ht="12.75" customHeight="1">
      <c r="A117" s="20" t="s">
        <v>215</v>
      </c>
      <c r="B117" s="21" t="s">
        <v>216</v>
      </c>
      <c r="C117" s="22">
        <v>1045</v>
      </c>
      <c r="D117" s="22">
        <v>710</v>
      </c>
      <c r="E117" s="22">
        <v>0</v>
      </c>
      <c r="F117" s="22">
        <f>SUM(C117-D117-E117)</f>
        <v>335</v>
      </c>
      <c r="G117" s="22">
        <v>5649</v>
      </c>
      <c r="H117" s="22">
        <v>2986</v>
      </c>
      <c r="I117" s="22">
        <v>0</v>
      </c>
      <c r="J117" s="22">
        <f>SUM(G117-H117-I117)</f>
        <v>2663</v>
      </c>
      <c r="K117" s="22">
        <v>0</v>
      </c>
      <c r="L117" s="22">
        <v>0</v>
      </c>
      <c r="M117" s="22">
        <v>2227</v>
      </c>
      <c r="N117" s="22">
        <v>167</v>
      </c>
      <c r="O117" s="22">
        <v>167</v>
      </c>
    </row>
    <row r="118" spans="1:15" ht="12.75" customHeight="1">
      <c r="A118" s="20" t="s">
        <v>217</v>
      </c>
      <c r="B118" s="21" t="s">
        <v>218</v>
      </c>
      <c r="C118" s="22">
        <v>2396</v>
      </c>
      <c r="D118" s="22">
        <v>1856</v>
      </c>
      <c r="E118" s="22">
        <v>47</v>
      </c>
      <c r="F118" s="22">
        <f>SUM(C118-D118-E118)</f>
        <v>493</v>
      </c>
      <c r="G118" s="22">
        <v>11054</v>
      </c>
      <c r="H118" s="22">
        <v>6195</v>
      </c>
      <c r="I118" s="22">
        <v>351</v>
      </c>
      <c r="J118" s="22">
        <f>SUM(G118-H118-I118)</f>
        <v>4508</v>
      </c>
      <c r="K118" s="22">
        <v>0</v>
      </c>
      <c r="L118" s="22">
        <v>0</v>
      </c>
      <c r="M118" s="22">
        <v>2650</v>
      </c>
      <c r="N118" s="22">
        <v>305</v>
      </c>
      <c r="O118" s="22">
        <v>305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3441</v>
      </c>
      <c r="D119" s="25">
        <f t="shared" si="28"/>
        <v>2566</v>
      </c>
      <c r="E119" s="25">
        <f t="shared" si="28"/>
        <v>47</v>
      </c>
      <c r="F119" s="25">
        <f t="shared" si="28"/>
        <v>828</v>
      </c>
      <c r="G119" s="25">
        <f t="shared" si="28"/>
        <v>16703</v>
      </c>
      <c r="H119" s="25">
        <f t="shared" si="28"/>
        <v>9181</v>
      </c>
      <c r="I119" s="25">
        <f t="shared" si="28"/>
        <v>351</v>
      </c>
      <c r="J119" s="25">
        <f t="shared" si="28"/>
        <v>7171</v>
      </c>
      <c r="K119" s="25">
        <f t="shared" si="28"/>
        <v>0</v>
      </c>
      <c r="L119" s="25">
        <f t="shared" si="28"/>
        <v>0</v>
      </c>
      <c r="M119" s="25">
        <f t="shared" si="28"/>
        <v>4877</v>
      </c>
      <c r="N119" s="25">
        <f t="shared" si="28"/>
        <v>472</v>
      </c>
      <c r="O119" s="25">
        <f t="shared" si="28"/>
        <v>472</v>
      </c>
    </row>
    <row r="120" spans="1:15" ht="12.75" customHeight="1">
      <c r="A120" s="20" t="s">
        <v>220</v>
      </c>
      <c r="B120" s="21" t="s">
        <v>221</v>
      </c>
      <c r="C120" s="22">
        <v>3297</v>
      </c>
      <c r="D120" s="22">
        <v>2557</v>
      </c>
      <c r="E120" s="22">
        <v>48</v>
      </c>
      <c r="F120" s="22">
        <f>SUM(C120-D120-E120)</f>
        <v>692</v>
      </c>
      <c r="G120" s="22">
        <v>12802</v>
      </c>
      <c r="H120" s="22">
        <v>8142</v>
      </c>
      <c r="I120" s="22">
        <v>335</v>
      </c>
      <c r="J120" s="22">
        <f>SUM(G120-H120-I120)</f>
        <v>4325</v>
      </c>
      <c r="K120" s="22">
        <v>137</v>
      </c>
      <c r="L120" s="22">
        <v>0</v>
      </c>
      <c r="M120" s="22">
        <v>811</v>
      </c>
      <c r="N120" s="22">
        <v>570</v>
      </c>
      <c r="O120" s="22">
        <v>570</v>
      </c>
    </row>
    <row r="121" spans="1:15" ht="12.75" customHeight="1">
      <c r="A121" s="20" t="s">
        <v>222</v>
      </c>
      <c r="B121" s="21" t="s">
        <v>223</v>
      </c>
      <c r="C121" s="22">
        <v>5292</v>
      </c>
      <c r="D121" s="22">
        <v>4254</v>
      </c>
      <c r="E121" s="22">
        <v>77</v>
      </c>
      <c r="F121" s="22">
        <f>SUM(C121-D121-E121)</f>
        <v>961</v>
      </c>
      <c r="G121" s="22">
        <v>21707</v>
      </c>
      <c r="H121" s="22">
        <v>13925</v>
      </c>
      <c r="I121" s="22">
        <v>520</v>
      </c>
      <c r="J121" s="22">
        <f>SUM(G121-H121-I121)</f>
        <v>7262</v>
      </c>
      <c r="K121" s="22">
        <v>38</v>
      </c>
      <c r="L121" s="22">
        <v>0</v>
      </c>
      <c r="M121" s="22">
        <v>1803</v>
      </c>
      <c r="N121" s="22">
        <v>127</v>
      </c>
      <c r="O121" s="22">
        <v>127</v>
      </c>
    </row>
    <row r="122" spans="1:15" ht="12.75" customHeight="1">
      <c r="A122" s="20" t="s">
        <v>224</v>
      </c>
      <c r="B122" s="21" t="s">
        <v>225</v>
      </c>
      <c r="C122" s="22">
        <v>913</v>
      </c>
      <c r="D122" s="22">
        <v>664</v>
      </c>
      <c r="E122" s="22">
        <v>0</v>
      </c>
      <c r="F122" s="22">
        <f>SUM(C122-D122-E122)</f>
        <v>249</v>
      </c>
      <c r="G122" s="22">
        <v>3817</v>
      </c>
      <c r="H122" s="22">
        <v>1931</v>
      </c>
      <c r="I122" s="22">
        <v>0</v>
      </c>
      <c r="J122" s="22">
        <f>SUM(G122-H122-I122)</f>
        <v>1886</v>
      </c>
      <c r="K122" s="22">
        <v>0</v>
      </c>
      <c r="L122" s="22">
        <v>0</v>
      </c>
      <c r="M122" s="22">
        <v>873</v>
      </c>
      <c r="N122" s="22">
        <v>52</v>
      </c>
      <c r="O122" s="22">
        <v>52</v>
      </c>
    </row>
    <row r="123" spans="1:15" ht="12.75" customHeight="1">
      <c r="A123" s="20" t="s">
        <v>226</v>
      </c>
      <c r="B123" s="21" t="s">
        <v>227</v>
      </c>
      <c r="C123" s="22">
        <v>4249</v>
      </c>
      <c r="D123" s="22">
        <v>3160</v>
      </c>
      <c r="E123" s="22">
        <v>57</v>
      </c>
      <c r="F123" s="22">
        <f>SUM(C123-D123-E123)</f>
        <v>1032</v>
      </c>
      <c r="G123" s="22">
        <v>15087</v>
      </c>
      <c r="H123" s="22">
        <v>9208</v>
      </c>
      <c r="I123" s="22">
        <v>307</v>
      </c>
      <c r="J123" s="22">
        <f>SUM(G123-H123-I123)</f>
        <v>5572</v>
      </c>
      <c r="K123" s="22">
        <v>19</v>
      </c>
      <c r="L123" s="22">
        <v>0</v>
      </c>
      <c r="M123" s="22">
        <v>683</v>
      </c>
      <c r="N123" s="22">
        <v>178</v>
      </c>
      <c r="O123" s="22">
        <v>178</v>
      </c>
    </row>
    <row r="124" spans="1:15" ht="12.75" customHeight="1">
      <c r="A124" s="20" t="s">
        <v>228</v>
      </c>
      <c r="B124" s="21" t="s">
        <v>229</v>
      </c>
      <c r="C124" s="22">
        <v>1563</v>
      </c>
      <c r="D124" s="22">
        <v>1051</v>
      </c>
      <c r="E124" s="22">
        <v>26</v>
      </c>
      <c r="F124" s="22">
        <f>SUM(C124-D124-E124)</f>
        <v>486</v>
      </c>
      <c r="G124" s="22">
        <v>8491</v>
      </c>
      <c r="H124" s="22">
        <v>3422</v>
      </c>
      <c r="I124" s="22">
        <v>175</v>
      </c>
      <c r="J124" s="22">
        <f>SUM(G124-H124-I124)</f>
        <v>4894</v>
      </c>
      <c r="K124" s="22">
        <v>0</v>
      </c>
      <c r="L124" s="22">
        <v>0</v>
      </c>
      <c r="M124" s="22">
        <v>580</v>
      </c>
      <c r="N124" s="22">
        <v>0</v>
      </c>
      <c r="O124" s="22">
        <v>0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15314</v>
      </c>
      <c r="D125" s="25">
        <f t="shared" si="29"/>
        <v>11686</v>
      </c>
      <c r="E125" s="25">
        <f t="shared" si="29"/>
        <v>208</v>
      </c>
      <c r="F125" s="25">
        <f t="shared" si="29"/>
        <v>3420</v>
      </c>
      <c r="G125" s="25">
        <f t="shared" si="29"/>
        <v>61904</v>
      </c>
      <c r="H125" s="25">
        <f t="shared" si="29"/>
        <v>36628</v>
      </c>
      <c r="I125" s="25">
        <f t="shared" si="29"/>
        <v>1337</v>
      </c>
      <c r="J125" s="25">
        <f t="shared" si="29"/>
        <v>23939</v>
      </c>
      <c r="K125" s="25">
        <f t="shared" si="29"/>
        <v>194</v>
      </c>
      <c r="L125" s="25">
        <f t="shared" si="29"/>
        <v>0</v>
      </c>
      <c r="M125" s="25">
        <f t="shared" si="29"/>
        <v>4750</v>
      </c>
      <c r="N125" s="25">
        <f t="shared" si="29"/>
        <v>927</v>
      </c>
      <c r="O125" s="25">
        <f t="shared" si="29"/>
        <v>927</v>
      </c>
    </row>
    <row r="126" spans="1:15" ht="12.75" customHeight="1">
      <c r="A126" s="20" t="s">
        <v>231</v>
      </c>
      <c r="B126" s="21" t="s">
        <v>232</v>
      </c>
      <c r="C126" s="22">
        <v>3117</v>
      </c>
      <c r="D126" s="22">
        <v>2034</v>
      </c>
      <c r="E126" s="22">
        <v>0</v>
      </c>
      <c r="F126" s="22">
        <f aca="true" t="shared" si="30" ref="F126:F134">SUM(C126-D126-E126)</f>
        <v>1083</v>
      </c>
      <c r="G126" s="22">
        <v>10674</v>
      </c>
      <c r="H126" s="22">
        <v>5214</v>
      </c>
      <c r="I126" s="22">
        <v>0</v>
      </c>
      <c r="J126" s="22">
        <f aca="true" t="shared" si="31" ref="J126:J134">SUM(G126-H126-I126)</f>
        <v>5460</v>
      </c>
      <c r="K126" s="22">
        <v>21</v>
      </c>
      <c r="L126" s="22">
        <v>0</v>
      </c>
      <c r="M126" s="22">
        <v>1907</v>
      </c>
      <c r="N126" s="22">
        <v>46</v>
      </c>
      <c r="O126" s="22">
        <v>46</v>
      </c>
    </row>
    <row r="127" spans="1:15" ht="12.75" customHeight="1">
      <c r="A127" s="20" t="s">
        <v>233</v>
      </c>
      <c r="B127" s="21" t="s">
        <v>234</v>
      </c>
      <c r="C127" s="22">
        <v>1576</v>
      </c>
      <c r="D127" s="22">
        <v>1012</v>
      </c>
      <c r="E127" s="22">
        <v>0</v>
      </c>
      <c r="F127" s="22">
        <f t="shared" si="30"/>
        <v>564</v>
      </c>
      <c r="G127" s="22">
        <v>5967</v>
      </c>
      <c r="H127" s="22">
        <v>3170</v>
      </c>
      <c r="I127" s="22">
        <v>0</v>
      </c>
      <c r="J127" s="22">
        <f t="shared" si="31"/>
        <v>2797</v>
      </c>
      <c r="K127" s="22">
        <v>0</v>
      </c>
      <c r="L127" s="22">
        <v>0</v>
      </c>
      <c r="M127" s="22">
        <v>641</v>
      </c>
      <c r="N127" s="22">
        <v>30</v>
      </c>
      <c r="O127" s="22">
        <v>30</v>
      </c>
    </row>
    <row r="128" spans="1:15" ht="12.75" customHeight="1">
      <c r="A128" s="20" t="s">
        <v>235</v>
      </c>
      <c r="B128" s="21" t="s">
        <v>236</v>
      </c>
      <c r="C128" s="22">
        <v>10001</v>
      </c>
      <c r="D128" s="22">
        <v>5466</v>
      </c>
      <c r="E128" s="22">
        <v>204</v>
      </c>
      <c r="F128" s="22">
        <f t="shared" si="30"/>
        <v>4331</v>
      </c>
      <c r="G128" s="22">
        <v>28727</v>
      </c>
      <c r="H128" s="22">
        <v>13215</v>
      </c>
      <c r="I128" s="22">
        <v>707</v>
      </c>
      <c r="J128" s="22">
        <f t="shared" si="31"/>
        <v>14805</v>
      </c>
      <c r="K128" s="22">
        <v>75</v>
      </c>
      <c r="L128" s="22">
        <v>0</v>
      </c>
      <c r="M128" s="22">
        <v>1422</v>
      </c>
      <c r="N128" s="22">
        <v>434</v>
      </c>
      <c r="O128" s="22">
        <v>434</v>
      </c>
    </row>
    <row r="129" spans="1:15" ht="12.75" customHeight="1">
      <c r="A129" s="20" t="s">
        <v>237</v>
      </c>
      <c r="B129" s="21" t="s">
        <v>238</v>
      </c>
      <c r="C129" s="22">
        <v>1227</v>
      </c>
      <c r="D129" s="22">
        <v>797</v>
      </c>
      <c r="E129" s="22">
        <v>55</v>
      </c>
      <c r="F129" s="22">
        <f t="shared" si="30"/>
        <v>375</v>
      </c>
      <c r="G129" s="22">
        <v>5642</v>
      </c>
      <c r="H129" s="22">
        <v>2286</v>
      </c>
      <c r="I129" s="22">
        <v>298</v>
      </c>
      <c r="J129" s="22">
        <f t="shared" si="31"/>
        <v>3058</v>
      </c>
      <c r="K129" s="22">
        <v>35</v>
      </c>
      <c r="L129" s="22">
        <v>0</v>
      </c>
      <c r="M129" s="22">
        <v>2044</v>
      </c>
      <c r="N129" s="22">
        <v>0</v>
      </c>
      <c r="O129" s="22">
        <v>0</v>
      </c>
    </row>
    <row r="130" spans="1:15" ht="12.75" customHeight="1">
      <c r="A130" s="20" t="s">
        <v>239</v>
      </c>
      <c r="B130" s="21" t="s">
        <v>240</v>
      </c>
      <c r="C130" s="22">
        <v>6657</v>
      </c>
      <c r="D130" s="22">
        <v>4446</v>
      </c>
      <c r="E130" s="22">
        <v>264</v>
      </c>
      <c r="F130" s="22">
        <f t="shared" si="30"/>
        <v>1947</v>
      </c>
      <c r="G130" s="22">
        <v>18895</v>
      </c>
      <c r="H130" s="22">
        <v>8060</v>
      </c>
      <c r="I130" s="22">
        <v>1193</v>
      </c>
      <c r="J130" s="22">
        <f t="shared" si="31"/>
        <v>9642</v>
      </c>
      <c r="K130" s="22">
        <v>65</v>
      </c>
      <c r="L130" s="22">
        <v>0</v>
      </c>
      <c r="M130" s="22">
        <v>53</v>
      </c>
      <c r="N130" s="22">
        <v>256</v>
      </c>
      <c r="O130" s="22">
        <v>256</v>
      </c>
    </row>
    <row r="131" spans="1:15" ht="12.75" customHeight="1">
      <c r="A131" s="20" t="s">
        <v>241</v>
      </c>
      <c r="B131" s="21" t="s">
        <v>242</v>
      </c>
      <c r="C131" s="22">
        <v>12389</v>
      </c>
      <c r="D131" s="22">
        <v>8474</v>
      </c>
      <c r="E131" s="22">
        <v>61</v>
      </c>
      <c r="F131" s="22">
        <f t="shared" si="30"/>
        <v>3854</v>
      </c>
      <c r="G131" s="22">
        <v>35831</v>
      </c>
      <c r="H131" s="22">
        <v>15386</v>
      </c>
      <c r="I131" s="22">
        <v>258</v>
      </c>
      <c r="J131" s="22">
        <f t="shared" si="31"/>
        <v>20187</v>
      </c>
      <c r="K131" s="22">
        <v>99</v>
      </c>
      <c r="L131" s="22">
        <v>302</v>
      </c>
      <c r="M131" s="22">
        <v>1591</v>
      </c>
      <c r="N131" s="22">
        <v>473</v>
      </c>
      <c r="O131" s="22">
        <v>473</v>
      </c>
    </row>
    <row r="132" spans="1:15" ht="12.75" customHeight="1">
      <c r="A132" s="20" t="s">
        <v>243</v>
      </c>
      <c r="B132" s="21" t="s">
        <v>244</v>
      </c>
      <c r="C132" s="22">
        <v>2432</v>
      </c>
      <c r="D132" s="22">
        <v>1717</v>
      </c>
      <c r="E132" s="22">
        <v>0</v>
      </c>
      <c r="F132" s="22">
        <f t="shared" si="30"/>
        <v>715</v>
      </c>
      <c r="G132" s="22">
        <v>9262</v>
      </c>
      <c r="H132" s="22">
        <v>4621</v>
      </c>
      <c r="I132" s="22">
        <v>0</v>
      </c>
      <c r="J132" s="22">
        <f t="shared" si="31"/>
        <v>4641</v>
      </c>
      <c r="K132" s="22">
        <v>342</v>
      </c>
      <c r="L132" s="22">
        <v>0</v>
      </c>
      <c r="M132" s="22">
        <v>666</v>
      </c>
      <c r="N132" s="22">
        <v>13</v>
      </c>
      <c r="O132" s="22">
        <v>13</v>
      </c>
    </row>
    <row r="133" spans="1:15" ht="12.75" customHeight="1">
      <c r="A133" s="20" t="s">
        <v>245</v>
      </c>
      <c r="B133" s="21" t="s">
        <v>246</v>
      </c>
      <c r="C133" s="22">
        <v>3807</v>
      </c>
      <c r="D133" s="22">
        <v>2878</v>
      </c>
      <c r="E133" s="22">
        <v>22</v>
      </c>
      <c r="F133" s="22">
        <f t="shared" si="30"/>
        <v>907</v>
      </c>
      <c r="G133" s="22">
        <v>9723</v>
      </c>
      <c r="H133" s="22">
        <v>6725</v>
      </c>
      <c r="I133" s="22">
        <v>59</v>
      </c>
      <c r="J133" s="22">
        <f t="shared" si="31"/>
        <v>2939</v>
      </c>
      <c r="K133" s="22">
        <v>49</v>
      </c>
      <c r="L133" s="22">
        <v>0</v>
      </c>
      <c r="M133" s="22">
        <v>587</v>
      </c>
      <c r="N133" s="22">
        <v>94</v>
      </c>
      <c r="O133" s="22">
        <v>94</v>
      </c>
    </row>
    <row r="134" spans="1:15" ht="12.75" customHeight="1">
      <c r="A134" s="20" t="s">
        <v>247</v>
      </c>
      <c r="B134" s="21" t="s">
        <v>248</v>
      </c>
      <c r="C134" s="22">
        <v>3872</v>
      </c>
      <c r="D134" s="22">
        <v>2341</v>
      </c>
      <c r="E134" s="22">
        <v>0</v>
      </c>
      <c r="F134" s="22">
        <f t="shared" si="30"/>
        <v>1531</v>
      </c>
      <c r="G134" s="22">
        <v>12187</v>
      </c>
      <c r="H134" s="22">
        <v>5280</v>
      </c>
      <c r="I134" s="22">
        <v>0</v>
      </c>
      <c r="J134" s="22">
        <f t="shared" si="31"/>
        <v>6907</v>
      </c>
      <c r="K134" s="22">
        <v>6</v>
      </c>
      <c r="L134" s="22">
        <v>21</v>
      </c>
      <c r="M134" s="22">
        <v>1881</v>
      </c>
      <c r="N134" s="22">
        <v>28</v>
      </c>
      <c r="O134" s="22">
        <v>28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45078</v>
      </c>
      <c r="D135" s="25">
        <f t="shared" si="32"/>
        <v>29165</v>
      </c>
      <c r="E135" s="25">
        <f t="shared" si="32"/>
        <v>606</v>
      </c>
      <c r="F135" s="25">
        <f t="shared" si="32"/>
        <v>15307</v>
      </c>
      <c r="G135" s="25">
        <f t="shared" si="32"/>
        <v>136908</v>
      </c>
      <c r="H135" s="25">
        <f t="shared" si="32"/>
        <v>63957</v>
      </c>
      <c r="I135" s="25">
        <f t="shared" si="32"/>
        <v>2515</v>
      </c>
      <c r="J135" s="25">
        <f t="shared" si="32"/>
        <v>70436</v>
      </c>
      <c r="K135" s="25">
        <f t="shared" si="32"/>
        <v>692</v>
      </c>
      <c r="L135" s="25">
        <f t="shared" si="32"/>
        <v>323</v>
      </c>
      <c r="M135" s="25">
        <f t="shared" si="32"/>
        <v>10792</v>
      </c>
      <c r="N135" s="25">
        <f t="shared" si="32"/>
        <v>1374</v>
      </c>
      <c r="O135" s="25">
        <f t="shared" si="32"/>
        <v>1374</v>
      </c>
    </row>
    <row r="136" spans="1:15" ht="12.75" customHeight="1">
      <c r="A136" s="20" t="s">
        <v>250</v>
      </c>
      <c r="B136" s="21" t="s">
        <v>251</v>
      </c>
      <c r="C136" s="22">
        <v>7343</v>
      </c>
      <c r="D136" s="22">
        <v>5811</v>
      </c>
      <c r="E136" s="22">
        <v>0</v>
      </c>
      <c r="F136" s="22">
        <f aca="true" t="shared" si="33" ref="F136:F143">SUM(C136-D136-E136)</f>
        <v>1532</v>
      </c>
      <c r="G136" s="22">
        <v>19871</v>
      </c>
      <c r="H136" s="22">
        <v>12500</v>
      </c>
      <c r="I136" s="22">
        <v>0</v>
      </c>
      <c r="J136" s="22">
        <f aca="true" t="shared" si="34" ref="J136:J143">SUM(G136-H136-I136)</f>
        <v>7371</v>
      </c>
      <c r="K136" s="22">
        <v>133</v>
      </c>
      <c r="L136" s="22">
        <v>0</v>
      </c>
      <c r="M136" s="22">
        <v>15</v>
      </c>
      <c r="N136" s="22">
        <v>2989</v>
      </c>
      <c r="O136" s="22">
        <v>2551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3887</v>
      </c>
      <c r="D139" s="22">
        <v>2776</v>
      </c>
      <c r="E139" s="22">
        <v>0</v>
      </c>
      <c r="F139" s="22">
        <f t="shared" si="33"/>
        <v>1111</v>
      </c>
      <c r="G139" s="22">
        <v>9558</v>
      </c>
      <c r="H139" s="22">
        <v>6397</v>
      </c>
      <c r="I139" s="22">
        <v>0</v>
      </c>
      <c r="J139" s="22">
        <f t="shared" si="34"/>
        <v>3161</v>
      </c>
      <c r="K139" s="22">
        <v>557</v>
      </c>
      <c r="L139" s="22">
        <v>1128</v>
      </c>
      <c r="M139" s="22">
        <v>795</v>
      </c>
      <c r="N139" s="22">
        <v>926</v>
      </c>
      <c r="O139" s="22">
        <v>920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1862</v>
      </c>
      <c r="D142" s="22">
        <v>1580</v>
      </c>
      <c r="E142" s="22">
        <v>0</v>
      </c>
      <c r="F142" s="22">
        <f t="shared" si="33"/>
        <v>282</v>
      </c>
      <c r="G142" s="22">
        <v>6355</v>
      </c>
      <c r="H142" s="22">
        <v>4257</v>
      </c>
      <c r="I142" s="22">
        <v>0</v>
      </c>
      <c r="J142" s="22">
        <f t="shared" si="34"/>
        <v>2098</v>
      </c>
      <c r="K142" s="22">
        <v>478</v>
      </c>
      <c r="L142" s="22">
        <v>0</v>
      </c>
      <c r="M142" s="22">
        <v>1439</v>
      </c>
      <c r="N142" s="22">
        <v>1186</v>
      </c>
      <c r="O142" s="22">
        <v>767</v>
      </c>
    </row>
    <row r="143" spans="1:15" ht="12.75" customHeight="1">
      <c r="A143" s="20" t="s">
        <v>264</v>
      </c>
      <c r="B143" s="21" t="s">
        <v>265</v>
      </c>
      <c r="C143" s="22">
        <v>7087</v>
      </c>
      <c r="D143" s="22">
        <v>5613</v>
      </c>
      <c r="E143" s="22">
        <v>0</v>
      </c>
      <c r="F143" s="22">
        <f t="shared" si="33"/>
        <v>1474</v>
      </c>
      <c r="G143" s="22">
        <v>21218</v>
      </c>
      <c r="H143" s="22">
        <v>11337</v>
      </c>
      <c r="I143" s="22">
        <v>0</v>
      </c>
      <c r="J143" s="22">
        <f t="shared" si="34"/>
        <v>9881</v>
      </c>
      <c r="K143" s="22">
        <v>1580</v>
      </c>
      <c r="L143" s="22">
        <v>122</v>
      </c>
      <c r="M143" s="22">
        <v>2288</v>
      </c>
      <c r="N143" s="22">
        <v>219</v>
      </c>
      <c r="O143" s="22">
        <v>213</v>
      </c>
    </row>
    <row r="144" spans="1:15" ht="14.25" customHeight="1">
      <c r="A144" s="20" t="s">
        <v>266</v>
      </c>
      <c r="B144" s="21" t="s">
        <v>267</v>
      </c>
      <c r="C144" s="22">
        <v>2094</v>
      </c>
      <c r="D144" s="22">
        <v>2026</v>
      </c>
      <c r="E144" s="22">
        <v>0</v>
      </c>
      <c r="F144" s="22">
        <v>0</v>
      </c>
      <c r="G144" s="22">
        <v>5913</v>
      </c>
      <c r="H144" s="22">
        <v>5479</v>
      </c>
      <c r="I144" s="22">
        <v>0</v>
      </c>
      <c r="J144" s="22">
        <v>0</v>
      </c>
      <c r="K144" s="22">
        <v>610</v>
      </c>
      <c r="L144" s="22">
        <v>0</v>
      </c>
      <c r="M144" s="22">
        <v>563</v>
      </c>
      <c r="N144" s="22">
        <v>455</v>
      </c>
      <c r="O144" s="22">
        <v>455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22273</v>
      </c>
      <c r="D145" s="28">
        <f t="shared" si="35"/>
        <v>17806</v>
      </c>
      <c r="E145" s="28">
        <f t="shared" si="35"/>
        <v>0</v>
      </c>
      <c r="F145" s="28">
        <f t="shared" si="35"/>
        <v>4399</v>
      </c>
      <c r="G145" s="28">
        <f t="shared" si="35"/>
        <v>62915</v>
      </c>
      <c r="H145" s="28">
        <f t="shared" si="35"/>
        <v>39970</v>
      </c>
      <c r="I145" s="28">
        <f t="shared" si="35"/>
        <v>0</v>
      </c>
      <c r="J145" s="28">
        <f t="shared" si="35"/>
        <v>22511</v>
      </c>
      <c r="K145" s="28">
        <f t="shared" si="35"/>
        <v>3358</v>
      </c>
      <c r="L145" s="28">
        <f t="shared" si="35"/>
        <v>1250</v>
      </c>
      <c r="M145" s="28">
        <f t="shared" si="35"/>
        <v>5100</v>
      </c>
      <c r="N145" s="28">
        <f t="shared" si="35"/>
        <v>5775</v>
      </c>
      <c r="O145" s="28">
        <f t="shared" si="35"/>
        <v>4906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601737</v>
      </c>
      <c r="D146" s="31">
        <f t="shared" si="36"/>
        <v>415176</v>
      </c>
      <c r="E146" s="31">
        <f t="shared" si="36"/>
        <v>16778</v>
      </c>
      <c r="F146" s="31">
        <f t="shared" si="36"/>
        <v>169715</v>
      </c>
      <c r="G146" s="31">
        <f t="shared" si="36"/>
        <v>1945030</v>
      </c>
      <c r="H146" s="31">
        <f t="shared" si="36"/>
        <v>960219</v>
      </c>
      <c r="I146" s="31">
        <f t="shared" si="36"/>
        <v>69702</v>
      </c>
      <c r="J146" s="31">
        <f t="shared" si="36"/>
        <v>914675</v>
      </c>
      <c r="K146" s="31">
        <f t="shared" si="36"/>
        <v>64902</v>
      </c>
      <c r="L146" s="31">
        <f t="shared" si="36"/>
        <v>1573</v>
      </c>
      <c r="M146" s="31">
        <f t="shared" si="36"/>
        <v>223364</v>
      </c>
      <c r="N146" s="31">
        <f t="shared" si="36"/>
        <v>58171</v>
      </c>
      <c r="O146" s="31">
        <f t="shared" si="36"/>
        <v>45781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">
      <selection activeCell="C146" sqref="C146"/>
    </sheetView>
  </sheetViews>
  <sheetFormatPr defaultColWidth="9.33203125" defaultRowHeight="12.75" customHeight="1"/>
  <cols>
    <col min="1" max="1" width="8.83203125" style="1" customWidth="1"/>
    <col min="2" max="2" width="26.5" style="2" customWidth="1"/>
    <col min="3" max="3" width="11.5" style="2" customWidth="1"/>
    <col min="4" max="4" width="10.66015625" style="2" customWidth="1"/>
    <col min="5" max="5" width="13" style="2" customWidth="1"/>
    <col min="6" max="6" width="11.66015625" style="2" customWidth="1"/>
    <col min="7" max="7" width="10.16015625" style="2" customWidth="1"/>
    <col min="8" max="8" width="14" style="2" customWidth="1"/>
    <col min="9" max="9" width="12.33203125" style="2" customWidth="1"/>
    <col min="10" max="10" width="12.66015625" style="2" customWidth="1"/>
    <col min="11" max="11" width="18.33203125" style="2" customWidth="1"/>
    <col min="12" max="12" width="17.332031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272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8</v>
      </c>
      <c r="B11" s="51"/>
      <c r="C11" s="52" t="s">
        <v>9</v>
      </c>
      <c r="D11" s="52"/>
      <c r="E11" s="52"/>
      <c r="F11" s="52"/>
      <c r="G11" s="52" t="s">
        <v>10</v>
      </c>
      <c r="H11" s="52"/>
      <c r="I11" s="52"/>
      <c r="J11" s="52"/>
      <c r="K11" s="53" t="s">
        <v>11</v>
      </c>
      <c r="L11" s="53"/>
      <c r="M11" s="53"/>
      <c r="N11" s="52" t="s">
        <v>12</v>
      </c>
      <c r="O11" s="52"/>
    </row>
    <row r="12" spans="1:15" ht="12.75" customHeight="1">
      <c r="A12" s="45" t="s">
        <v>13</v>
      </c>
      <c r="B12" s="54" t="s">
        <v>14</v>
      </c>
      <c r="C12" s="55" t="s">
        <v>15</v>
      </c>
      <c r="D12" s="56" t="s">
        <v>16</v>
      </c>
      <c r="E12" s="56"/>
      <c r="F12" s="55" t="s">
        <v>17</v>
      </c>
      <c r="G12" s="52" t="s">
        <v>15</v>
      </c>
      <c r="H12" s="57" t="s">
        <v>18</v>
      </c>
      <c r="I12" s="52" t="s">
        <v>19</v>
      </c>
      <c r="J12" s="52" t="s">
        <v>20</v>
      </c>
      <c r="K12" s="57" t="s">
        <v>21</v>
      </c>
      <c r="L12" s="57" t="s">
        <v>22</v>
      </c>
      <c r="M12" s="57" t="s">
        <v>23</v>
      </c>
      <c r="N12" s="58" t="s">
        <v>15</v>
      </c>
      <c r="O12" s="32" t="s">
        <v>24</v>
      </c>
    </row>
    <row r="13" spans="1:15" ht="12.75" customHeight="1">
      <c r="A13" s="45"/>
      <c r="B13" s="54"/>
      <c r="C13" s="55"/>
      <c r="D13" s="33" t="s">
        <v>25</v>
      </c>
      <c r="E13" s="14" t="s">
        <v>19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26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27</v>
      </c>
      <c r="B15" s="21" t="s">
        <v>28</v>
      </c>
      <c r="C15" s="22">
        <v>48554</v>
      </c>
      <c r="D15" s="22">
        <v>29827</v>
      </c>
      <c r="E15" s="22">
        <v>4290</v>
      </c>
      <c r="F15" s="22">
        <f aca="true" t="shared" si="0" ref="F15:F22">SUM(C15-D15-E15)</f>
        <v>14437</v>
      </c>
      <c r="G15" s="22">
        <v>275189</v>
      </c>
      <c r="H15" s="22">
        <v>88281</v>
      </c>
      <c r="I15" s="22">
        <v>21075</v>
      </c>
      <c r="J15" s="22">
        <f aca="true" t="shared" si="1" ref="J15:J22">SUM(G15-H15-I15)</f>
        <v>165833</v>
      </c>
      <c r="K15" s="22">
        <v>6150</v>
      </c>
      <c r="L15" s="22">
        <v>0</v>
      </c>
      <c r="M15" s="22">
        <v>20833</v>
      </c>
      <c r="N15" s="22">
        <v>5418</v>
      </c>
      <c r="O15" s="22">
        <v>5416</v>
      </c>
    </row>
    <row r="16" spans="1:15" ht="12.75" customHeight="1">
      <c r="A16" s="20" t="s">
        <v>29</v>
      </c>
      <c r="B16" s="21" t="s">
        <v>30</v>
      </c>
      <c r="C16" s="22">
        <v>19535</v>
      </c>
      <c r="D16" s="22">
        <v>13269</v>
      </c>
      <c r="E16" s="22">
        <v>690</v>
      </c>
      <c r="F16" s="22">
        <f t="shared" si="0"/>
        <v>5576</v>
      </c>
      <c r="G16" s="22">
        <v>92823</v>
      </c>
      <c r="H16" s="22">
        <v>34756</v>
      </c>
      <c r="I16" s="22">
        <v>4345</v>
      </c>
      <c r="J16" s="22">
        <f t="shared" si="1"/>
        <v>53722</v>
      </c>
      <c r="K16" s="22">
        <v>3444</v>
      </c>
      <c r="L16" s="22">
        <v>0</v>
      </c>
      <c r="M16" s="22">
        <v>5427</v>
      </c>
      <c r="N16" s="22">
        <v>247</v>
      </c>
      <c r="O16" s="22">
        <v>247</v>
      </c>
    </row>
    <row r="17" spans="1:15" ht="12.75" customHeight="1">
      <c r="A17" s="20" t="s">
        <v>31</v>
      </c>
      <c r="B17" s="21" t="s">
        <v>32</v>
      </c>
      <c r="C17" s="22">
        <v>17180</v>
      </c>
      <c r="D17" s="22">
        <v>13617</v>
      </c>
      <c r="E17" s="22">
        <v>0</v>
      </c>
      <c r="F17" s="22">
        <f t="shared" si="0"/>
        <v>3563</v>
      </c>
      <c r="G17" s="22">
        <v>34749</v>
      </c>
      <c r="H17" s="22">
        <v>24311</v>
      </c>
      <c r="I17" s="22">
        <v>0</v>
      </c>
      <c r="J17" s="22">
        <f t="shared" si="1"/>
        <v>10438</v>
      </c>
      <c r="K17" s="22">
        <v>745</v>
      </c>
      <c r="L17" s="22">
        <v>0</v>
      </c>
      <c r="M17" s="22">
        <v>1185</v>
      </c>
      <c r="N17" s="22">
        <v>244</v>
      </c>
      <c r="O17" s="22">
        <v>244</v>
      </c>
    </row>
    <row r="18" spans="1:15" ht="12.75" customHeight="1">
      <c r="A18" s="20" t="s">
        <v>33</v>
      </c>
      <c r="B18" s="21" t="s">
        <v>34</v>
      </c>
      <c r="C18" s="22">
        <v>52640</v>
      </c>
      <c r="D18" s="22">
        <v>35413</v>
      </c>
      <c r="E18" s="22">
        <v>619</v>
      </c>
      <c r="F18" s="22">
        <f t="shared" si="0"/>
        <v>16608</v>
      </c>
      <c r="G18" s="22">
        <v>168551</v>
      </c>
      <c r="H18" s="22">
        <v>93458</v>
      </c>
      <c r="I18" s="22">
        <v>2089</v>
      </c>
      <c r="J18" s="22">
        <f t="shared" si="1"/>
        <v>73004</v>
      </c>
      <c r="K18" s="22">
        <v>5693</v>
      </c>
      <c r="L18" s="22">
        <v>0</v>
      </c>
      <c r="M18" s="22">
        <v>13690</v>
      </c>
      <c r="N18" s="22">
        <v>1311</v>
      </c>
      <c r="O18" s="22">
        <v>1311</v>
      </c>
    </row>
    <row r="19" spans="1:15" ht="12.75" customHeight="1">
      <c r="A19" s="20" t="s">
        <v>35</v>
      </c>
      <c r="B19" s="21" t="s">
        <v>36</v>
      </c>
      <c r="C19" s="22">
        <v>36566</v>
      </c>
      <c r="D19" s="22">
        <v>33565</v>
      </c>
      <c r="E19" s="22">
        <v>1355</v>
      </c>
      <c r="F19" s="22">
        <f t="shared" si="0"/>
        <v>1646</v>
      </c>
      <c r="G19" s="22">
        <v>100869</v>
      </c>
      <c r="H19" s="22">
        <v>78456</v>
      </c>
      <c r="I19" s="22">
        <v>5200</v>
      </c>
      <c r="J19" s="22">
        <f t="shared" si="1"/>
        <v>17213</v>
      </c>
      <c r="K19" s="22">
        <v>1013</v>
      </c>
      <c r="L19" s="22">
        <v>0</v>
      </c>
      <c r="M19" s="22">
        <v>643</v>
      </c>
      <c r="N19" s="22">
        <v>1154</v>
      </c>
      <c r="O19" s="22">
        <v>1154</v>
      </c>
    </row>
    <row r="20" spans="1:15" ht="12.75" customHeight="1">
      <c r="A20" s="20" t="s">
        <v>37</v>
      </c>
      <c r="B20" s="21" t="s">
        <v>38</v>
      </c>
      <c r="C20" s="22">
        <v>196170</v>
      </c>
      <c r="D20" s="22">
        <v>163667</v>
      </c>
      <c r="E20" s="22">
        <v>4449</v>
      </c>
      <c r="F20" s="22">
        <f t="shared" si="0"/>
        <v>28054</v>
      </c>
      <c r="G20" s="22">
        <v>481629</v>
      </c>
      <c r="H20" s="22">
        <v>323904</v>
      </c>
      <c r="I20" s="22">
        <v>20137</v>
      </c>
      <c r="J20" s="22">
        <f t="shared" si="1"/>
        <v>137588</v>
      </c>
      <c r="K20" s="22">
        <v>11119</v>
      </c>
      <c r="L20" s="22">
        <v>12</v>
      </c>
      <c r="M20" s="22">
        <v>24432</v>
      </c>
      <c r="N20" s="22">
        <v>1701</v>
      </c>
      <c r="O20" s="22">
        <v>1701</v>
      </c>
    </row>
    <row r="21" spans="1:15" ht="12.75" customHeight="1">
      <c r="A21" s="20" t="s">
        <v>39</v>
      </c>
      <c r="B21" s="21" t="s">
        <v>40</v>
      </c>
      <c r="C21" s="22">
        <v>18258</v>
      </c>
      <c r="D21" s="22">
        <v>16497</v>
      </c>
      <c r="E21" s="22">
        <v>0</v>
      </c>
      <c r="F21" s="22">
        <f t="shared" si="0"/>
        <v>1761</v>
      </c>
      <c r="G21" s="22">
        <v>36364</v>
      </c>
      <c r="H21" s="22">
        <v>29028</v>
      </c>
      <c r="I21" s="22">
        <v>0</v>
      </c>
      <c r="J21" s="22">
        <f t="shared" si="1"/>
        <v>7336</v>
      </c>
      <c r="K21" s="22">
        <v>315</v>
      </c>
      <c r="L21" s="22">
        <v>0</v>
      </c>
      <c r="M21" s="22">
        <v>6</v>
      </c>
      <c r="N21" s="22">
        <v>63</v>
      </c>
      <c r="O21" s="22">
        <v>63</v>
      </c>
    </row>
    <row r="22" spans="1:15" ht="12.75" customHeight="1">
      <c r="A22" s="20" t="s">
        <v>41</v>
      </c>
      <c r="B22" s="21" t="s">
        <v>42</v>
      </c>
      <c r="C22" s="22">
        <v>15094</v>
      </c>
      <c r="D22" s="22">
        <v>11820</v>
      </c>
      <c r="E22" s="22">
        <v>1036</v>
      </c>
      <c r="F22" s="22">
        <f t="shared" si="0"/>
        <v>2238</v>
      </c>
      <c r="G22" s="22">
        <v>43850</v>
      </c>
      <c r="H22" s="22">
        <v>26755</v>
      </c>
      <c r="I22" s="22">
        <v>3642</v>
      </c>
      <c r="J22" s="22">
        <f t="shared" si="1"/>
        <v>13453</v>
      </c>
      <c r="K22" s="22">
        <v>2139</v>
      </c>
      <c r="L22" s="22">
        <v>0</v>
      </c>
      <c r="M22" s="22">
        <v>7878</v>
      </c>
      <c r="N22" s="22">
        <v>194</v>
      </c>
      <c r="O22" s="22">
        <v>194</v>
      </c>
    </row>
    <row r="23" spans="1:15" ht="12.75" customHeight="1">
      <c r="A23" s="23"/>
      <c r="B23" s="24" t="s">
        <v>43</v>
      </c>
      <c r="C23" s="25">
        <f aca="true" t="shared" si="2" ref="C23:O23">SUM(C15:C22)</f>
        <v>403997</v>
      </c>
      <c r="D23" s="25">
        <f t="shared" si="2"/>
        <v>317675</v>
      </c>
      <c r="E23" s="25">
        <f t="shared" si="2"/>
        <v>12439</v>
      </c>
      <c r="F23" s="25">
        <f t="shared" si="2"/>
        <v>73883</v>
      </c>
      <c r="G23" s="25">
        <f t="shared" si="2"/>
        <v>1234024</v>
      </c>
      <c r="H23" s="25">
        <f t="shared" si="2"/>
        <v>698949</v>
      </c>
      <c r="I23" s="25">
        <f t="shared" si="2"/>
        <v>56488</v>
      </c>
      <c r="J23" s="25">
        <f t="shared" si="2"/>
        <v>478587</v>
      </c>
      <c r="K23" s="25">
        <f t="shared" si="2"/>
        <v>30618</v>
      </c>
      <c r="L23" s="25">
        <f t="shared" si="2"/>
        <v>12</v>
      </c>
      <c r="M23" s="25">
        <f t="shared" si="2"/>
        <v>74094</v>
      </c>
      <c r="N23" s="25">
        <f t="shared" si="2"/>
        <v>10332</v>
      </c>
      <c r="O23" s="25">
        <f t="shared" si="2"/>
        <v>10330</v>
      </c>
    </row>
    <row r="24" spans="1:15" ht="14.25" customHeight="1">
      <c r="A24" s="20" t="s">
        <v>44</v>
      </c>
      <c r="B24" s="21" t="s">
        <v>45</v>
      </c>
      <c r="C24" s="22">
        <v>17338</v>
      </c>
      <c r="D24" s="22">
        <v>13094</v>
      </c>
      <c r="E24" s="22">
        <v>1130</v>
      </c>
      <c r="F24" s="22">
        <f>SUM(C24-D24-E24)</f>
        <v>3114</v>
      </c>
      <c r="G24" s="22">
        <v>48137</v>
      </c>
      <c r="H24" s="22">
        <v>24675</v>
      </c>
      <c r="I24" s="22">
        <v>3471</v>
      </c>
      <c r="J24" s="22">
        <f>SUM(G24-H24-I24)</f>
        <v>19991</v>
      </c>
      <c r="K24" s="22">
        <v>8691</v>
      </c>
      <c r="L24" s="22">
        <v>0</v>
      </c>
      <c r="M24" s="22">
        <v>4789</v>
      </c>
      <c r="N24" s="22">
        <v>1107</v>
      </c>
      <c r="O24" s="22">
        <v>1107</v>
      </c>
    </row>
    <row r="25" spans="1:15" ht="14.25" customHeight="1">
      <c r="A25" s="26"/>
      <c r="B25" s="24" t="s">
        <v>46</v>
      </c>
      <c r="C25" s="25">
        <f aca="true" t="shared" si="3" ref="C25:O25">SUM(C24)</f>
        <v>17338</v>
      </c>
      <c r="D25" s="25">
        <f t="shared" si="3"/>
        <v>13094</v>
      </c>
      <c r="E25" s="25">
        <f t="shared" si="3"/>
        <v>1130</v>
      </c>
      <c r="F25" s="25">
        <f t="shared" si="3"/>
        <v>3114</v>
      </c>
      <c r="G25" s="25">
        <f t="shared" si="3"/>
        <v>48137</v>
      </c>
      <c r="H25" s="25">
        <f t="shared" si="3"/>
        <v>24675</v>
      </c>
      <c r="I25" s="25">
        <f t="shared" si="3"/>
        <v>3471</v>
      </c>
      <c r="J25" s="25">
        <f t="shared" si="3"/>
        <v>19991</v>
      </c>
      <c r="K25" s="25">
        <f t="shared" si="3"/>
        <v>8691</v>
      </c>
      <c r="L25" s="25">
        <f t="shared" si="3"/>
        <v>0</v>
      </c>
      <c r="M25" s="25">
        <f t="shared" si="3"/>
        <v>4789</v>
      </c>
      <c r="N25" s="25">
        <f t="shared" si="3"/>
        <v>1107</v>
      </c>
      <c r="O25" s="25">
        <f t="shared" si="3"/>
        <v>1107</v>
      </c>
    </row>
    <row r="26" spans="1:15" ht="12.75" customHeight="1">
      <c r="A26" s="20" t="s">
        <v>47</v>
      </c>
      <c r="B26" s="21" t="s">
        <v>48</v>
      </c>
      <c r="C26" s="22">
        <v>88004</v>
      </c>
      <c r="D26" s="22">
        <v>67068</v>
      </c>
      <c r="E26" s="22">
        <v>3917</v>
      </c>
      <c r="F26" s="22">
        <f>SUM(C26-D26-E26)</f>
        <v>17019</v>
      </c>
      <c r="G26" s="22">
        <v>204084</v>
      </c>
      <c r="H26" s="22">
        <v>106621</v>
      </c>
      <c r="I26" s="22">
        <v>13574</v>
      </c>
      <c r="J26" s="22">
        <f>SUM(G26-H26-I26)</f>
        <v>83889</v>
      </c>
      <c r="K26" s="22">
        <v>5629</v>
      </c>
      <c r="L26" s="22">
        <v>0</v>
      </c>
      <c r="M26" s="22">
        <v>1495</v>
      </c>
      <c r="N26" s="22">
        <v>4071</v>
      </c>
      <c r="O26" s="22">
        <v>4071</v>
      </c>
    </row>
    <row r="27" spans="1:15" ht="12.75" customHeight="1">
      <c r="A27" s="20" t="s">
        <v>49</v>
      </c>
      <c r="B27" s="21" t="s">
        <v>50</v>
      </c>
      <c r="C27" s="22">
        <v>26195</v>
      </c>
      <c r="D27" s="22">
        <v>21317</v>
      </c>
      <c r="E27" s="22">
        <v>1481</v>
      </c>
      <c r="F27" s="22">
        <f>SUM(C27-D27-E27)</f>
        <v>3397</v>
      </c>
      <c r="G27" s="22">
        <v>58321</v>
      </c>
      <c r="H27" s="22">
        <v>34484</v>
      </c>
      <c r="I27" s="22">
        <v>4770</v>
      </c>
      <c r="J27" s="22">
        <f>SUM(G27-H27-I27)</f>
        <v>19067</v>
      </c>
      <c r="K27" s="22">
        <v>1832</v>
      </c>
      <c r="L27" s="22">
        <v>0</v>
      </c>
      <c r="M27" s="22">
        <v>1385</v>
      </c>
      <c r="N27" s="22">
        <v>216</v>
      </c>
      <c r="O27" s="22">
        <v>216</v>
      </c>
    </row>
    <row r="28" spans="1:15" ht="12.75" customHeight="1">
      <c r="A28" s="20" t="s">
        <v>51</v>
      </c>
      <c r="B28" s="21" t="s">
        <v>52</v>
      </c>
      <c r="C28" s="22">
        <v>26113</v>
      </c>
      <c r="D28" s="22">
        <v>16971</v>
      </c>
      <c r="E28" s="22">
        <v>1814</v>
      </c>
      <c r="F28" s="22">
        <f>SUM(C28-D28-E28)</f>
        <v>7328</v>
      </c>
      <c r="G28" s="22">
        <v>72876</v>
      </c>
      <c r="H28" s="22">
        <v>35988</v>
      </c>
      <c r="I28" s="22">
        <v>8429</v>
      </c>
      <c r="J28" s="22">
        <f>SUM(G28-H28-I28)</f>
        <v>28459</v>
      </c>
      <c r="K28" s="22">
        <v>371</v>
      </c>
      <c r="L28" s="22">
        <v>25</v>
      </c>
      <c r="M28" s="22">
        <v>502</v>
      </c>
      <c r="N28" s="22">
        <v>285</v>
      </c>
      <c r="O28" s="22">
        <v>285</v>
      </c>
    </row>
    <row r="29" spans="1:15" ht="12.75" customHeight="1">
      <c r="A29" s="20" t="s">
        <v>53</v>
      </c>
      <c r="B29" s="21" t="s">
        <v>54</v>
      </c>
      <c r="C29" s="22">
        <v>31906</v>
      </c>
      <c r="D29" s="22">
        <v>26423</v>
      </c>
      <c r="E29" s="22">
        <v>3147</v>
      </c>
      <c r="F29" s="22">
        <f>SUM(C29-D29-E29)</f>
        <v>2336</v>
      </c>
      <c r="G29" s="22">
        <v>77019</v>
      </c>
      <c r="H29" s="22">
        <v>51300</v>
      </c>
      <c r="I29" s="22">
        <v>11343</v>
      </c>
      <c r="J29" s="22">
        <f>SUM(G29-H29-I29)</f>
        <v>14376</v>
      </c>
      <c r="K29" s="22">
        <v>1119</v>
      </c>
      <c r="L29" s="22">
        <v>0</v>
      </c>
      <c r="M29" s="22">
        <v>997</v>
      </c>
      <c r="N29" s="22">
        <v>833</v>
      </c>
      <c r="O29" s="22">
        <v>833</v>
      </c>
    </row>
    <row r="30" spans="1:15" ht="12.75" customHeight="1">
      <c r="A30" s="23"/>
      <c r="B30" s="24" t="s">
        <v>55</v>
      </c>
      <c r="C30" s="25">
        <f aca="true" t="shared" si="4" ref="C30:O30">SUM(C26:C29)</f>
        <v>172218</v>
      </c>
      <c r="D30" s="25">
        <f t="shared" si="4"/>
        <v>131779</v>
      </c>
      <c r="E30" s="25">
        <f t="shared" si="4"/>
        <v>10359</v>
      </c>
      <c r="F30" s="25">
        <f t="shared" si="4"/>
        <v>30080</v>
      </c>
      <c r="G30" s="25">
        <f t="shared" si="4"/>
        <v>412300</v>
      </c>
      <c r="H30" s="25">
        <f t="shared" si="4"/>
        <v>228393</v>
      </c>
      <c r="I30" s="25">
        <f t="shared" si="4"/>
        <v>38116</v>
      </c>
      <c r="J30" s="25">
        <f t="shared" si="4"/>
        <v>145791</v>
      </c>
      <c r="K30" s="25">
        <f t="shared" si="4"/>
        <v>8951</v>
      </c>
      <c r="L30" s="25">
        <f t="shared" si="4"/>
        <v>25</v>
      </c>
      <c r="M30" s="25">
        <f t="shared" si="4"/>
        <v>4379</v>
      </c>
      <c r="N30" s="25">
        <f t="shared" si="4"/>
        <v>5405</v>
      </c>
      <c r="O30" s="25">
        <f t="shared" si="4"/>
        <v>5405</v>
      </c>
    </row>
    <row r="31" spans="1:15" ht="12.75" customHeight="1">
      <c r="A31" s="20" t="s">
        <v>56</v>
      </c>
      <c r="B31" s="21" t="s">
        <v>57</v>
      </c>
      <c r="C31" s="22">
        <v>91592</v>
      </c>
      <c r="D31" s="22">
        <v>73430</v>
      </c>
      <c r="E31" s="22">
        <v>2060</v>
      </c>
      <c r="F31" s="22">
        <f aca="true" t="shared" si="5" ref="F31:F42">SUM(C31-D31-E31)</f>
        <v>16102</v>
      </c>
      <c r="G31" s="22">
        <v>266355</v>
      </c>
      <c r="H31" s="22">
        <v>145659</v>
      </c>
      <c r="I31" s="22">
        <v>9722</v>
      </c>
      <c r="J31" s="22">
        <f aca="true" t="shared" si="6" ref="J31:J42">SUM(G31-H31-I31)</f>
        <v>110974</v>
      </c>
      <c r="K31" s="22">
        <v>3863</v>
      </c>
      <c r="L31" s="22">
        <v>0</v>
      </c>
      <c r="M31" s="22">
        <v>5934</v>
      </c>
      <c r="N31" s="22">
        <v>561</v>
      </c>
      <c r="O31" s="22">
        <v>561</v>
      </c>
    </row>
    <row r="32" spans="1:15" ht="12.75" customHeight="1">
      <c r="A32" s="20" t="s">
        <v>58</v>
      </c>
      <c r="B32" s="21" t="s">
        <v>59</v>
      </c>
      <c r="C32" s="22">
        <v>125545</v>
      </c>
      <c r="D32" s="22">
        <v>105335</v>
      </c>
      <c r="E32" s="22">
        <v>4264</v>
      </c>
      <c r="F32" s="22">
        <f t="shared" si="5"/>
        <v>15946</v>
      </c>
      <c r="G32" s="22">
        <v>482192</v>
      </c>
      <c r="H32" s="22">
        <v>255783</v>
      </c>
      <c r="I32" s="22">
        <v>19801</v>
      </c>
      <c r="J32" s="22">
        <f t="shared" si="6"/>
        <v>206608</v>
      </c>
      <c r="K32" s="22">
        <v>11781</v>
      </c>
      <c r="L32" s="22">
        <v>0</v>
      </c>
      <c r="M32" s="22">
        <v>80308</v>
      </c>
      <c r="N32" s="22">
        <v>1785</v>
      </c>
      <c r="O32" s="22">
        <v>1785</v>
      </c>
    </row>
    <row r="33" spans="1:15" ht="12.75" customHeight="1">
      <c r="A33" s="20" t="s">
        <v>60</v>
      </c>
      <c r="B33" s="21" t="s">
        <v>61</v>
      </c>
      <c r="C33" s="22">
        <v>66928</v>
      </c>
      <c r="D33" s="22">
        <v>49863</v>
      </c>
      <c r="E33" s="22">
        <v>979</v>
      </c>
      <c r="F33" s="22">
        <f t="shared" si="5"/>
        <v>16086</v>
      </c>
      <c r="G33" s="22">
        <v>217983</v>
      </c>
      <c r="H33" s="22">
        <v>63598</v>
      </c>
      <c r="I33" s="22">
        <v>2306</v>
      </c>
      <c r="J33" s="22">
        <f t="shared" si="6"/>
        <v>152079</v>
      </c>
      <c r="K33" s="22">
        <v>11944</v>
      </c>
      <c r="L33" s="22">
        <v>0</v>
      </c>
      <c r="M33" s="22">
        <v>18331</v>
      </c>
      <c r="N33" s="22">
        <v>1097</v>
      </c>
      <c r="O33" s="22">
        <v>1097</v>
      </c>
    </row>
    <row r="34" spans="1:15" ht="12.75" customHeight="1">
      <c r="A34" s="20" t="s">
        <v>62</v>
      </c>
      <c r="B34" s="21" t="s">
        <v>63</v>
      </c>
      <c r="C34" s="22">
        <v>57932</v>
      </c>
      <c r="D34" s="22">
        <v>20982</v>
      </c>
      <c r="E34" s="22">
        <v>328</v>
      </c>
      <c r="F34" s="22">
        <f t="shared" si="5"/>
        <v>36622</v>
      </c>
      <c r="G34" s="22">
        <v>184367</v>
      </c>
      <c r="H34" s="22">
        <v>52738</v>
      </c>
      <c r="I34" s="22">
        <v>1238</v>
      </c>
      <c r="J34" s="22">
        <f t="shared" si="6"/>
        <v>130391</v>
      </c>
      <c r="K34" s="22">
        <v>1710</v>
      </c>
      <c r="L34" s="22">
        <v>670</v>
      </c>
      <c r="M34" s="22">
        <v>27405</v>
      </c>
      <c r="N34" s="22">
        <v>378</v>
      </c>
      <c r="O34" s="22">
        <v>378</v>
      </c>
    </row>
    <row r="35" spans="1:15" ht="12.75" customHeight="1">
      <c r="A35" s="20" t="s">
        <v>64</v>
      </c>
      <c r="B35" s="21" t="s">
        <v>65</v>
      </c>
      <c r="C35" s="22">
        <v>31595</v>
      </c>
      <c r="D35" s="22">
        <v>30286</v>
      </c>
      <c r="E35" s="22">
        <v>0</v>
      </c>
      <c r="F35" s="22">
        <f t="shared" si="5"/>
        <v>1309</v>
      </c>
      <c r="G35" s="22">
        <v>57469</v>
      </c>
      <c r="H35" s="22">
        <v>49188</v>
      </c>
      <c r="I35" s="22">
        <v>0</v>
      </c>
      <c r="J35" s="22">
        <f t="shared" si="6"/>
        <v>8281</v>
      </c>
      <c r="K35" s="22">
        <v>1146</v>
      </c>
      <c r="L35" s="22">
        <v>0</v>
      </c>
      <c r="M35" s="22">
        <v>37</v>
      </c>
      <c r="N35" s="22">
        <v>1235</v>
      </c>
      <c r="O35" s="22">
        <v>1235</v>
      </c>
    </row>
    <row r="36" spans="1:15" ht="12.75" customHeight="1">
      <c r="A36" s="20" t="s">
        <v>66</v>
      </c>
      <c r="B36" s="21" t="s">
        <v>67</v>
      </c>
      <c r="C36" s="22">
        <v>19270</v>
      </c>
      <c r="D36" s="22">
        <v>12981</v>
      </c>
      <c r="E36" s="22">
        <v>1603</v>
      </c>
      <c r="F36" s="22">
        <f t="shared" si="5"/>
        <v>4686</v>
      </c>
      <c r="G36" s="22">
        <v>57416</v>
      </c>
      <c r="H36" s="22">
        <v>33541</v>
      </c>
      <c r="I36" s="22">
        <v>7450</v>
      </c>
      <c r="J36" s="22">
        <f t="shared" si="6"/>
        <v>16425</v>
      </c>
      <c r="K36" s="22">
        <v>210</v>
      </c>
      <c r="L36" s="22">
        <v>0</v>
      </c>
      <c r="M36" s="22">
        <v>3262</v>
      </c>
      <c r="N36" s="22">
        <v>14</v>
      </c>
      <c r="O36" s="22">
        <v>14</v>
      </c>
    </row>
    <row r="37" spans="1:15" ht="12.75" customHeight="1">
      <c r="A37" s="20" t="s">
        <v>68</v>
      </c>
      <c r="B37" s="21" t="s">
        <v>69</v>
      </c>
      <c r="C37" s="22">
        <v>28565</v>
      </c>
      <c r="D37" s="22">
        <v>25620</v>
      </c>
      <c r="E37" s="22">
        <v>0</v>
      </c>
      <c r="F37" s="22">
        <f t="shared" si="5"/>
        <v>2945</v>
      </c>
      <c r="G37" s="22">
        <v>98103</v>
      </c>
      <c r="H37" s="22">
        <v>69556</v>
      </c>
      <c r="I37" s="22">
        <v>0</v>
      </c>
      <c r="J37" s="22">
        <f t="shared" si="6"/>
        <v>28547</v>
      </c>
      <c r="K37" s="22">
        <v>743</v>
      </c>
      <c r="L37" s="22">
        <v>0</v>
      </c>
      <c r="M37" s="22">
        <v>10827</v>
      </c>
      <c r="N37" s="22">
        <v>1171</v>
      </c>
      <c r="O37" s="22">
        <v>1171</v>
      </c>
    </row>
    <row r="38" spans="1:15" ht="12.75" customHeight="1">
      <c r="A38" s="20" t="s">
        <v>70</v>
      </c>
      <c r="B38" s="21" t="s">
        <v>71</v>
      </c>
      <c r="C38" s="22">
        <v>393958</v>
      </c>
      <c r="D38" s="22">
        <v>294959</v>
      </c>
      <c r="E38" s="22">
        <v>11694</v>
      </c>
      <c r="F38" s="22">
        <f t="shared" si="5"/>
        <v>87305</v>
      </c>
      <c r="G38" s="22">
        <v>907366</v>
      </c>
      <c r="H38" s="22">
        <v>483744</v>
      </c>
      <c r="I38" s="22">
        <v>47982</v>
      </c>
      <c r="J38" s="22">
        <f t="shared" si="6"/>
        <v>375640</v>
      </c>
      <c r="K38" s="22">
        <v>39065</v>
      </c>
      <c r="L38" s="22">
        <v>23</v>
      </c>
      <c r="M38" s="22">
        <v>40314</v>
      </c>
      <c r="N38" s="22">
        <v>134802</v>
      </c>
      <c r="O38" s="22">
        <v>37606</v>
      </c>
    </row>
    <row r="39" spans="1:15" ht="12.75" customHeight="1">
      <c r="A39" s="20" t="s">
        <v>72</v>
      </c>
      <c r="B39" s="21" t="s">
        <v>73</v>
      </c>
      <c r="C39" s="22">
        <v>74551</v>
      </c>
      <c r="D39" s="22">
        <v>64667</v>
      </c>
      <c r="E39" s="22">
        <v>1875</v>
      </c>
      <c r="F39" s="22">
        <f t="shared" si="5"/>
        <v>8009</v>
      </c>
      <c r="G39" s="22">
        <v>135778</v>
      </c>
      <c r="H39" s="22">
        <v>101122</v>
      </c>
      <c r="I39" s="22">
        <v>8907</v>
      </c>
      <c r="J39" s="22">
        <f t="shared" si="6"/>
        <v>25749</v>
      </c>
      <c r="K39" s="22">
        <v>2423</v>
      </c>
      <c r="L39" s="22">
        <v>0</v>
      </c>
      <c r="M39" s="22">
        <v>263</v>
      </c>
      <c r="N39" s="22">
        <v>384</v>
      </c>
      <c r="O39" s="22">
        <v>384</v>
      </c>
    </row>
    <row r="40" spans="1:15" ht="12.75" customHeight="1">
      <c r="A40" s="20" t="s">
        <v>74</v>
      </c>
      <c r="B40" s="21" t="s">
        <v>75</v>
      </c>
      <c r="C40" s="22">
        <v>49715</v>
      </c>
      <c r="D40" s="22">
        <v>40529</v>
      </c>
      <c r="E40" s="22">
        <v>1911</v>
      </c>
      <c r="F40" s="22">
        <f t="shared" si="5"/>
        <v>7275</v>
      </c>
      <c r="G40" s="22">
        <v>155694</v>
      </c>
      <c r="H40" s="22">
        <v>86156</v>
      </c>
      <c r="I40" s="22">
        <v>7239</v>
      </c>
      <c r="J40" s="22">
        <f t="shared" si="6"/>
        <v>62299</v>
      </c>
      <c r="K40" s="22">
        <v>2902</v>
      </c>
      <c r="L40" s="22">
        <v>0</v>
      </c>
      <c r="M40" s="22">
        <v>35462</v>
      </c>
      <c r="N40" s="22">
        <v>282</v>
      </c>
      <c r="O40" s="22">
        <v>282</v>
      </c>
    </row>
    <row r="41" spans="1:15" ht="12.75" customHeight="1">
      <c r="A41" s="20" t="s">
        <v>76</v>
      </c>
      <c r="B41" s="21" t="s">
        <v>77</v>
      </c>
      <c r="C41" s="22">
        <v>18402</v>
      </c>
      <c r="D41" s="22">
        <v>13390</v>
      </c>
      <c r="E41" s="22">
        <v>0</v>
      </c>
      <c r="F41" s="22">
        <f t="shared" si="5"/>
        <v>5012</v>
      </c>
      <c r="G41" s="22">
        <v>53807</v>
      </c>
      <c r="H41" s="22">
        <v>35388</v>
      </c>
      <c r="I41" s="22">
        <v>0</v>
      </c>
      <c r="J41" s="22">
        <f t="shared" si="6"/>
        <v>18419</v>
      </c>
      <c r="K41" s="22">
        <v>10369</v>
      </c>
      <c r="L41" s="22">
        <v>0</v>
      </c>
      <c r="M41" s="22">
        <v>738</v>
      </c>
      <c r="N41" s="22">
        <v>2888</v>
      </c>
      <c r="O41" s="22">
        <v>2888</v>
      </c>
    </row>
    <row r="42" spans="1:15" ht="12.75" customHeight="1">
      <c r="A42" s="20" t="s">
        <v>78</v>
      </c>
      <c r="B42" s="21" t="s">
        <v>79</v>
      </c>
      <c r="C42" s="22">
        <v>94446</v>
      </c>
      <c r="D42" s="22">
        <v>71036</v>
      </c>
      <c r="E42" s="22">
        <v>2117</v>
      </c>
      <c r="F42" s="22">
        <f t="shared" si="5"/>
        <v>21293</v>
      </c>
      <c r="G42" s="22">
        <v>159129</v>
      </c>
      <c r="H42" s="22">
        <v>110380</v>
      </c>
      <c r="I42" s="22">
        <v>4807</v>
      </c>
      <c r="J42" s="22">
        <f t="shared" si="6"/>
        <v>43942</v>
      </c>
      <c r="K42" s="22">
        <v>4476</v>
      </c>
      <c r="L42" s="22">
        <v>0</v>
      </c>
      <c r="M42" s="22">
        <v>1025</v>
      </c>
      <c r="N42" s="22">
        <v>591</v>
      </c>
      <c r="O42" s="22">
        <v>591</v>
      </c>
    </row>
    <row r="43" spans="1:15" ht="12.75" customHeight="1">
      <c r="A43" s="23"/>
      <c r="B43" s="24" t="s">
        <v>80</v>
      </c>
      <c r="C43" s="25">
        <f aca="true" t="shared" si="7" ref="C43:O43">SUM(C31:C42)</f>
        <v>1052499</v>
      </c>
      <c r="D43" s="25">
        <f t="shared" si="7"/>
        <v>803078</v>
      </c>
      <c r="E43" s="25">
        <f t="shared" si="7"/>
        <v>26831</v>
      </c>
      <c r="F43" s="25">
        <f t="shared" si="7"/>
        <v>222590</v>
      </c>
      <c r="G43" s="25">
        <f t="shared" si="7"/>
        <v>2775659</v>
      </c>
      <c r="H43" s="25">
        <f t="shared" si="7"/>
        <v>1486853</v>
      </c>
      <c r="I43" s="25">
        <f t="shared" si="7"/>
        <v>109452</v>
      </c>
      <c r="J43" s="25">
        <f t="shared" si="7"/>
        <v>1179354</v>
      </c>
      <c r="K43" s="25">
        <f t="shared" si="7"/>
        <v>90632</v>
      </c>
      <c r="L43" s="25">
        <f t="shared" si="7"/>
        <v>693</v>
      </c>
      <c r="M43" s="25">
        <f t="shared" si="7"/>
        <v>223906</v>
      </c>
      <c r="N43" s="25">
        <f t="shared" si="7"/>
        <v>145188</v>
      </c>
      <c r="O43" s="25">
        <f t="shared" si="7"/>
        <v>47992</v>
      </c>
    </row>
    <row r="44" spans="1:15" ht="12.75" customHeight="1">
      <c r="A44" s="20" t="s">
        <v>81</v>
      </c>
      <c r="B44" s="21" t="s">
        <v>82</v>
      </c>
      <c r="C44" s="22">
        <v>48662</v>
      </c>
      <c r="D44" s="22">
        <v>39051</v>
      </c>
      <c r="E44" s="22">
        <v>1352</v>
      </c>
      <c r="F44" s="22">
        <f>SUM(C44-D44-E44)</f>
        <v>8259</v>
      </c>
      <c r="G44" s="22">
        <v>193094</v>
      </c>
      <c r="H44" s="22">
        <v>98056</v>
      </c>
      <c r="I44" s="22">
        <v>3582</v>
      </c>
      <c r="J44" s="22">
        <f>SUM(G44-H44-I44)</f>
        <v>91456</v>
      </c>
      <c r="K44" s="22">
        <v>9556</v>
      </c>
      <c r="L44" s="22">
        <v>0</v>
      </c>
      <c r="M44" s="22">
        <v>8853</v>
      </c>
      <c r="N44" s="22">
        <v>1256</v>
      </c>
      <c r="O44" s="22">
        <v>1256</v>
      </c>
    </row>
    <row r="45" spans="1:15" ht="12.75" customHeight="1">
      <c r="A45" s="20" t="s">
        <v>83</v>
      </c>
      <c r="B45" s="21" t="s">
        <v>84</v>
      </c>
      <c r="C45" s="22">
        <v>57639</v>
      </c>
      <c r="D45" s="22">
        <v>43965</v>
      </c>
      <c r="E45" s="22">
        <v>1686</v>
      </c>
      <c r="F45" s="22">
        <f>SUM(C45-D45-E45)</f>
        <v>11988</v>
      </c>
      <c r="G45" s="22">
        <v>231027</v>
      </c>
      <c r="H45" s="22">
        <v>105379</v>
      </c>
      <c r="I45" s="22">
        <v>5744</v>
      </c>
      <c r="J45" s="22">
        <f>SUM(G45-H45-I45)</f>
        <v>119904</v>
      </c>
      <c r="K45" s="22">
        <v>39868</v>
      </c>
      <c r="L45" s="22">
        <v>4</v>
      </c>
      <c r="M45" s="22">
        <v>20919</v>
      </c>
      <c r="N45" s="22">
        <v>429</v>
      </c>
      <c r="O45" s="22">
        <v>429</v>
      </c>
    </row>
    <row r="46" spans="1:256" ht="12.75" customHeight="1">
      <c r="A46" s="23"/>
      <c r="B46" s="24" t="s">
        <v>85</v>
      </c>
      <c r="C46" s="25">
        <f aca="true" t="shared" si="8" ref="C46:O46">SUM(C44:C45)</f>
        <v>106301</v>
      </c>
      <c r="D46" s="25">
        <f t="shared" si="8"/>
        <v>83016</v>
      </c>
      <c r="E46" s="25">
        <f t="shared" si="8"/>
        <v>3038</v>
      </c>
      <c r="F46" s="25">
        <f t="shared" si="8"/>
        <v>20247</v>
      </c>
      <c r="G46" s="25">
        <f t="shared" si="8"/>
        <v>424121</v>
      </c>
      <c r="H46" s="25">
        <f t="shared" si="8"/>
        <v>203435</v>
      </c>
      <c r="I46" s="25">
        <f t="shared" si="8"/>
        <v>9326</v>
      </c>
      <c r="J46" s="25">
        <f t="shared" si="8"/>
        <v>211360</v>
      </c>
      <c r="K46" s="25">
        <f t="shared" si="8"/>
        <v>49424</v>
      </c>
      <c r="L46" s="25">
        <f t="shared" si="8"/>
        <v>4</v>
      </c>
      <c r="M46" s="25">
        <f t="shared" si="8"/>
        <v>29772</v>
      </c>
      <c r="N46" s="25">
        <f t="shared" si="8"/>
        <v>1685</v>
      </c>
      <c r="O46" s="25">
        <f t="shared" si="8"/>
        <v>1685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86</v>
      </c>
      <c r="B47" s="21" t="s">
        <v>87</v>
      </c>
      <c r="C47" s="22">
        <v>11617</v>
      </c>
      <c r="D47" s="22">
        <v>9149</v>
      </c>
      <c r="E47" s="22">
        <v>0</v>
      </c>
      <c r="F47" s="22">
        <f>SUM(C47-D47-E47)</f>
        <v>2468</v>
      </c>
      <c r="G47" s="22">
        <v>17917</v>
      </c>
      <c r="H47" s="22">
        <v>11358</v>
      </c>
      <c r="I47" s="22">
        <v>0</v>
      </c>
      <c r="J47" s="22">
        <f>SUM(G47-H47-I47)</f>
        <v>6559</v>
      </c>
      <c r="K47" s="22">
        <v>0</v>
      </c>
      <c r="L47" s="22">
        <v>0</v>
      </c>
      <c r="M47" s="22">
        <v>0</v>
      </c>
      <c r="N47" s="22">
        <v>58</v>
      </c>
      <c r="O47" s="22">
        <v>58</v>
      </c>
    </row>
    <row r="48" spans="1:15" ht="12.75" customHeight="1">
      <c r="A48" s="20" t="s">
        <v>88</v>
      </c>
      <c r="B48" s="21" t="s">
        <v>89</v>
      </c>
      <c r="C48" s="22">
        <v>29084</v>
      </c>
      <c r="D48" s="22">
        <v>23211</v>
      </c>
      <c r="E48" s="22">
        <v>0</v>
      </c>
      <c r="F48" s="22">
        <f>SUM(C48-D48-E48)</f>
        <v>5873</v>
      </c>
      <c r="G48" s="22">
        <v>63457</v>
      </c>
      <c r="H48" s="22">
        <v>45451</v>
      </c>
      <c r="I48" s="22">
        <v>0</v>
      </c>
      <c r="J48" s="22">
        <f>SUM(G48-H48-I48)</f>
        <v>18006</v>
      </c>
      <c r="K48" s="22">
        <v>773</v>
      </c>
      <c r="L48" s="22">
        <v>0</v>
      </c>
      <c r="M48" s="22">
        <v>3513</v>
      </c>
      <c r="N48" s="22">
        <v>2749</v>
      </c>
      <c r="O48" s="22">
        <v>2749</v>
      </c>
    </row>
    <row r="49" spans="1:15" ht="12.75" customHeight="1">
      <c r="A49" s="20" t="s">
        <v>90</v>
      </c>
      <c r="B49" s="21" t="s">
        <v>91</v>
      </c>
      <c r="C49" s="22">
        <v>11130</v>
      </c>
      <c r="D49" s="22">
        <v>9647</v>
      </c>
      <c r="E49" s="22">
        <v>0</v>
      </c>
      <c r="F49" s="22">
        <f>SUM(C49-D49-E49)</f>
        <v>1483</v>
      </c>
      <c r="G49" s="22">
        <v>14024</v>
      </c>
      <c r="H49" s="22">
        <v>11418</v>
      </c>
      <c r="I49" s="22">
        <v>0</v>
      </c>
      <c r="J49" s="22">
        <f>SUM(G49-H49-I49)</f>
        <v>2606</v>
      </c>
      <c r="K49" s="22">
        <v>1255</v>
      </c>
      <c r="L49" s="22">
        <v>0</v>
      </c>
      <c r="M49" s="22">
        <v>0</v>
      </c>
      <c r="N49" s="22">
        <v>296</v>
      </c>
      <c r="O49" s="22">
        <v>296</v>
      </c>
    </row>
    <row r="50" spans="1:15" ht="12.75" customHeight="1">
      <c r="A50" s="20" t="s">
        <v>92</v>
      </c>
      <c r="B50" s="21" t="s">
        <v>93</v>
      </c>
      <c r="C50" s="22">
        <v>77777</v>
      </c>
      <c r="D50" s="22">
        <v>65014</v>
      </c>
      <c r="E50" s="22">
        <v>792</v>
      </c>
      <c r="F50" s="22">
        <f>SUM(C50-D50-E50)</f>
        <v>11971</v>
      </c>
      <c r="G50" s="22">
        <v>194542</v>
      </c>
      <c r="H50" s="22">
        <v>113715</v>
      </c>
      <c r="I50" s="22">
        <v>2542</v>
      </c>
      <c r="J50" s="22">
        <f>SUM(G50-H50-I50)</f>
        <v>78285</v>
      </c>
      <c r="K50" s="22">
        <v>18857</v>
      </c>
      <c r="L50" s="22">
        <v>0</v>
      </c>
      <c r="M50" s="22">
        <v>13084</v>
      </c>
      <c r="N50" s="22">
        <v>3859</v>
      </c>
      <c r="O50" s="22">
        <v>3859</v>
      </c>
    </row>
    <row r="51" spans="1:15" ht="12.75" customHeight="1">
      <c r="A51" s="23"/>
      <c r="B51" s="24" t="s">
        <v>94</v>
      </c>
      <c r="C51" s="25">
        <f aca="true" t="shared" si="9" ref="C51:O51">SUM(C47:C50)</f>
        <v>129608</v>
      </c>
      <c r="D51" s="25">
        <f t="shared" si="9"/>
        <v>107021</v>
      </c>
      <c r="E51" s="25">
        <f t="shared" si="9"/>
        <v>792</v>
      </c>
      <c r="F51" s="25">
        <f t="shared" si="9"/>
        <v>21795</v>
      </c>
      <c r="G51" s="25">
        <f t="shared" si="9"/>
        <v>289940</v>
      </c>
      <c r="H51" s="25">
        <f t="shared" si="9"/>
        <v>181942</v>
      </c>
      <c r="I51" s="25">
        <f t="shared" si="9"/>
        <v>2542</v>
      </c>
      <c r="J51" s="25">
        <f t="shared" si="9"/>
        <v>105456</v>
      </c>
      <c r="K51" s="25">
        <f t="shared" si="9"/>
        <v>20885</v>
      </c>
      <c r="L51" s="25">
        <f t="shared" si="9"/>
        <v>0</v>
      </c>
      <c r="M51" s="25">
        <f t="shared" si="9"/>
        <v>16597</v>
      </c>
      <c r="N51" s="25">
        <f t="shared" si="9"/>
        <v>6962</v>
      </c>
      <c r="O51" s="25">
        <f t="shared" si="9"/>
        <v>6962</v>
      </c>
    </row>
    <row r="52" spans="1:15" ht="12.75" customHeight="1">
      <c r="A52" s="20" t="s">
        <v>95</v>
      </c>
      <c r="B52" s="21" t="s">
        <v>96</v>
      </c>
      <c r="C52" s="22">
        <v>19066</v>
      </c>
      <c r="D52" s="22">
        <v>12697</v>
      </c>
      <c r="E52" s="22">
        <v>75</v>
      </c>
      <c r="F52" s="22">
        <f aca="true" t="shared" si="10" ref="F52:F58">SUM(C52-D52-E52)</f>
        <v>6294</v>
      </c>
      <c r="G52" s="22">
        <v>60583</v>
      </c>
      <c r="H52" s="22">
        <v>31046</v>
      </c>
      <c r="I52" s="22">
        <v>193</v>
      </c>
      <c r="J52" s="22">
        <f aca="true" t="shared" si="11" ref="J52:J58">SUM(G52-H52-I52)</f>
        <v>29344</v>
      </c>
      <c r="K52" s="22">
        <v>14188</v>
      </c>
      <c r="L52" s="22">
        <v>0</v>
      </c>
      <c r="M52" s="22">
        <v>493</v>
      </c>
      <c r="N52" s="22">
        <v>291</v>
      </c>
      <c r="O52" s="22">
        <v>291</v>
      </c>
    </row>
    <row r="53" spans="1:15" ht="12.75" customHeight="1">
      <c r="A53" s="20" t="s">
        <v>97</v>
      </c>
      <c r="B53" s="21" t="s">
        <v>98</v>
      </c>
      <c r="C53" s="22">
        <v>92008</v>
      </c>
      <c r="D53" s="22">
        <v>68043</v>
      </c>
      <c r="E53" s="22">
        <v>1497</v>
      </c>
      <c r="F53" s="22">
        <f t="shared" si="10"/>
        <v>22468</v>
      </c>
      <c r="G53" s="22">
        <v>341970</v>
      </c>
      <c r="H53" s="22">
        <v>181347</v>
      </c>
      <c r="I53" s="22">
        <v>8089</v>
      </c>
      <c r="J53" s="22">
        <f t="shared" si="11"/>
        <v>152534</v>
      </c>
      <c r="K53" s="22">
        <v>14910</v>
      </c>
      <c r="L53" s="22">
        <v>49</v>
      </c>
      <c r="M53" s="22">
        <v>49985</v>
      </c>
      <c r="N53" s="22">
        <v>375</v>
      </c>
      <c r="O53" s="22">
        <v>375</v>
      </c>
    </row>
    <row r="54" spans="1:15" ht="12.75" customHeight="1">
      <c r="A54" s="20" t="s">
        <v>99</v>
      </c>
      <c r="B54" s="21" t="s">
        <v>100</v>
      </c>
      <c r="C54" s="22">
        <v>13879</v>
      </c>
      <c r="D54" s="22">
        <v>7890</v>
      </c>
      <c r="E54" s="22">
        <v>430</v>
      </c>
      <c r="F54" s="22">
        <f t="shared" si="10"/>
        <v>5559</v>
      </c>
      <c r="G54" s="22">
        <v>63763</v>
      </c>
      <c r="H54" s="22">
        <v>26628</v>
      </c>
      <c r="I54" s="22">
        <v>2731</v>
      </c>
      <c r="J54" s="22">
        <f t="shared" si="11"/>
        <v>34404</v>
      </c>
      <c r="K54" s="22">
        <v>958</v>
      </c>
      <c r="L54" s="22">
        <v>0</v>
      </c>
      <c r="M54" s="22">
        <v>12415</v>
      </c>
      <c r="N54" s="22">
        <v>379</v>
      </c>
      <c r="O54" s="22">
        <v>379</v>
      </c>
    </row>
    <row r="55" spans="1:15" ht="12.75" customHeight="1">
      <c r="A55" s="20" t="s">
        <v>101</v>
      </c>
      <c r="B55" s="21" t="s">
        <v>102</v>
      </c>
      <c r="C55" s="22">
        <v>72634</v>
      </c>
      <c r="D55" s="22">
        <v>48047</v>
      </c>
      <c r="E55" s="22">
        <v>1181</v>
      </c>
      <c r="F55" s="22">
        <f t="shared" si="10"/>
        <v>23406</v>
      </c>
      <c r="G55" s="22">
        <v>241014</v>
      </c>
      <c r="H55" s="22">
        <v>129340</v>
      </c>
      <c r="I55" s="22">
        <v>4218</v>
      </c>
      <c r="J55" s="22">
        <f t="shared" si="11"/>
        <v>107456</v>
      </c>
      <c r="K55" s="22">
        <v>9085</v>
      </c>
      <c r="L55" s="22">
        <v>34</v>
      </c>
      <c r="M55" s="22">
        <v>9934</v>
      </c>
      <c r="N55" s="22">
        <v>6911</v>
      </c>
      <c r="O55" s="22">
        <v>6911</v>
      </c>
    </row>
    <row r="56" spans="1:15" ht="12.75" customHeight="1">
      <c r="A56" s="20" t="s">
        <v>103</v>
      </c>
      <c r="B56" s="21" t="s">
        <v>104</v>
      </c>
      <c r="C56" s="22">
        <v>147323</v>
      </c>
      <c r="D56" s="22">
        <v>55869</v>
      </c>
      <c r="E56" s="22">
        <v>3994</v>
      </c>
      <c r="F56" s="22">
        <f t="shared" si="10"/>
        <v>87460</v>
      </c>
      <c r="G56" s="22">
        <v>460716</v>
      </c>
      <c r="H56" s="22">
        <v>131796</v>
      </c>
      <c r="I56" s="22">
        <v>18066</v>
      </c>
      <c r="J56" s="22">
        <f t="shared" si="11"/>
        <v>310854</v>
      </c>
      <c r="K56" s="22">
        <v>15329</v>
      </c>
      <c r="L56" s="22">
        <v>0</v>
      </c>
      <c r="M56" s="22">
        <v>43362</v>
      </c>
      <c r="N56" s="22">
        <v>61866</v>
      </c>
      <c r="O56" s="22">
        <v>5828</v>
      </c>
    </row>
    <row r="57" spans="1:15" ht="12.75" customHeight="1">
      <c r="A57" s="20" t="s">
        <v>105</v>
      </c>
      <c r="B57" s="21" t="s">
        <v>106</v>
      </c>
      <c r="C57" s="22">
        <v>134408</v>
      </c>
      <c r="D57" s="22">
        <v>53966</v>
      </c>
      <c r="E57" s="22">
        <v>4019</v>
      </c>
      <c r="F57" s="22">
        <f t="shared" si="10"/>
        <v>76423</v>
      </c>
      <c r="G57" s="22">
        <v>414274</v>
      </c>
      <c r="H57" s="22">
        <v>160585</v>
      </c>
      <c r="I57" s="22">
        <v>15044</v>
      </c>
      <c r="J57" s="22">
        <f t="shared" si="11"/>
        <v>238645</v>
      </c>
      <c r="K57" s="22">
        <v>4135</v>
      </c>
      <c r="L57" s="22">
        <v>0</v>
      </c>
      <c r="M57" s="22">
        <v>12968</v>
      </c>
      <c r="N57" s="22">
        <v>86</v>
      </c>
      <c r="O57" s="22">
        <v>86</v>
      </c>
    </row>
    <row r="58" spans="1:15" ht="12.75" customHeight="1">
      <c r="A58" s="20" t="s">
        <v>107</v>
      </c>
      <c r="B58" s="21" t="s">
        <v>108</v>
      </c>
      <c r="C58" s="22">
        <v>93100</v>
      </c>
      <c r="D58" s="22">
        <v>55576</v>
      </c>
      <c r="E58" s="22">
        <v>1029</v>
      </c>
      <c r="F58" s="22">
        <f t="shared" si="10"/>
        <v>36495</v>
      </c>
      <c r="G58" s="22">
        <v>310466</v>
      </c>
      <c r="H58" s="22">
        <v>138668</v>
      </c>
      <c r="I58" s="22">
        <v>3573</v>
      </c>
      <c r="J58" s="22">
        <f t="shared" si="11"/>
        <v>168225</v>
      </c>
      <c r="K58" s="22">
        <v>7805</v>
      </c>
      <c r="L58" s="22">
        <v>108</v>
      </c>
      <c r="M58" s="22">
        <v>17931</v>
      </c>
      <c r="N58" s="22">
        <v>29410</v>
      </c>
      <c r="O58" s="22">
        <v>24594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572418</v>
      </c>
      <c r="D59" s="25">
        <f t="shared" si="12"/>
        <v>302088</v>
      </c>
      <c r="E59" s="25">
        <f t="shared" si="12"/>
        <v>12225</v>
      </c>
      <c r="F59" s="25">
        <f t="shared" si="12"/>
        <v>258105</v>
      </c>
      <c r="G59" s="25">
        <f t="shared" si="12"/>
        <v>1892786</v>
      </c>
      <c r="H59" s="25">
        <f t="shared" si="12"/>
        <v>799410</v>
      </c>
      <c r="I59" s="25">
        <f t="shared" si="12"/>
        <v>51914</v>
      </c>
      <c r="J59" s="25">
        <f t="shared" si="12"/>
        <v>1041462</v>
      </c>
      <c r="K59" s="25">
        <f t="shared" si="12"/>
        <v>66410</v>
      </c>
      <c r="L59" s="25">
        <f t="shared" si="12"/>
        <v>191</v>
      </c>
      <c r="M59" s="25">
        <f t="shared" si="12"/>
        <v>147088</v>
      </c>
      <c r="N59" s="25">
        <f t="shared" si="12"/>
        <v>99318</v>
      </c>
      <c r="O59" s="25">
        <f t="shared" si="12"/>
        <v>38464</v>
      </c>
    </row>
    <row r="60" spans="1:15" ht="12.75" customHeight="1">
      <c r="A60" s="20" t="s">
        <v>110</v>
      </c>
      <c r="B60" s="21" t="s">
        <v>111</v>
      </c>
      <c r="C60" s="22">
        <v>82060</v>
      </c>
      <c r="D60" s="22">
        <v>56047</v>
      </c>
      <c r="E60" s="22">
        <v>6767</v>
      </c>
      <c r="F60" s="22">
        <f aca="true" t="shared" si="13" ref="F60:F68">SUM(C60-D60-E60)</f>
        <v>19246</v>
      </c>
      <c r="G60" s="22">
        <v>270383</v>
      </c>
      <c r="H60" s="22">
        <v>149165</v>
      </c>
      <c r="I60" s="22">
        <v>31295</v>
      </c>
      <c r="J60" s="22">
        <f aca="true" t="shared" si="14" ref="J60:J68">SUM(G60-H60-I60)</f>
        <v>89923</v>
      </c>
      <c r="K60" s="22">
        <v>2414</v>
      </c>
      <c r="L60" s="22">
        <v>0</v>
      </c>
      <c r="M60" s="22">
        <v>15390</v>
      </c>
      <c r="N60" s="22">
        <v>1225</v>
      </c>
      <c r="O60" s="22">
        <v>1225</v>
      </c>
    </row>
    <row r="61" spans="1:15" ht="12.75" customHeight="1">
      <c r="A61" s="20" t="s">
        <v>112</v>
      </c>
      <c r="B61" s="21" t="s">
        <v>113</v>
      </c>
      <c r="C61" s="22">
        <v>24304</v>
      </c>
      <c r="D61" s="22">
        <v>15802</v>
      </c>
      <c r="E61" s="22">
        <v>552</v>
      </c>
      <c r="F61" s="22">
        <f t="shared" si="13"/>
        <v>7950</v>
      </c>
      <c r="G61" s="22">
        <v>80075</v>
      </c>
      <c r="H61" s="22">
        <v>44679</v>
      </c>
      <c r="I61" s="22">
        <v>2705</v>
      </c>
      <c r="J61" s="22">
        <f t="shared" si="14"/>
        <v>32691</v>
      </c>
      <c r="K61" s="22">
        <v>294</v>
      </c>
      <c r="L61" s="22">
        <v>0</v>
      </c>
      <c r="M61" s="22">
        <v>13817</v>
      </c>
      <c r="N61" s="22">
        <v>95</v>
      </c>
      <c r="O61" s="22">
        <v>95</v>
      </c>
    </row>
    <row r="62" spans="1:15" ht="12.75" customHeight="1">
      <c r="A62" s="20" t="s">
        <v>114</v>
      </c>
      <c r="B62" s="21" t="s">
        <v>115</v>
      </c>
      <c r="C62" s="22">
        <v>41326</v>
      </c>
      <c r="D62" s="22">
        <v>17923</v>
      </c>
      <c r="E62" s="22">
        <v>1553</v>
      </c>
      <c r="F62" s="22">
        <f t="shared" si="13"/>
        <v>21850</v>
      </c>
      <c r="G62" s="22">
        <v>182525</v>
      </c>
      <c r="H62" s="22">
        <v>53076</v>
      </c>
      <c r="I62" s="22">
        <v>8141</v>
      </c>
      <c r="J62" s="22">
        <f t="shared" si="14"/>
        <v>121308</v>
      </c>
      <c r="K62" s="22">
        <v>4756</v>
      </c>
      <c r="L62" s="22">
        <v>168</v>
      </c>
      <c r="M62" s="22">
        <v>14871</v>
      </c>
      <c r="N62" s="22">
        <v>1187</v>
      </c>
      <c r="O62" s="22">
        <v>1187</v>
      </c>
    </row>
    <row r="63" spans="1:15" ht="12.75" customHeight="1">
      <c r="A63" s="20" t="s">
        <v>116</v>
      </c>
      <c r="B63" s="21" t="s">
        <v>117</v>
      </c>
      <c r="C63" s="22">
        <v>54534</v>
      </c>
      <c r="D63" s="22">
        <v>32403</v>
      </c>
      <c r="E63" s="22">
        <v>3185</v>
      </c>
      <c r="F63" s="22">
        <f t="shared" si="13"/>
        <v>18946</v>
      </c>
      <c r="G63" s="22">
        <v>187695</v>
      </c>
      <c r="H63" s="22">
        <v>99969</v>
      </c>
      <c r="I63" s="22">
        <v>18184</v>
      </c>
      <c r="J63" s="22">
        <f t="shared" si="14"/>
        <v>69542</v>
      </c>
      <c r="K63" s="22">
        <v>1458</v>
      </c>
      <c r="L63" s="22">
        <v>0</v>
      </c>
      <c r="M63" s="22">
        <v>13866</v>
      </c>
      <c r="N63" s="22">
        <v>516</v>
      </c>
      <c r="O63" s="22">
        <v>516</v>
      </c>
    </row>
    <row r="64" spans="1:15" ht="12.75" customHeight="1">
      <c r="A64" s="20" t="s">
        <v>118</v>
      </c>
      <c r="B64" s="21" t="s">
        <v>119</v>
      </c>
      <c r="C64" s="22">
        <v>45708</v>
      </c>
      <c r="D64" s="22">
        <v>25528</v>
      </c>
      <c r="E64" s="22">
        <v>3795</v>
      </c>
      <c r="F64" s="22">
        <f t="shared" si="13"/>
        <v>16385</v>
      </c>
      <c r="G64" s="22">
        <v>200545</v>
      </c>
      <c r="H64" s="22">
        <v>79041</v>
      </c>
      <c r="I64" s="22">
        <v>15376</v>
      </c>
      <c r="J64" s="22">
        <f t="shared" si="14"/>
        <v>106128</v>
      </c>
      <c r="K64" s="22">
        <v>551</v>
      </c>
      <c r="L64" s="22">
        <v>31</v>
      </c>
      <c r="M64" s="22">
        <v>8720</v>
      </c>
      <c r="N64" s="22">
        <v>318</v>
      </c>
      <c r="O64" s="22">
        <v>318</v>
      </c>
    </row>
    <row r="65" spans="1:15" ht="12.75" customHeight="1">
      <c r="A65" s="20" t="s">
        <v>120</v>
      </c>
      <c r="B65" s="21" t="s">
        <v>121</v>
      </c>
      <c r="C65" s="22">
        <v>26612</v>
      </c>
      <c r="D65" s="22">
        <v>17319</v>
      </c>
      <c r="E65" s="22">
        <v>2664</v>
      </c>
      <c r="F65" s="22">
        <f t="shared" si="13"/>
        <v>6629</v>
      </c>
      <c r="G65" s="22">
        <v>147104</v>
      </c>
      <c r="H65" s="22">
        <v>52404</v>
      </c>
      <c r="I65" s="22">
        <v>13408</v>
      </c>
      <c r="J65" s="22">
        <f t="shared" si="14"/>
        <v>81292</v>
      </c>
      <c r="K65" s="22">
        <v>1631</v>
      </c>
      <c r="L65" s="22">
        <v>0</v>
      </c>
      <c r="M65" s="22">
        <v>21230</v>
      </c>
      <c r="N65" s="22">
        <v>862</v>
      </c>
      <c r="O65" s="22">
        <v>862</v>
      </c>
    </row>
    <row r="66" spans="1:15" ht="12.75" customHeight="1">
      <c r="A66" s="20" t="s">
        <v>122</v>
      </c>
      <c r="B66" s="21" t="s">
        <v>123</v>
      </c>
      <c r="C66" s="22">
        <v>47226</v>
      </c>
      <c r="D66" s="22">
        <v>21758</v>
      </c>
      <c r="E66" s="22">
        <v>1087</v>
      </c>
      <c r="F66" s="22">
        <f t="shared" si="13"/>
        <v>24381</v>
      </c>
      <c r="G66" s="22">
        <v>218701</v>
      </c>
      <c r="H66" s="22">
        <v>67466</v>
      </c>
      <c r="I66" s="22">
        <v>4600</v>
      </c>
      <c r="J66" s="22">
        <f t="shared" si="14"/>
        <v>146635</v>
      </c>
      <c r="K66" s="22">
        <v>18187</v>
      </c>
      <c r="L66" s="22">
        <v>0</v>
      </c>
      <c r="M66" s="22">
        <v>50174</v>
      </c>
      <c r="N66" s="22">
        <v>118</v>
      </c>
      <c r="O66" s="22">
        <v>118</v>
      </c>
    </row>
    <row r="67" spans="1:15" ht="12.75" customHeight="1">
      <c r="A67" s="20" t="s">
        <v>124</v>
      </c>
      <c r="B67" s="21" t="s">
        <v>125</v>
      </c>
      <c r="C67" s="22">
        <v>58628</v>
      </c>
      <c r="D67" s="22">
        <v>18971</v>
      </c>
      <c r="E67" s="22">
        <v>0</v>
      </c>
      <c r="F67" s="22">
        <f t="shared" si="13"/>
        <v>39657</v>
      </c>
      <c r="G67" s="22">
        <v>270001</v>
      </c>
      <c r="H67" s="22">
        <v>58391</v>
      </c>
      <c r="I67" s="22">
        <v>0</v>
      </c>
      <c r="J67" s="22">
        <f t="shared" si="14"/>
        <v>211610</v>
      </c>
      <c r="K67" s="22">
        <v>14460</v>
      </c>
      <c r="L67" s="22">
        <v>4</v>
      </c>
      <c r="M67" s="22">
        <v>67425</v>
      </c>
      <c r="N67" s="22">
        <v>623</v>
      </c>
      <c r="O67" s="22">
        <v>623</v>
      </c>
    </row>
    <row r="68" spans="1:15" ht="12.75" customHeight="1">
      <c r="A68" s="20" t="s">
        <v>126</v>
      </c>
      <c r="B68" s="21" t="s">
        <v>127</v>
      </c>
      <c r="C68" s="22">
        <v>45247</v>
      </c>
      <c r="D68" s="22">
        <v>24976</v>
      </c>
      <c r="E68" s="22">
        <v>925</v>
      </c>
      <c r="F68" s="22">
        <f t="shared" si="13"/>
        <v>19346</v>
      </c>
      <c r="G68" s="22">
        <v>141937</v>
      </c>
      <c r="H68" s="22">
        <v>60090</v>
      </c>
      <c r="I68" s="22">
        <v>5862</v>
      </c>
      <c r="J68" s="22">
        <f t="shared" si="14"/>
        <v>75985</v>
      </c>
      <c r="K68" s="22">
        <v>777</v>
      </c>
      <c r="L68" s="22">
        <v>565</v>
      </c>
      <c r="M68" s="22">
        <v>6765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425645</v>
      </c>
      <c r="D69" s="25">
        <f t="shared" si="15"/>
        <v>230727</v>
      </c>
      <c r="E69" s="25">
        <f t="shared" si="15"/>
        <v>20528</v>
      </c>
      <c r="F69" s="25">
        <f t="shared" si="15"/>
        <v>174390</v>
      </c>
      <c r="G69" s="25">
        <f t="shared" si="15"/>
        <v>1698966</v>
      </c>
      <c r="H69" s="25">
        <f t="shared" si="15"/>
        <v>664281</v>
      </c>
      <c r="I69" s="25">
        <f t="shared" si="15"/>
        <v>99571</v>
      </c>
      <c r="J69" s="25">
        <f t="shared" si="15"/>
        <v>935114</v>
      </c>
      <c r="K69" s="25">
        <f t="shared" si="15"/>
        <v>44528</v>
      </c>
      <c r="L69" s="25">
        <f t="shared" si="15"/>
        <v>768</v>
      </c>
      <c r="M69" s="25">
        <f t="shared" si="15"/>
        <v>212258</v>
      </c>
      <c r="N69" s="25">
        <f t="shared" si="15"/>
        <v>4944</v>
      </c>
      <c r="O69" s="25">
        <f t="shared" si="15"/>
        <v>4944</v>
      </c>
    </row>
    <row r="70" spans="1:15" ht="12.75" customHeight="1">
      <c r="A70" s="20" t="s">
        <v>129</v>
      </c>
      <c r="B70" s="21" t="s">
        <v>130</v>
      </c>
      <c r="C70" s="22">
        <v>31935</v>
      </c>
      <c r="D70" s="22">
        <v>21099</v>
      </c>
      <c r="E70" s="22">
        <v>2333</v>
      </c>
      <c r="F70" s="22">
        <f aca="true" t="shared" si="16" ref="F70:F79">SUM(C70-D70-E70)</f>
        <v>8503</v>
      </c>
      <c r="G70" s="22">
        <v>115105</v>
      </c>
      <c r="H70" s="22">
        <v>59419</v>
      </c>
      <c r="I70" s="22">
        <v>14220</v>
      </c>
      <c r="J70" s="22">
        <f aca="true" t="shared" si="17" ref="J70:J79">SUM(G70-H70-I70)</f>
        <v>41466</v>
      </c>
      <c r="K70" s="22">
        <v>2045</v>
      </c>
      <c r="L70" s="22">
        <v>4</v>
      </c>
      <c r="M70" s="22">
        <v>6854</v>
      </c>
      <c r="N70" s="22">
        <v>65</v>
      </c>
      <c r="O70" s="22">
        <v>65</v>
      </c>
    </row>
    <row r="71" spans="1:15" ht="12.75" customHeight="1">
      <c r="A71" s="20" t="s">
        <v>131</v>
      </c>
      <c r="B71" s="21" t="s">
        <v>132</v>
      </c>
      <c r="C71" s="22">
        <v>115074</v>
      </c>
      <c r="D71" s="22">
        <v>73351</v>
      </c>
      <c r="E71" s="22">
        <v>4159</v>
      </c>
      <c r="F71" s="22">
        <f t="shared" si="16"/>
        <v>37564</v>
      </c>
      <c r="G71" s="22">
        <v>305088</v>
      </c>
      <c r="H71" s="22">
        <v>143809</v>
      </c>
      <c r="I71" s="22">
        <v>18538</v>
      </c>
      <c r="J71" s="22">
        <f t="shared" si="17"/>
        <v>142741</v>
      </c>
      <c r="K71" s="22">
        <v>8187</v>
      </c>
      <c r="L71" s="22">
        <v>0</v>
      </c>
      <c r="M71" s="22">
        <v>8683</v>
      </c>
      <c r="N71" s="22">
        <v>12941</v>
      </c>
      <c r="O71" s="22">
        <v>12941</v>
      </c>
    </row>
    <row r="72" spans="1:15" ht="12.75" customHeight="1">
      <c r="A72" s="20" t="s">
        <v>133</v>
      </c>
      <c r="B72" s="21" t="s">
        <v>134</v>
      </c>
      <c r="C72" s="22">
        <v>25952</v>
      </c>
      <c r="D72" s="22">
        <v>16251</v>
      </c>
      <c r="E72" s="22">
        <v>0</v>
      </c>
      <c r="F72" s="22">
        <f t="shared" si="16"/>
        <v>9701</v>
      </c>
      <c r="G72" s="22">
        <v>89878</v>
      </c>
      <c r="H72" s="22">
        <v>43313</v>
      </c>
      <c r="I72" s="22">
        <v>0</v>
      </c>
      <c r="J72" s="22">
        <f t="shared" si="17"/>
        <v>46565</v>
      </c>
      <c r="K72" s="22">
        <v>3272</v>
      </c>
      <c r="L72" s="22">
        <v>663</v>
      </c>
      <c r="M72" s="22">
        <v>14274</v>
      </c>
      <c r="N72" s="22">
        <v>447</v>
      </c>
      <c r="O72" s="22">
        <v>447</v>
      </c>
    </row>
    <row r="73" spans="1:15" ht="12.75" customHeight="1">
      <c r="A73" s="20" t="s">
        <v>135</v>
      </c>
      <c r="B73" s="21" t="s">
        <v>136</v>
      </c>
      <c r="C73" s="22">
        <v>48028</v>
      </c>
      <c r="D73" s="22">
        <v>32117</v>
      </c>
      <c r="E73" s="22">
        <v>503</v>
      </c>
      <c r="F73" s="22">
        <f t="shared" si="16"/>
        <v>15408</v>
      </c>
      <c r="G73" s="22">
        <v>149063</v>
      </c>
      <c r="H73" s="22">
        <v>75856</v>
      </c>
      <c r="I73" s="22">
        <v>1404</v>
      </c>
      <c r="J73" s="22">
        <f t="shared" si="17"/>
        <v>71803</v>
      </c>
      <c r="K73" s="22">
        <v>3754</v>
      </c>
      <c r="L73" s="22">
        <v>68</v>
      </c>
      <c r="M73" s="22">
        <v>7467</v>
      </c>
      <c r="N73" s="22">
        <v>52924</v>
      </c>
      <c r="O73" s="22">
        <v>52924</v>
      </c>
    </row>
    <row r="74" spans="1:15" ht="12.75" customHeight="1">
      <c r="A74" s="20" t="s">
        <v>137</v>
      </c>
      <c r="B74" s="21" t="s">
        <v>138</v>
      </c>
      <c r="C74" s="22">
        <v>45464</v>
      </c>
      <c r="D74" s="22">
        <v>29203</v>
      </c>
      <c r="E74" s="22">
        <v>1471</v>
      </c>
      <c r="F74" s="22">
        <f t="shared" si="16"/>
        <v>14790</v>
      </c>
      <c r="G74" s="22">
        <v>115055</v>
      </c>
      <c r="H74" s="22">
        <v>57255</v>
      </c>
      <c r="I74" s="22">
        <v>5942</v>
      </c>
      <c r="J74" s="22">
        <f t="shared" si="17"/>
        <v>51858</v>
      </c>
      <c r="K74" s="22">
        <v>2711</v>
      </c>
      <c r="L74" s="22">
        <v>141</v>
      </c>
      <c r="M74" s="22">
        <v>1953</v>
      </c>
      <c r="N74" s="22">
        <v>3423</v>
      </c>
      <c r="O74" s="22">
        <v>3423</v>
      </c>
    </row>
    <row r="75" spans="1:15" ht="12.75" customHeight="1">
      <c r="A75" s="20" t="s">
        <v>139</v>
      </c>
      <c r="B75" s="21" t="s">
        <v>140</v>
      </c>
      <c r="C75" s="22">
        <v>20783</v>
      </c>
      <c r="D75" s="22">
        <v>17414</v>
      </c>
      <c r="E75" s="22">
        <v>408</v>
      </c>
      <c r="F75" s="22">
        <f t="shared" si="16"/>
        <v>2961</v>
      </c>
      <c r="G75" s="22">
        <v>47593</v>
      </c>
      <c r="H75" s="22">
        <v>31693</v>
      </c>
      <c r="I75" s="22">
        <v>2114</v>
      </c>
      <c r="J75" s="22">
        <f t="shared" si="17"/>
        <v>13786</v>
      </c>
      <c r="K75" s="22">
        <v>218</v>
      </c>
      <c r="L75" s="22">
        <v>6</v>
      </c>
      <c r="M75" s="22">
        <v>152</v>
      </c>
      <c r="N75" s="22">
        <v>102</v>
      </c>
      <c r="O75" s="22">
        <v>102</v>
      </c>
    </row>
    <row r="76" spans="1:15" ht="12.75" customHeight="1">
      <c r="A76" s="20" t="s">
        <v>141</v>
      </c>
      <c r="B76" s="21" t="s">
        <v>142</v>
      </c>
      <c r="C76" s="22">
        <v>45304</v>
      </c>
      <c r="D76" s="22">
        <v>28317</v>
      </c>
      <c r="E76" s="22">
        <v>779</v>
      </c>
      <c r="F76" s="22">
        <f t="shared" si="16"/>
        <v>16208</v>
      </c>
      <c r="G76" s="22">
        <v>131375</v>
      </c>
      <c r="H76" s="22">
        <v>70624</v>
      </c>
      <c r="I76" s="22">
        <v>2764</v>
      </c>
      <c r="J76" s="22">
        <f t="shared" si="17"/>
        <v>57987</v>
      </c>
      <c r="K76" s="22">
        <v>1085</v>
      </c>
      <c r="L76" s="22">
        <v>384</v>
      </c>
      <c r="M76" s="22">
        <v>4666</v>
      </c>
      <c r="N76" s="22">
        <v>977</v>
      </c>
      <c r="O76" s="22">
        <v>977</v>
      </c>
    </row>
    <row r="77" spans="1:15" ht="12.75" customHeight="1">
      <c r="A77" s="20" t="s">
        <v>143</v>
      </c>
      <c r="B77" s="21" t="s">
        <v>144</v>
      </c>
      <c r="C77" s="22">
        <v>40179</v>
      </c>
      <c r="D77" s="22">
        <v>19185</v>
      </c>
      <c r="E77" s="22">
        <v>465</v>
      </c>
      <c r="F77" s="22">
        <f t="shared" si="16"/>
        <v>20529</v>
      </c>
      <c r="G77" s="22">
        <v>93388</v>
      </c>
      <c r="H77" s="22">
        <v>40431</v>
      </c>
      <c r="I77" s="22">
        <v>1815</v>
      </c>
      <c r="J77" s="22">
        <f t="shared" si="17"/>
        <v>51142</v>
      </c>
      <c r="K77" s="22">
        <v>4560</v>
      </c>
      <c r="L77" s="22">
        <v>0</v>
      </c>
      <c r="M77" s="22">
        <v>3783</v>
      </c>
      <c r="N77" s="22">
        <v>896</v>
      </c>
      <c r="O77" s="22">
        <v>896</v>
      </c>
    </row>
    <row r="78" spans="1:15" ht="12.75" customHeight="1">
      <c r="A78" s="20" t="s">
        <v>145</v>
      </c>
      <c r="B78" s="21" t="s">
        <v>146</v>
      </c>
      <c r="C78" s="22">
        <v>25426</v>
      </c>
      <c r="D78" s="22">
        <v>15079</v>
      </c>
      <c r="E78" s="22">
        <v>0</v>
      </c>
      <c r="F78" s="22">
        <f t="shared" si="16"/>
        <v>10347</v>
      </c>
      <c r="G78" s="22">
        <v>67358</v>
      </c>
      <c r="H78" s="22">
        <v>34935</v>
      </c>
      <c r="I78" s="22">
        <v>0</v>
      </c>
      <c r="J78" s="22">
        <f t="shared" si="17"/>
        <v>32423</v>
      </c>
      <c r="K78" s="22">
        <v>1074</v>
      </c>
      <c r="L78" s="22">
        <v>0</v>
      </c>
      <c r="M78" s="22">
        <v>1495</v>
      </c>
      <c r="N78" s="22">
        <v>211</v>
      </c>
      <c r="O78" s="22">
        <v>211</v>
      </c>
    </row>
    <row r="79" spans="1:15" ht="12.75" customHeight="1">
      <c r="A79" s="20" t="s">
        <v>147</v>
      </c>
      <c r="B79" s="21" t="s">
        <v>148</v>
      </c>
      <c r="C79" s="22">
        <v>27528</v>
      </c>
      <c r="D79" s="22">
        <v>19185</v>
      </c>
      <c r="E79" s="22">
        <v>690</v>
      </c>
      <c r="F79" s="22">
        <f t="shared" si="16"/>
        <v>7653</v>
      </c>
      <c r="G79" s="22">
        <v>100080</v>
      </c>
      <c r="H79" s="22">
        <v>48512</v>
      </c>
      <c r="I79" s="22">
        <v>3455</v>
      </c>
      <c r="J79" s="22">
        <f t="shared" si="17"/>
        <v>48113</v>
      </c>
      <c r="K79" s="22">
        <v>4282</v>
      </c>
      <c r="L79" s="22">
        <v>42</v>
      </c>
      <c r="M79" s="22">
        <v>13128</v>
      </c>
      <c r="N79" s="22">
        <v>734</v>
      </c>
      <c r="O79" s="22">
        <v>734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425673</v>
      </c>
      <c r="D80" s="25">
        <f t="shared" si="18"/>
        <v>271201</v>
      </c>
      <c r="E80" s="25">
        <f t="shared" si="18"/>
        <v>10808</v>
      </c>
      <c r="F80" s="25">
        <f t="shared" si="18"/>
        <v>143664</v>
      </c>
      <c r="G80" s="25">
        <f t="shared" si="18"/>
        <v>1213983</v>
      </c>
      <c r="H80" s="25">
        <f t="shared" si="18"/>
        <v>605847</v>
      </c>
      <c r="I80" s="25">
        <f t="shared" si="18"/>
        <v>50252</v>
      </c>
      <c r="J80" s="25">
        <f t="shared" si="18"/>
        <v>557884</v>
      </c>
      <c r="K80" s="25">
        <f t="shared" si="18"/>
        <v>31188</v>
      </c>
      <c r="L80" s="25">
        <f t="shared" si="18"/>
        <v>1308</v>
      </c>
      <c r="M80" s="25">
        <f t="shared" si="18"/>
        <v>62455</v>
      </c>
      <c r="N80" s="25">
        <f t="shared" si="18"/>
        <v>72720</v>
      </c>
      <c r="O80" s="25">
        <f t="shared" si="18"/>
        <v>72720</v>
      </c>
    </row>
    <row r="81" spans="1:15" ht="12.75" customHeight="1">
      <c r="A81" s="20" t="s">
        <v>150</v>
      </c>
      <c r="B81" s="21" t="s">
        <v>151</v>
      </c>
      <c r="C81" s="22">
        <v>43574</v>
      </c>
      <c r="D81" s="22">
        <v>23356</v>
      </c>
      <c r="E81" s="22">
        <v>1641</v>
      </c>
      <c r="F81" s="22">
        <f>SUM(C81-D81-E81)</f>
        <v>18577</v>
      </c>
      <c r="G81" s="22">
        <v>183325</v>
      </c>
      <c r="H81" s="22">
        <v>80043</v>
      </c>
      <c r="I81" s="22">
        <v>9491</v>
      </c>
      <c r="J81" s="22">
        <f>SUM(G81-H81-I81)</f>
        <v>93791</v>
      </c>
      <c r="K81" s="22">
        <v>1299</v>
      </c>
      <c r="L81" s="22">
        <v>121</v>
      </c>
      <c r="M81" s="22">
        <v>12783</v>
      </c>
      <c r="N81" s="22">
        <v>1512</v>
      </c>
      <c r="O81" s="22">
        <v>1512</v>
      </c>
    </row>
    <row r="82" spans="1:15" ht="12.75" customHeight="1">
      <c r="A82" s="20" t="s">
        <v>152</v>
      </c>
      <c r="B82" s="21" t="s">
        <v>153</v>
      </c>
      <c r="C82" s="22">
        <v>15538</v>
      </c>
      <c r="D82" s="22">
        <v>12039</v>
      </c>
      <c r="E82" s="22">
        <v>29</v>
      </c>
      <c r="F82" s="22">
        <f>SUM(C82-D82-E82)</f>
        <v>3470</v>
      </c>
      <c r="G82" s="22">
        <v>76130</v>
      </c>
      <c r="H82" s="22">
        <v>39820</v>
      </c>
      <c r="I82" s="22">
        <v>327</v>
      </c>
      <c r="J82" s="22">
        <f>SUM(G82-H82-I82)</f>
        <v>35983</v>
      </c>
      <c r="K82" s="22">
        <v>473</v>
      </c>
      <c r="L82" s="22">
        <v>0</v>
      </c>
      <c r="M82" s="22">
        <v>9259</v>
      </c>
      <c r="N82" s="22">
        <v>1154</v>
      </c>
      <c r="O82" s="22">
        <v>1154</v>
      </c>
    </row>
    <row r="83" spans="1:15" ht="12.75" customHeight="1">
      <c r="A83" s="20" t="s">
        <v>154</v>
      </c>
      <c r="B83" s="21" t="s">
        <v>155</v>
      </c>
      <c r="C83" s="22">
        <v>7993</v>
      </c>
      <c r="D83" s="22">
        <v>6429</v>
      </c>
      <c r="E83" s="22">
        <v>972</v>
      </c>
      <c r="F83" s="22">
        <f>SUM(C83-D83-E83)</f>
        <v>592</v>
      </c>
      <c r="G83" s="22">
        <v>39244</v>
      </c>
      <c r="H83" s="22">
        <v>23867</v>
      </c>
      <c r="I83" s="22">
        <v>5818</v>
      </c>
      <c r="J83" s="22">
        <f>SUM(G83-H83-I83)</f>
        <v>9559</v>
      </c>
      <c r="K83" s="22">
        <v>119</v>
      </c>
      <c r="L83" s="22">
        <v>0</v>
      </c>
      <c r="M83" s="22">
        <v>2034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16373</v>
      </c>
      <c r="D84" s="22">
        <v>14218</v>
      </c>
      <c r="E84" s="22">
        <v>0</v>
      </c>
      <c r="F84" s="22">
        <f>SUM(C84-D84-E84)</f>
        <v>2155</v>
      </c>
      <c r="G84" s="22">
        <v>83567</v>
      </c>
      <c r="H84" s="22">
        <v>52231</v>
      </c>
      <c r="I84" s="22">
        <v>0</v>
      </c>
      <c r="J84" s="22">
        <f>SUM(G84-H84-I84)</f>
        <v>31336</v>
      </c>
      <c r="K84" s="22">
        <v>969</v>
      </c>
      <c r="L84" s="22">
        <v>0</v>
      </c>
      <c r="M84" s="22">
        <v>9530</v>
      </c>
      <c r="N84" s="22">
        <v>702</v>
      </c>
      <c r="O84" s="22">
        <v>702</v>
      </c>
    </row>
    <row r="85" spans="1:15" ht="12.75" customHeight="1">
      <c r="A85" s="20" t="s">
        <v>158</v>
      </c>
      <c r="B85" s="21" t="s">
        <v>159</v>
      </c>
      <c r="C85" s="22">
        <v>27544</v>
      </c>
      <c r="D85" s="22">
        <v>21375</v>
      </c>
      <c r="E85" s="22">
        <v>959</v>
      </c>
      <c r="F85" s="22">
        <f>SUM(C85-D85-E85)</f>
        <v>5210</v>
      </c>
      <c r="G85" s="22">
        <v>94883</v>
      </c>
      <c r="H85" s="22">
        <v>57479</v>
      </c>
      <c r="I85" s="22">
        <v>4468</v>
      </c>
      <c r="J85" s="22">
        <f>SUM(G85-H85-I85)</f>
        <v>32936</v>
      </c>
      <c r="K85" s="22">
        <v>1526</v>
      </c>
      <c r="L85" s="22">
        <v>37</v>
      </c>
      <c r="M85" s="22">
        <v>8643</v>
      </c>
      <c r="N85" s="22">
        <v>11911</v>
      </c>
      <c r="O85" s="22">
        <v>11911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111022</v>
      </c>
      <c r="D86" s="25">
        <f t="shared" si="19"/>
        <v>77417</v>
      </c>
      <c r="E86" s="25">
        <f t="shared" si="19"/>
        <v>3601</v>
      </c>
      <c r="F86" s="25">
        <f t="shared" si="19"/>
        <v>30004</v>
      </c>
      <c r="G86" s="25">
        <f t="shared" si="19"/>
        <v>477149</v>
      </c>
      <c r="H86" s="25">
        <f t="shared" si="19"/>
        <v>253440</v>
      </c>
      <c r="I86" s="25">
        <f t="shared" si="19"/>
        <v>20104</v>
      </c>
      <c r="J86" s="25">
        <f t="shared" si="19"/>
        <v>203605</v>
      </c>
      <c r="K86" s="25">
        <f t="shared" si="19"/>
        <v>4386</v>
      </c>
      <c r="L86" s="25">
        <f t="shared" si="19"/>
        <v>158</v>
      </c>
      <c r="M86" s="25">
        <f t="shared" si="19"/>
        <v>42249</v>
      </c>
      <c r="N86" s="25">
        <f t="shared" si="19"/>
        <v>15279</v>
      </c>
      <c r="O86" s="25">
        <f t="shared" si="19"/>
        <v>15279</v>
      </c>
    </row>
    <row r="87" spans="1:15" ht="12.75" customHeight="1">
      <c r="A87" s="20" t="s">
        <v>161</v>
      </c>
      <c r="B87" s="21" t="s">
        <v>162</v>
      </c>
      <c r="C87" s="22">
        <v>49375</v>
      </c>
      <c r="D87" s="22">
        <v>34438</v>
      </c>
      <c r="E87" s="22">
        <v>0</v>
      </c>
      <c r="F87" s="22">
        <f>SUM(C87-D87-E87)</f>
        <v>14937</v>
      </c>
      <c r="G87" s="22">
        <v>231448</v>
      </c>
      <c r="H87" s="22">
        <v>110009</v>
      </c>
      <c r="I87" s="22">
        <v>0</v>
      </c>
      <c r="J87" s="22">
        <f>SUM(G87-H87-I87)</f>
        <v>121439</v>
      </c>
      <c r="K87" s="22">
        <v>1696</v>
      </c>
      <c r="L87" s="22">
        <v>0</v>
      </c>
      <c r="M87" s="22">
        <v>18950</v>
      </c>
      <c r="N87" s="22">
        <v>1875</v>
      </c>
      <c r="O87" s="22">
        <v>1875</v>
      </c>
    </row>
    <row r="88" spans="1:15" ht="12.75" customHeight="1">
      <c r="A88" s="20" t="s">
        <v>163</v>
      </c>
      <c r="B88" s="21" t="s">
        <v>164</v>
      </c>
      <c r="C88" s="22">
        <v>38522</v>
      </c>
      <c r="D88" s="22">
        <v>15295</v>
      </c>
      <c r="E88" s="22">
        <v>1599</v>
      </c>
      <c r="F88" s="22">
        <f>SUM(C88-D88-E88)</f>
        <v>21628</v>
      </c>
      <c r="G88" s="22">
        <v>116128</v>
      </c>
      <c r="H88" s="22">
        <v>41502</v>
      </c>
      <c r="I88" s="22">
        <v>8841</v>
      </c>
      <c r="J88" s="22">
        <f>SUM(G88-H88-I88)</f>
        <v>65785</v>
      </c>
      <c r="K88" s="22">
        <v>670</v>
      </c>
      <c r="L88" s="22">
        <v>0</v>
      </c>
      <c r="M88" s="22">
        <v>7021</v>
      </c>
      <c r="N88" s="22">
        <v>78</v>
      </c>
      <c r="O88" s="22">
        <v>78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87897</v>
      </c>
      <c r="D89" s="25">
        <f t="shared" si="20"/>
        <v>49733</v>
      </c>
      <c r="E89" s="25">
        <f t="shared" si="20"/>
        <v>1599</v>
      </c>
      <c r="F89" s="25">
        <f t="shared" si="20"/>
        <v>36565</v>
      </c>
      <c r="G89" s="25">
        <f t="shared" si="20"/>
        <v>347576</v>
      </c>
      <c r="H89" s="25">
        <f t="shared" si="20"/>
        <v>151511</v>
      </c>
      <c r="I89" s="25">
        <f t="shared" si="20"/>
        <v>8841</v>
      </c>
      <c r="J89" s="25">
        <f t="shared" si="20"/>
        <v>187224</v>
      </c>
      <c r="K89" s="25">
        <f t="shared" si="20"/>
        <v>2366</v>
      </c>
      <c r="L89" s="25">
        <f t="shared" si="20"/>
        <v>0</v>
      </c>
      <c r="M89" s="25">
        <f t="shared" si="20"/>
        <v>25971</v>
      </c>
      <c r="N89" s="25">
        <f t="shared" si="20"/>
        <v>1953</v>
      </c>
      <c r="O89" s="25">
        <f t="shared" si="20"/>
        <v>1953</v>
      </c>
    </row>
    <row r="90" spans="1:15" ht="12.75" customHeight="1">
      <c r="A90" s="20" t="s">
        <v>166</v>
      </c>
      <c r="B90" s="21" t="s">
        <v>167</v>
      </c>
      <c r="C90" s="22">
        <v>44631</v>
      </c>
      <c r="D90" s="22">
        <v>24015</v>
      </c>
      <c r="E90" s="22">
        <v>3172</v>
      </c>
      <c r="F90" s="22">
        <f>SUM(C90-D90-E90)</f>
        <v>17444</v>
      </c>
      <c r="G90" s="22">
        <v>212324</v>
      </c>
      <c r="H90" s="22">
        <v>85768</v>
      </c>
      <c r="I90" s="22">
        <v>17721</v>
      </c>
      <c r="J90" s="22">
        <f>SUM(G90-H90-I90)</f>
        <v>108835</v>
      </c>
      <c r="K90" s="22">
        <v>1041</v>
      </c>
      <c r="L90" s="22">
        <v>0</v>
      </c>
      <c r="M90" s="22">
        <v>19951</v>
      </c>
      <c r="N90" s="22">
        <v>387</v>
      </c>
      <c r="O90" s="22">
        <v>387</v>
      </c>
    </row>
    <row r="91" spans="1:15" ht="12.75" customHeight="1">
      <c r="A91" s="20" t="s">
        <v>168</v>
      </c>
      <c r="B91" s="21" t="s">
        <v>169</v>
      </c>
      <c r="C91" s="22">
        <v>46552</v>
      </c>
      <c r="D91" s="22">
        <v>36752</v>
      </c>
      <c r="E91" s="22">
        <v>0</v>
      </c>
      <c r="F91" s="22">
        <f>SUM(C91-D91-E91)</f>
        <v>9800</v>
      </c>
      <c r="G91" s="22">
        <v>194685</v>
      </c>
      <c r="H91" s="22">
        <v>95643</v>
      </c>
      <c r="I91" s="22">
        <v>0</v>
      </c>
      <c r="J91" s="22">
        <f>SUM(G91-H91-I91)</f>
        <v>99042</v>
      </c>
      <c r="K91" s="22">
        <v>1175</v>
      </c>
      <c r="L91" s="22">
        <v>63</v>
      </c>
      <c r="M91" s="22">
        <v>28972</v>
      </c>
      <c r="N91" s="22">
        <v>1699</v>
      </c>
      <c r="O91" s="22">
        <v>1699</v>
      </c>
    </row>
    <row r="92" spans="1:15" ht="12.75" customHeight="1">
      <c r="A92" s="20" t="s">
        <v>170</v>
      </c>
      <c r="B92" s="21" t="s">
        <v>171</v>
      </c>
      <c r="C92" s="22">
        <v>11616</v>
      </c>
      <c r="D92" s="22">
        <v>8398</v>
      </c>
      <c r="E92" s="22">
        <v>1206</v>
      </c>
      <c r="F92" s="22">
        <f>SUM(C92-D92-E92)</f>
        <v>2012</v>
      </c>
      <c r="G92" s="22">
        <v>38572</v>
      </c>
      <c r="H92" s="22">
        <v>20867</v>
      </c>
      <c r="I92" s="22">
        <v>8142</v>
      </c>
      <c r="J92" s="22">
        <f>SUM(G92-H92-I92)</f>
        <v>9563</v>
      </c>
      <c r="K92" s="22">
        <v>216</v>
      </c>
      <c r="L92" s="22">
        <v>0</v>
      </c>
      <c r="M92" s="22">
        <v>3698</v>
      </c>
      <c r="N92" s="22">
        <v>259</v>
      </c>
      <c r="O92" s="22">
        <v>259</v>
      </c>
    </row>
    <row r="93" spans="1:15" ht="12.75" customHeight="1">
      <c r="A93" s="20" t="s">
        <v>172</v>
      </c>
      <c r="B93" s="21" t="s">
        <v>173</v>
      </c>
      <c r="C93" s="22">
        <v>448961</v>
      </c>
      <c r="D93" s="22">
        <v>288766</v>
      </c>
      <c r="E93" s="22">
        <v>17341</v>
      </c>
      <c r="F93" s="22">
        <f>SUM(C93-D93-E93)</f>
        <v>142854</v>
      </c>
      <c r="G93" s="22">
        <v>1284223</v>
      </c>
      <c r="H93" s="22">
        <v>506319</v>
      </c>
      <c r="I93" s="22">
        <v>59190</v>
      </c>
      <c r="J93" s="22">
        <f>SUM(G93-H93-I93)</f>
        <v>718714</v>
      </c>
      <c r="K93" s="22">
        <v>106401</v>
      </c>
      <c r="L93" s="22">
        <v>63</v>
      </c>
      <c r="M93" s="22">
        <v>96407</v>
      </c>
      <c r="N93" s="22">
        <v>18502</v>
      </c>
      <c r="O93" s="22">
        <v>18502</v>
      </c>
    </row>
    <row r="94" spans="1:15" ht="12.75" customHeight="1">
      <c r="A94" s="20" t="s">
        <v>174</v>
      </c>
      <c r="B94" s="21" t="s">
        <v>175</v>
      </c>
      <c r="C94" s="22">
        <v>48903</v>
      </c>
      <c r="D94" s="22">
        <v>24882</v>
      </c>
      <c r="E94" s="22">
        <v>1750</v>
      </c>
      <c r="F94" s="22">
        <f>SUM(C94-D94-E94)</f>
        <v>22271</v>
      </c>
      <c r="G94" s="22">
        <v>135119</v>
      </c>
      <c r="H94" s="22">
        <v>61810</v>
      </c>
      <c r="I94" s="22">
        <v>8472</v>
      </c>
      <c r="J94" s="22">
        <f>SUM(G94-H94-I94)</f>
        <v>64837</v>
      </c>
      <c r="K94" s="22">
        <v>1133</v>
      </c>
      <c r="L94" s="22">
        <v>6</v>
      </c>
      <c r="M94" s="22">
        <v>17279</v>
      </c>
      <c r="N94" s="22">
        <v>1143</v>
      </c>
      <c r="O94" s="22">
        <v>1143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600663</v>
      </c>
      <c r="D95" s="25">
        <f t="shared" si="21"/>
        <v>382813</v>
      </c>
      <c r="E95" s="25">
        <f t="shared" si="21"/>
        <v>23469</v>
      </c>
      <c r="F95" s="25">
        <f t="shared" si="21"/>
        <v>194381</v>
      </c>
      <c r="G95" s="25">
        <f t="shared" si="21"/>
        <v>1864923</v>
      </c>
      <c r="H95" s="25">
        <f t="shared" si="21"/>
        <v>770407</v>
      </c>
      <c r="I95" s="25">
        <f t="shared" si="21"/>
        <v>93525</v>
      </c>
      <c r="J95" s="25">
        <f t="shared" si="21"/>
        <v>1000991</v>
      </c>
      <c r="K95" s="25">
        <f t="shared" si="21"/>
        <v>109966</v>
      </c>
      <c r="L95" s="25">
        <f t="shared" si="21"/>
        <v>132</v>
      </c>
      <c r="M95" s="25">
        <f t="shared" si="21"/>
        <v>166307</v>
      </c>
      <c r="N95" s="25">
        <f t="shared" si="21"/>
        <v>21990</v>
      </c>
      <c r="O95" s="25">
        <f t="shared" si="21"/>
        <v>21990</v>
      </c>
    </row>
    <row r="96" spans="1:15" ht="12.75" customHeight="1">
      <c r="A96" s="20" t="s">
        <v>177</v>
      </c>
      <c r="B96" s="21" t="s">
        <v>178</v>
      </c>
      <c r="C96" s="22">
        <v>8224</v>
      </c>
      <c r="D96" s="22">
        <v>5317</v>
      </c>
      <c r="E96" s="22">
        <v>537</v>
      </c>
      <c r="F96" s="22">
        <f>SUM(C96-D96-E96)</f>
        <v>2370</v>
      </c>
      <c r="G96" s="22">
        <v>55520</v>
      </c>
      <c r="H96" s="22">
        <v>22724</v>
      </c>
      <c r="I96" s="22">
        <v>2705</v>
      </c>
      <c r="J96" s="22">
        <f>SUM(G96-H96-I96)</f>
        <v>30091</v>
      </c>
      <c r="K96" s="22">
        <v>0</v>
      </c>
      <c r="L96" s="22">
        <v>0</v>
      </c>
      <c r="M96" s="22">
        <v>16750</v>
      </c>
      <c r="N96" s="22">
        <v>259</v>
      </c>
      <c r="O96" s="22">
        <v>259</v>
      </c>
    </row>
    <row r="97" spans="1:15" ht="12.75" customHeight="1">
      <c r="A97" s="20" t="s">
        <v>179</v>
      </c>
      <c r="B97" s="21" t="s">
        <v>180</v>
      </c>
      <c r="C97" s="22">
        <v>2907</v>
      </c>
      <c r="D97" s="22">
        <v>2510</v>
      </c>
      <c r="E97" s="22">
        <v>0</v>
      </c>
      <c r="F97" s="22">
        <f>SUM(C97-D97-E97)</f>
        <v>397</v>
      </c>
      <c r="G97" s="22">
        <v>12911</v>
      </c>
      <c r="H97" s="22">
        <v>9704</v>
      </c>
      <c r="I97" s="22">
        <v>0</v>
      </c>
      <c r="J97" s="22">
        <f>SUM(G97-H97-I97)</f>
        <v>3207</v>
      </c>
      <c r="K97" s="22">
        <v>0</v>
      </c>
      <c r="L97" s="22">
        <v>0</v>
      </c>
      <c r="M97" s="22">
        <v>852</v>
      </c>
      <c r="N97" s="22">
        <v>386</v>
      </c>
      <c r="O97" s="22">
        <v>386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11131</v>
      </c>
      <c r="D98" s="25">
        <f t="shared" si="22"/>
        <v>7827</v>
      </c>
      <c r="E98" s="25">
        <f t="shared" si="22"/>
        <v>537</v>
      </c>
      <c r="F98" s="25">
        <f t="shared" si="22"/>
        <v>2767</v>
      </c>
      <c r="G98" s="25">
        <f t="shared" si="22"/>
        <v>68431</v>
      </c>
      <c r="H98" s="25">
        <f t="shared" si="22"/>
        <v>32428</v>
      </c>
      <c r="I98" s="25">
        <f t="shared" si="22"/>
        <v>2705</v>
      </c>
      <c r="J98" s="25">
        <f t="shared" si="22"/>
        <v>33298</v>
      </c>
      <c r="K98" s="25">
        <f t="shared" si="22"/>
        <v>0</v>
      </c>
      <c r="L98" s="25">
        <f t="shared" si="22"/>
        <v>0</v>
      </c>
      <c r="M98" s="25">
        <f t="shared" si="22"/>
        <v>17602</v>
      </c>
      <c r="N98" s="25">
        <f t="shared" si="22"/>
        <v>645</v>
      </c>
      <c r="O98" s="25">
        <f t="shared" si="22"/>
        <v>645</v>
      </c>
    </row>
    <row r="99" spans="1:15" ht="12.75" customHeight="1">
      <c r="A99" s="20" t="s">
        <v>182</v>
      </c>
      <c r="B99" s="21" t="s">
        <v>183</v>
      </c>
      <c r="C99" s="22">
        <v>28072</v>
      </c>
      <c r="D99" s="22">
        <v>20808</v>
      </c>
      <c r="E99" s="22">
        <v>1349</v>
      </c>
      <c r="F99" s="22">
        <f>SUM(C99-D99-E99)</f>
        <v>5915</v>
      </c>
      <c r="G99" s="22">
        <v>127464</v>
      </c>
      <c r="H99" s="22">
        <v>66889</v>
      </c>
      <c r="I99" s="22">
        <v>7691</v>
      </c>
      <c r="J99" s="22">
        <f>SUM(G99-H99-I99)</f>
        <v>52884</v>
      </c>
      <c r="K99" s="22">
        <v>283</v>
      </c>
      <c r="L99" s="22">
        <v>0</v>
      </c>
      <c r="M99" s="22">
        <v>15588</v>
      </c>
      <c r="N99" s="22">
        <v>729</v>
      </c>
      <c r="O99" s="22">
        <v>729</v>
      </c>
    </row>
    <row r="100" spans="1:15" ht="12.75" customHeight="1">
      <c r="A100" s="20" t="s">
        <v>184</v>
      </c>
      <c r="B100" s="21" t="s">
        <v>185</v>
      </c>
      <c r="C100" s="22">
        <v>16931</v>
      </c>
      <c r="D100" s="22">
        <v>12292</v>
      </c>
      <c r="E100" s="22">
        <v>536</v>
      </c>
      <c r="F100" s="22">
        <f>SUM(C100-D100-E100)</f>
        <v>4103</v>
      </c>
      <c r="G100" s="22">
        <v>67042</v>
      </c>
      <c r="H100" s="22">
        <v>36477</v>
      </c>
      <c r="I100" s="22">
        <v>2024</v>
      </c>
      <c r="J100" s="22">
        <f>SUM(G100-H100-I100)</f>
        <v>28541</v>
      </c>
      <c r="K100" s="22">
        <v>981</v>
      </c>
      <c r="L100" s="22">
        <v>0</v>
      </c>
      <c r="M100" s="22">
        <v>7353</v>
      </c>
      <c r="N100" s="22">
        <v>1197</v>
      </c>
      <c r="O100" s="22">
        <v>1197</v>
      </c>
    </row>
    <row r="101" spans="1:15" ht="12.75" customHeight="1">
      <c r="A101" s="20" t="s">
        <v>186</v>
      </c>
      <c r="B101" s="21" t="s">
        <v>187</v>
      </c>
      <c r="C101" s="22">
        <v>12444</v>
      </c>
      <c r="D101" s="22">
        <v>9088</v>
      </c>
      <c r="E101" s="22">
        <v>0</v>
      </c>
      <c r="F101" s="22">
        <f>SUM(C101-D101-E101)</f>
        <v>3356</v>
      </c>
      <c r="G101" s="22">
        <v>43807</v>
      </c>
      <c r="H101" s="22">
        <v>27327</v>
      </c>
      <c r="I101" s="22">
        <v>0</v>
      </c>
      <c r="J101" s="22">
        <f>SUM(G101-H101-I101)</f>
        <v>16480</v>
      </c>
      <c r="K101" s="22">
        <v>69</v>
      </c>
      <c r="L101" s="22">
        <v>6</v>
      </c>
      <c r="M101" s="22">
        <v>4356</v>
      </c>
      <c r="N101" s="22">
        <v>574</v>
      </c>
      <c r="O101" s="22">
        <v>574</v>
      </c>
    </row>
    <row r="102" spans="1:15" ht="12.75" customHeight="1">
      <c r="A102" s="20" t="s">
        <v>188</v>
      </c>
      <c r="B102" s="21" t="s">
        <v>189</v>
      </c>
      <c r="C102" s="22">
        <v>20978</v>
      </c>
      <c r="D102" s="22">
        <v>15719</v>
      </c>
      <c r="E102" s="22">
        <v>1481</v>
      </c>
      <c r="F102" s="22">
        <f>SUM(C102-D102-E102)</f>
        <v>3778</v>
      </c>
      <c r="G102" s="22">
        <v>86315</v>
      </c>
      <c r="H102" s="22">
        <v>46790</v>
      </c>
      <c r="I102" s="22">
        <v>8956</v>
      </c>
      <c r="J102" s="22">
        <f>SUM(G102-H102-I102)</f>
        <v>30569</v>
      </c>
      <c r="K102" s="22">
        <v>1361</v>
      </c>
      <c r="L102" s="22">
        <v>0</v>
      </c>
      <c r="M102" s="22">
        <v>7779</v>
      </c>
      <c r="N102" s="22">
        <v>59</v>
      </c>
      <c r="O102" s="22">
        <v>59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78425</v>
      </c>
      <c r="D103" s="25">
        <f t="shared" si="23"/>
        <v>57907</v>
      </c>
      <c r="E103" s="25">
        <f t="shared" si="23"/>
        <v>3366</v>
      </c>
      <c r="F103" s="25">
        <f t="shared" si="23"/>
        <v>17152</v>
      </c>
      <c r="G103" s="25">
        <f t="shared" si="23"/>
        <v>324628</v>
      </c>
      <c r="H103" s="25">
        <f t="shared" si="23"/>
        <v>177483</v>
      </c>
      <c r="I103" s="25">
        <f t="shared" si="23"/>
        <v>18671</v>
      </c>
      <c r="J103" s="25">
        <f t="shared" si="23"/>
        <v>128474</v>
      </c>
      <c r="K103" s="25">
        <f t="shared" si="23"/>
        <v>2694</v>
      </c>
      <c r="L103" s="25">
        <f t="shared" si="23"/>
        <v>6</v>
      </c>
      <c r="M103" s="25">
        <f t="shared" si="23"/>
        <v>35076</v>
      </c>
      <c r="N103" s="25">
        <f t="shared" si="23"/>
        <v>2559</v>
      </c>
      <c r="O103" s="25">
        <f t="shared" si="23"/>
        <v>2559</v>
      </c>
    </row>
    <row r="104" spans="1:15" ht="12.75" customHeight="1">
      <c r="A104" s="20" t="s">
        <v>191</v>
      </c>
      <c r="B104" s="21" t="s">
        <v>192</v>
      </c>
      <c r="C104" s="22">
        <v>16026</v>
      </c>
      <c r="D104" s="22">
        <v>11643</v>
      </c>
      <c r="E104" s="22">
        <v>611</v>
      </c>
      <c r="F104" s="22">
        <f>SUM(C104-D104-E104)</f>
        <v>3772</v>
      </c>
      <c r="G104" s="22">
        <v>85804</v>
      </c>
      <c r="H104" s="22">
        <v>43781</v>
      </c>
      <c r="I104" s="22">
        <v>4167</v>
      </c>
      <c r="J104" s="22">
        <f>SUM(G104-H104-I104)</f>
        <v>37856</v>
      </c>
      <c r="K104" s="22">
        <v>643</v>
      </c>
      <c r="L104" s="22">
        <v>0</v>
      </c>
      <c r="M104" s="22">
        <v>6972</v>
      </c>
      <c r="N104" s="22">
        <v>945</v>
      </c>
      <c r="O104" s="22">
        <v>945</v>
      </c>
    </row>
    <row r="105" spans="1:15" ht="12.75" customHeight="1">
      <c r="A105" s="20" t="s">
        <v>193</v>
      </c>
      <c r="B105" s="21" t="s">
        <v>194</v>
      </c>
      <c r="C105" s="22">
        <v>10847</v>
      </c>
      <c r="D105" s="22">
        <v>7250</v>
      </c>
      <c r="E105" s="22">
        <v>0</v>
      </c>
      <c r="F105" s="22">
        <f>SUM(C105-D105-E105)</f>
        <v>3597</v>
      </c>
      <c r="G105" s="22">
        <v>52933</v>
      </c>
      <c r="H105" s="22">
        <v>29085</v>
      </c>
      <c r="I105" s="22">
        <v>0</v>
      </c>
      <c r="J105" s="22">
        <f>SUM(G105-H105-I105)</f>
        <v>23848</v>
      </c>
      <c r="K105" s="22">
        <v>149</v>
      </c>
      <c r="L105" s="22">
        <v>0</v>
      </c>
      <c r="M105" s="22">
        <v>8448</v>
      </c>
      <c r="N105" s="22">
        <v>1101</v>
      </c>
      <c r="O105" s="22">
        <v>1101</v>
      </c>
    </row>
    <row r="106" spans="1:15" ht="12.75" customHeight="1">
      <c r="A106" s="20" t="s">
        <v>195</v>
      </c>
      <c r="B106" s="21" t="s">
        <v>196</v>
      </c>
      <c r="C106" s="22">
        <v>48063</v>
      </c>
      <c r="D106" s="22">
        <v>31937</v>
      </c>
      <c r="E106" s="22">
        <v>1642</v>
      </c>
      <c r="F106" s="22">
        <f>SUM(C106-D106-E106)</f>
        <v>14484</v>
      </c>
      <c r="G106" s="22">
        <v>207481</v>
      </c>
      <c r="H106" s="22">
        <v>104397</v>
      </c>
      <c r="I106" s="22">
        <v>9815</v>
      </c>
      <c r="J106" s="22">
        <f>SUM(G106-H106-I106)</f>
        <v>93269</v>
      </c>
      <c r="K106" s="22">
        <v>215</v>
      </c>
      <c r="L106" s="22">
        <v>0</v>
      </c>
      <c r="M106" s="22">
        <v>41748</v>
      </c>
      <c r="N106" s="22">
        <v>810</v>
      </c>
      <c r="O106" s="22">
        <v>810</v>
      </c>
    </row>
    <row r="107" spans="1:15" ht="12.75" customHeight="1">
      <c r="A107" s="20" t="s">
        <v>197</v>
      </c>
      <c r="B107" s="21" t="s">
        <v>198</v>
      </c>
      <c r="C107" s="22">
        <v>161830</v>
      </c>
      <c r="D107" s="22">
        <v>100348</v>
      </c>
      <c r="E107" s="22">
        <v>3975</v>
      </c>
      <c r="F107" s="22">
        <f>SUM(C107-D107-E107)</f>
        <v>57507</v>
      </c>
      <c r="G107" s="22">
        <v>492041</v>
      </c>
      <c r="H107" s="22">
        <v>219029</v>
      </c>
      <c r="I107" s="22">
        <v>11260</v>
      </c>
      <c r="J107" s="22">
        <f>SUM(G107-H107-I107)</f>
        <v>261752</v>
      </c>
      <c r="K107" s="22">
        <v>6068</v>
      </c>
      <c r="L107" s="22">
        <v>0</v>
      </c>
      <c r="M107" s="22">
        <v>14185</v>
      </c>
      <c r="N107" s="22">
        <v>14669</v>
      </c>
      <c r="O107" s="22">
        <v>14669</v>
      </c>
    </row>
    <row r="108" spans="1:15" ht="12.75" customHeight="1">
      <c r="A108" s="20" t="s">
        <v>199</v>
      </c>
      <c r="B108" s="21" t="s">
        <v>200</v>
      </c>
      <c r="C108" s="22">
        <v>53133</v>
      </c>
      <c r="D108" s="22">
        <v>34343</v>
      </c>
      <c r="E108" s="22">
        <v>2224</v>
      </c>
      <c r="F108" s="22">
        <f>SUM(C108-D108-E108)</f>
        <v>16566</v>
      </c>
      <c r="G108" s="22">
        <v>313150</v>
      </c>
      <c r="H108" s="22">
        <v>114288</v>
      </c>
      <c r="I108" s="22">
        <v>12287</v>
      </c>
      <c r="J108" s="22">
        <f>SUM(G108-H108-I108)</f>
        <v>186575</v>
      </c>
      <c r="K108" s="22">
        <v>1865</v>
      </c>
      <c r="L108" s="22">
        <v>0</v>
      </c>
      <c r="M108" s="22">
        <v>34418</v>
      </c>
      <c r="N108" s="22">
        <v>10106</v>
      </c>
      <c r="O108" s="22">
        <v>10106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289899</v>
      </c>
      <c r="D109" s="25">
        <f t="shared" si="24"/>
        <v>185521</v>
      </c>
      <c r="E109" s="25">
        <f t="shared" si="24"/>
        <v>8452</v>
      </c>
      <c r="F109" s="25">
        <f t="shared" si="24"/>
        <v>95926</v>
      </c>
      <c r="G109" s="25">
        <f t="shared" si="24"/>
        <v>1151409</v>
      </c>
      <c r="H109" s="25">
        <f t="shared" si="24"/>
        <v>510580</v>
      </c>
      <c r="I109" s="25">
        <f t="shared" si="24"/>
        <v>37529</v>
      </c>
      <c r="J109" s="25">
        <f t="shared" si="24"/>
        <v>603300</v>
      </c>
      <c r="K109" s="25">
        <f t="shared" si="24"/>
        <v>8940</v>
      </c>
      <c r="L109" s="25">
        <f t="shared" si="24"/>
        <v>0</v>
      </c>
      <c r="M109" s="25">
        <f t="shared" si="24"/>
        <v>105771</v>
      </c>
      <c r="N109" s="25">
        <f t="shared" si="24"/>
        <v>27631</v>
      </c>
      <c r="O109" s="25">
        <f t="shared" si="24"/>
        <v>27631</v>
      </c>
    </row>
    <row r="110" spans="1:15" ht="12.75" customHeight="1">
      <c r="A110" s="20" t="s">
        <v>202</v>
      </c>
      <c r="B110" s="21" t="s">
        <v>203</v>
      </c>
      <c r="C110" s="22">
        <v>84728</v>
      </c>
      <c r="D110" s="22">
        <v>58672</v>
      </c>
      <c r="E110" s="22">
        <v>737</v>
      </c>
      <c r="F110" s="22">
        <f aca="true" t="shared" si="25" ref="F110:F115">SUM(C110-D110-E110)</f>
        <v>25319</v>
      </c>
      <c r="G110" s="22">
        <v>442072</v>
      </c>
      <c r="H110" s="22">
        <v>228037</v>
      </c>
      <c r="I110" s="22">
        <v>5261</v>
      </c>
      <c r="J110" s="22">
        <f aca="true" t="shared" si="26" ref="J110:J115">SUM(G110-H110-I110)</f>
        <v>208774</v>
      </c>
      <c r="K110" s="22">
        <v>2511</v>
      </c>
      <c r="L110" s="22">
        <v>0</v>
      </c>
      <c r="M110" s="22">
        <v>62957</v>
      </c>
      <c r="N110" s="22">
        <v>2290</v>
      </c>
      <c r="O110" s="22">
        <v>2290</v>
      </c>
    </row>
    <row r="111" spans="1:15" ht="12.75" customHeight="1">
      <c r="A111" s="20" t="s">
        <v>204</v>
      </c>
      <c r="B111" s="21" t="s">
        <v>205</v>
      </c>
      <c r="C111" s="22">
        <v>17983</v>
      </c>
      <c r="D111" s="22">
        <v>13888</v>
      </c>
      <c r="E111" s="22">
        <v>292</v>
      </c>
      <c r="F111" s="22">
        <f t="shared" si="25"/>
        <v>3803</v>
      </c>
      <c r="G111" s="22">
        <v>71708</v>
      </c>
      <c r="H111" s="22">
        <v>43703</v>
      </c>
      <c r="I111" s="22">
        <v>1970</v>
      </c>
      <c r="J111" s="22">
        <f t="shared" si="26"/>
        <v>26035</v>
      </c>
      <c r="K111" s="22">
        <v>18</v>
      </c>
      <c r="L111" s="22">
        <v>0</v>
      </c>
      <c r="M111" s="22">
        <v>10257</v>
      </c>
      <c r="N111" s="22">
        <v>603</v>
      </c>
      <c r="O111" s="22">
        <v>603</v>
      </c>
    </row>
    <row r="112" spans="1:15" ht="12.75" customHeight="1">
      <c r="A112" s="20" t="s">
        <v>206</v>
      </c>
      <c r="B112" s="21" t="s">
        <v>207</v>
      </c>
      <c r="C112" s="22">
        <v>28773</v>
      </c>
      <c r="D112" s="22">
        <v>20194</v>
      </c>
      <c r="E112" s="22">
        <v>0</v>
      </c>
      <c r="F112" s="22">
        <f t="shared" si="25"/>
        <v>8579</v>
      </c>
      <c r="G112" s="22">
        <v>108365</v>
      </c>
      <c r="H112" s="22">
        <v>68114</v>
      </c>
      <c r="I112" s="22">
        <v>0</v>
      </c>
      <c r="J112" s="22">
        <f t="shared" si="26"/>
        <v>40251</v>
      </c>
      <c r="K112" s="22">
        <v>17984</v>
      </c>
      <c r="L112" s="22">
        <v>0</v>
      </c>
      <c r="M112" s="22">
        <v>11592</v>
      </c>
      <c r="N112" s="22">
        <v>854</v>
      </c>
      <c r="O112" s="22">
        <v>854</v>
      </c>
    </row>
    <row r="113" spans="1:15" ht="12.75" customHeight="1">
      <c r="A113" s="20" t="s">
        <v>208</v>
      </c>
      <c r="B113" s="21" t="s">
        <v>209</v>
      </c>
      <c r="C113" s="22">
        <v>28042</v>
      </c>
      <c r="D113" s="22">
        <v>15767</v>
      </c>
      <c r="E113" s="22">
        <v>552</v>
      </c>
      <c r="F113" s="22">
        <f t="shared" si="25"/>
        <v>11723</v>
      </c>
      <c r="G113" s="22">
        <v>136769</v>
      </c>
      <c r="H113" s="22">
        <v>58721</v>
      </c>
      <c r="I113" s="22">
        <v>2863</v>
      </c>
      <c r="J113" s="22">
        <f t="shared" si="26"/>
        <v>75185</v>
      </c>
      <c r="K113" s="22">
        <v>946</v>
      </c>
      <c r="L113" s="22">
        <v>0</v>
      </c>
      <c r="M113" s="22">
        <v>47479</v>
      </c>
      <c r="N113" s="22">
        <v>3505</v>
      </c>
      <c r="O113" s="22">
        <v>3505</v>
      </c>
    </row>
    <row r="114" spans="1:15" ht="12.75" customHeight="1">
      <c r="A114" s="20" t="s">
        <v>210</v>
      </c>
      <c r="B114" s="21" t="s">
        <v>211</v>
      </c>
      <c r="C114" s="22">
        <v>60523</v>
      </c>
      <c r="D114" s="22">
        <v>44952</v>
      </c>
      <c r="E114" s="22">
        <v>0</v>
      </c>
      <c r="F114" s="22">
        <f t="shared" si="25"/>
        <v>15571</v>
      </c>
      <c r="G114" s="22">
        <v>198514</v>
      </c>
      <c r="H114" s="22">
        <v>122455</v>
      </c>
      <c r="I114" s="22">
        <v>0</v>
      </c>
      <c r="J114" s="22">
        <f t="shared" si="26"/>
        <v>76059</v>
      </c>
      <c r="K114" s="22">
        <v>7308</v>
      </c>
      <c r="L114" s="22">
        <v>0</v>
      </c>
      <c r="M114" s="22">
        <v>15848</v>
      </c>
      <c r="N114" s="22">
        <v>1602</v>
      </c>
      <c r="O114" s="22">
        <v>1602</v>
      </c>
    </row>
    <row r="115" spans="1:15" ht="12.75" customHeight="1">
      <c r="A115" s="20" t="s">
        <v>212</v>
      </c>
      <c r="B115" s="21" t="s">
        <v>213</v>
      </c>
      <c r="C115" s="22">
        <v>38609</v>
      </c>
      <c r="D115" s="22">
        <v>30503</v>
      </c>
      <c r="E115" s="22">
        <v>0</v>
      </c>
      <c r="F115" s="22">
        <f t="shared" si="25"/>
        <v>8106</v>
      </c>
      <c r="G115" s="22">
        <v>147544</v>
      </c>
      <c r="H115" s="22">
        <v>99328</v>
      </c>
      <c r="I115" s="22">
        <v>0</v>
      </c>
      <c r="J115" s="22">
        <f t="shared" si="26"/>
        <v>48216</v>
      </c>
      <c r="K115" s="22">
        <v>6300</v>
      </c>
      <c r="L115" s="22">
        <v>0</v>
      </c>
      <c r="M115" s="22">
        <v>18009</v>
      </c>
      <c r="N115" s="22">
        <v>2235</v>
      </c>
      <c r="O115" s="22">
        <v>2235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258658</v>
      </c>
      <c r="D116" s="25">
        <f t="shared" si="27"/>
        <v>183976</v>
      </c>
      <c r="E116" s="25">
        <f t="shared" si="27"/>
        <v>1581</v>
      </c>
      <c r="F116" s="25">
        <f t="shared" si="27"/>
        <v>73101</v>
      </c>
      <c r="G116" s="25">
        <f t="shared" si="27"/>
        <v>1104972</v>
      </c>
      <c r="H116" s="25">
        <f t="shared" si="27"/>
        <v>620358</v>
      </c>
      <c r="I116" s="25">
        <f t="shared" si="27"/>
        <v>10094</v>
      </c>
      <c r="J116" s="25">
        <f t="shared" si="27"/>
        <v>474520</v>
      </c>
      <c r="K116" s="25">
        <f t="shared" si="27"/>
        <v>35067</v>
      </c>
      <c r="L116" s="25">
        <f t="shared" si="27"/>
        <v>0</v>
      </c>
      <c r="M116" s="25">
        <f t="shared" si="27"/>
        <v>166142</v>
      </c>
      <c r="N116" s="25">
        <f t="shared" si="27"/>
        <v>11089</v>
      </c>
      <c r="O116" s="25">
        <f t="shared" si="27"/>
        <v>11089</v>
      </c>
    </row>
    <row r="117" spans="1:15" ht="12.75" customHeight="1">
      <c r="A117" s="20" t="s">
        <v>215</v>
      </c>
      <c r="B117" s="21" t="s">
        <v>216</v>
      </c>
      <c r="C117" s="22">
        <v>9932</v>
      </c>
      <c r="D117" s="22">
        <v>6556</v>
      </c>
      <c r="E117" s="22">
        <v>0</v>
      </c>
      <c r="F117" s="22">
        <f>SUM(C117-D117-E117)</f>
        <v>3376</v>
      </c>
      <c r="G117" s="22">
        <v>49996</v>
      </c>
      <c r="H117" s="22">
        <v>27432</v>
      </c>
      <c r="I117" s="22">
        <v>0</v>
      </c>
      <c r="J117" s="22">
        <f>SUM(G117-H117-I117)</f>
        <v>22564</v>
      </c>
      <c r="K117" s="22">
        <v>5</v>
      </c>
      <c r="L117" s="22">
        <v>0</v>
      </c>
      <c r="M117" s="22">
        <v>16460</v>
      </c>
      <c r="N117" s="22">
        <v>831</v>
      </c>
      <c r="O117" s="22">
        <v>831</v>
      </c>
    </row>
    <row r="118" spans="1:15" ht="12.75" customHeight="1">
      <c r="A118" s="20" t="s">
        <v>217</v>
      </c>
      <c r="B118" s="21" t="s">
        <v>218</v>
      </c>
      <c r="C118" s="22">
        <v>22009</v>
      </c>
      <c r="D118" s="22">
        <v>16697</v>
      </c>
      <c r="E118" s="22">
        <v>500</v>
      </c>
      <c r="F118" s="22">
        <f>SUM(C118-D118-E118)</f>
        <v>4812</v>
      </c>
      <c r="G118" s="22">
        <v>101255</v>
      </c>
      <c r="H118" s="22">
        <v>55814</v>
      </c>
      <c r="I118" s="22">
        <v>3180</v>
      </c>
      <c r="J118" s="22">
        <f>SUM(G118-H118-I118)</f>
        <v>42261</v>
      </c>
      <c r="K118" s="22">
        <v>129</v>
      </c>
      <c r="L118" s="22">
        <v>0</v>
      </c>
      <c r="M118" s="22">
        <v>16230</v>
      </c>
      <c r="N118" s="22">
        <v>2028</v>
      </c>
      <c r="O118" s="22">
        <v>2028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31941</v>
      </c>
      <c r="D119" s="25">
        <f t="shared" si="28"/>
        <v>23253</v>
      </c>
      <c r="E119" s="25">
        <f t="shared" si="28"/>
        <v>500</v>
      </c>
      <c r="F119" s="25">
        <f t="shared" si="28"/>
        <v>8188</v>
      </c>
      <c r="G119" s="25">
        <f t="shared" si="28"/>
        <v>151251</v>
      </c>
      <c r="H119" s="25">
        <f t="shared" si="28"/>
        <v>83246</v>
      </c>
      <c r="I119" s="25">
        <f t="shared" si="28"/>
        <v>3180</v>
      </c>
      <c r="J119" s="25">
        <f t="shared" si="28"/>
        <v>64825</v>
      </c>
      <c r="K119" s="25">
        <f t="shared" si="28"/>
        <v>134</v>
      </c>
      <c r="L119" s="25">
        <f t="shared" si="28"/>
        <v>0</v>
      </c>
      <c r="M119" s="25">
        <f t="shared" si="28"/>
        <v>32690</v>
      </c>
      <c r="N119" s="25">
        <f t="shared" si="28"/>
        <v>2859</v>
      </c>
      <c r="O119" s="25">
        <f t="shared" si="28"/>
        <v>2859</v>
      </c>
    </row>
    <row r="120" spans="1:15" ht="12.75" customHeight="1">
      <c r="A120" s="20" t="s">
        <v>220</v>
      </c>
      <c r="B120" s="21" t="s">
        <v>221</v>
      </c>
      <c r="C120" s="22">
        <v>28730</v>
      </c>
      <c r="D120" s="22">
        <v>22777</v>
      </c>
      <c r="E120" s="22">
        <v>481</v>
      </c>
      <c r="F120" s="22">
        <f>SUM(C120-D120-E120)</f>
        <v>5472</v>
      </c>
      <c r="G120" s="22">
        <v>110878</v>
      </c>
      <c r="H120" s="22">
        <v>72986</v>
      </c>
      <c r="I120" s="22">
        <v>3992</v>
      </c>
      <c r="J120" s="22">
        <f>SUM(G120-H120-I120)</f>
        <v>33900</v>
      </c>
      <c r="K120" s="22">
        <v>2492</v>
      </c>
      <c r="L120" s="22">
        <v>0</v>
      </c>
      <c r="M120" s="22">
        <v>4248</v>
      </c>
      <c r="N120" s="22">
        <v>4590</v>
      </c>
      <c r="O120" s="22">
        <v>4590</v>
      </c>
    </row>
    <row r="121" spans="1:15" ht="12.75" customHeight="1">
      <c r="A121" s="20" t="s">
        <v>222</v>
      </c>
      <c r="B121" s="21" t="s">
        <v>223</v>
      </c>
      <c r="C121" s="22">
        <v>45588</v>
      </c>
      <c r="D121" s="22">
        <v>37771</v>
      </c>
      <c r="E121" s="22">
        <v>970</v>
      </c>
      <c r="F121" s="22">
        <f>SUM(C121-D121-E121)</f>
        <v>6847</v>
      </c>
      <c r="G121" s="22">
        <v>183828</v>
      </c>
      <c r="H121" s="22">
        <v>122969</v>
      </c>
      <c r="I121" s="22">
        <v>5447</v>
      </c>
      <c r="J121" s="22">
        <f>SUM(G121-H121-I121)</f>
        <v>55412</v>
      </c>
      <c r="K121" s="22">
        <v>687</v>
      </c>
      <c r="L121" s="22">
        <v>0</v>
      </c>
      <c r="M121" s="22">
        <v>13335</v>
      </c>
      <c r="N121" s="22">
        <v>1051</v>
      </c>
      <c r="O121" s="22">
        <v>1051</v>
      </c>
    </row>
    <row r="122" spans="1:15" ht="12.75" customHeight="1">
      <c r="A122" s="20" t="s">
        <v>224</v>
      </c>
      <c r="B122" s="21" t="s">
        <v>225</v>
      </c>
      <c r="C122" s="22">
        <v>8339</v>
      </c>
      <c r="D122" s="22">
        <v>6346</v>
      </c>
      <c r="E122" s="22">
        <v>0</v>
      </c>
      <c r="F122" s="22">
        <f>SUM(C122-D122-E122)</f>
        <v>1993</v>
      </c>
      <c r="G122" s="22">
        <v>33346</v>
      </c>
      <c r="H122" s="22">
        <v>18175</v>
      </c>
      <c r="I122" s="22">
        <v>0</v>
      </c>
      <c r="J122" s="22">
        <f>SUM(G122-H122-I122)</f>
        <v>15171</v>
      </c>
      <c r="K122" s="22">
        <v>0</v>
      </c>
      <c r="L122" s="22">
        <v>0</v>
      </c>
      <c r="M122" s="22">
        <v>8685</v>
      </c>
      <c r="N122" s="22">
        <v>595</v>
      </c>
      <c r="O122" s="22">
        <v>595</v>
      </c>
    </row>
    <row r="123" spans="1:15" ht="12.75" customHeight="1">
      <c r="A123" s="20" t="s">
        <v>226</v>
      </c>
      <c r="B123" s="21" t="s">
        <v>227</v>
      </c>
      <c r="C123" s="22">
        <v>43690</v>
      </c>
      <c r="D123" s="22">
        <v>28966</v>
      </c>
      <c r="E123" s="22">
        <v>554</v>
      </c>
      <c r="F123" s="22">
        <f>SUM(C123-D123-E123)</f>
        <v>14170</v>
      </c>
      <c r="G123" s="22">
        <v>173157</v>
      </c>
      <c r="H123" s="22">
        <v>84654</v>
      </c>
      <c r="I123" s="22">
        <v>3332</v>
      </c>
      <c r="J123" s="22">
        <f>SUM(G123-H123-I123)</f>
        <v>85171</v>
      </c>
      <c r="K123" s="22">
        <v>424</v>
      </c>
      <c r="L123" s="22">
        <v>0</v>
      </c>
      <c r="M123" s="22">
        <v>5909</v>
      </c>
      <c r="N123" s="22">
        <v>1677</v>
      </c>
      <c r="O123" s="22">
        <v>1677</v>
      </c>
    </row>
    <row r="124" spans="1:15" ht="12.75" customHeight="1">
      <c r="A124" s="20" t="s">
        <v>228</v>
      </c>
      <c r="B124" s="21" t="s">
        <v>229</v>
      </c>
      <c r="C124" s="22">
        <v>14198</v>
      </c>
      <c r="D124" s="22">
        <v>10525</v>
      </c>
      <c r="E124" s="22">
        <v>265</v>
      </c>
      <c r="F124" s="22">
        <f>SUM(C124-D124-E124)</f>
        <v>3408</v>
      </c>
      <c r="G124" s="22">
        <v>66097</v>
      </c>
      <c r="H124" s="22">
        <v>30582</v>
      </c>
      <c r="I124" s="22">
        <v>2157</v>
      </c>
      <c r="J124" s="22">
        <f>SUM(G124-H124-I124)</f>
        <v>33358</v>
      </c>
      <c r="K124" s="22">
        <v>59</v>
      </c>
      <c r="L124" s="22">
        <v>0</v>
      </c>
      <c r="M124" s="22">
        <v>4286</v>
      </c>
      <c r="N124" s="22">
        <v>384</v>
      </c>
      <c r="O124" s="22">
        <v>384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140545</v>
      </c>
      <c r="D125" s="25">
        <f t="shared" si="29"/>
        <v>106385</v>
      </c>
      <c r="E125" s="25">
        <f t="shared" si="29"/>
        <v>2270</v>
      </c>
      <c r="F125" s="25">
        <f t="shared" si="29"/>
        <v>31890</v>
      </c>
      <c r="G125" s="25">
        <f t="shared" si="29"/>
        <v>567306</v>
      </c>
      <c r="H125" s="25">
        <f t="shared" si="29"/>
        <v>329366</v>
      </c>
      <c r="I125" s="25">
        <f t="shared" si="29"/>
        <v>14928</v>
      </c>
      <c r="J125" s="25">
        <f t="shared" si="29"/>
        <v>223012</v>
      </c>
      <c r="K125" s="25">
        <f t="shared" si="29"/>
        <v>3662</v>
      </c>
      <c r="L125" s="25">
        <f t="shared" si="29"/>
        <v>0</v>
      </c>
      <c r="M125" s="25">
        <f t="shared" si="29"/>
        <v>36463</v>
      </c>
      <c r="N125" s="25">
        <f t="shared" si="29"/>
        <v>8297</v>
      </c>
      <c r="O125" s="25">
        <f t="shared" si="29"/>
        <v>8297</v>
      </c>
    </row>
    <row r="126" spans="1:15" ht="12.75" customHeight="1">
      <c r="A126" s="20" t="s">
        <v>231</v>
      </c>
      <c r="B126" s="21" t="s">
        <v>232</v>
      </c>
      <c r="C126" s="22">
        <v>28480</v>
      </c>
      <c r="D126" s="22">
        <v>18581</v>
      </c>
      <c r="E126" s="22">
        <v>0</v>
      </c>
      <c r="F126" s="22">
        <f aca="true" t="shared" si="30" ref="F126:F134">SUM(C126-D126-E126)</f>
        <v>9899</v>
      </c>
      <c r="G126" s="22">
        <v>93003</v>
      </c>
      <c r="H126" s="22">
        <v>46752</v>
      </c>
      <c r="I126" s="22">
        <v>0</v>
      </c>
      <c r="J126" s="22">
        <f aca="true" t="shared" si="31" ref="J126:J134">SUM(G126-H126-I126)</f>
        <v>46251</v>
      </c>
      <c r="K126" s="22">
        <v>294</v>
      </c>
      <c r="L126" s="22">
        <v>0</v>
      </c>
      <c r="M126" s="22">
        <v>15502</v>
      </c>
      <c r="N126" s="22">
        <v>307</v>
      </c>
      <c r="O126" s="22">
        <v>307</v>
      </c>
    </row>
    <row r="127" spans="1:15" ht="12.75" customHeight="1">
      <c r="A127" s="20" t="s">
        <v>233</v>
      </c>
      <c r="B127" s="21" t="s">
        <v>234</v>
      </c>
      <c r="C127" s="22">
        <v>14707</v>
      </c>
      <c r="D127" s="22">
        <v>9479</v>
      </c>
      <c r="E127" s="22">
        <v>0</v>
      </c>
      <c r="F127" s="22">
        <f t="shared" si="30"/>
        <v>5228</v>
      </c>
      <c r="G127" s="22">
        <v>56120</v>
      </c>
      <c r="H127" s="22">
        <v>30590</v>
      </c>
      <c r="I127" s="22">
        <v>0</v>
      </c>
      <c r="J127" s="22">
        <f t="shared" si="31"/>
        <v>25530</v>
      </c>
      <c r="K127" s="22">
        <v>191</v>
      </c>
      <c r="L127" s="22">
        <v>0</v>
      </c>
      <c r="M127" s="22">
        <v>3890</v>
      </c>
      <c r="N127" s="22">
        <v>313</v>
      </c>
      <c r="O127" s="22">
        <v>313</v>
      </c>
    </row>
    <row r="128" spans="1:15" ht="12.75" customHeight="1">
      <c r="A128" s="20" t="s">
        <v>235</v>
      </c>
      <c r="B128" s="21" t="s">
        <v>236</v>
      </c>
      <c r="C128" s="22">
        <v>91846</v>
      </c>
      <c r="D128" s="22">
        <v>52468</v>
      </c>
      <c r="E128" s="22">
        <v>1697</v>
      </c>
      <c r="F128" s="22">
        <f t="shared" si="30"/>
        <v>37681</v>
      </c>
      <c r="G128" s="22">
        <v>253010</v>
      </c>
      <c r="H128" s="22">
        <v>127618</v>
      </c>
      <c r="I128" s="22">
        <v>6632</v>
      </c>
      <c r="J128" s="22">
        <f t="shared" si="31"/>
        <v>118760</v>
      </c>
      <c r="K128" s="22">
        <v>3087</v>
      </c>
      <c r="L128" s="22">
        <v>0</v>
      </c>
      <c r="M128" s="22">
        <v>11219</v>
      </c>
      <c r="N128" s="22">
        <v>2919</v>
      </c>
      <c r="O128" s="22">
        <v>2919</v>
      </c>
    </row>
    <row r="129" spans="1:15" ht="12.75" customHeight="1">
      <c r="A129" s="20" t="s">
        <v>237</v>
      </c>
      <c r="B129" s="21" t="s">
        <v>238</v>
      </c>
      <c r="C129" s="22">
        <v>10125</v>
      </c>
      <c r="D129" s="22">
        <v>6715</v>
      </c>
      <c r="E129" s="22">
        <v>450</v>
      </c>
      <c r="F129" s="22">
        <f t="shared" si="30"/>
        <v>2960</v>
      </c>
      <c r="G129" s="22">
        <v>44564</v>
      </c>
      <c r="H129" s="22">
        <v>18860</v>
      </c>
      <c r="I129" s="22">
        <v>2898</v>
      </c>
      <c r="J129" s="22">
        <f t="shared" si="31"/>
        <v>22806</v>
      </c>
      <c r="K129" s="22">
        <v>401</v>
      </c>
      <c r="L129" s="22">
        <v>0</v>
      </c>
      <c r="M129" s="22">
        <v>10633</v>
      </c>
      <c r="N129" s="22">
        <v>0</v>
      </c>
      <c r="O129" s="22">
        <v>0</v>
      </c>
    </row>
    <row r="130" spans="1:15" ht="12.75" customHeight="1">
      <c r="A130" s="20" t="s">
        <v>239</v>
      </c>
      <c r="B130" s="21" t="s">
        <v>240</v>
      </c>
      <c r="C130" s="22">
        <v>61323</v>
      </c>
      <c r="D130" s="22">
        <v>41970</v>
      </c>
      <c r="E130" s="22">
        <v>2544</v>
      </c>
      <c r="F130" s="22">
        <f t="shared" si="30"/>
        <v>16809</v>
      </c>
      <c r="G130" s="22">
        <v>168291</v>
      </c>
      <c r="H130" s="22">
        <v>75992</v>
      </c>
      <c r="I130" s="22">
        <v>12201</v>
      </c>
      <c r="J130" s="22">
        <f t="shared" si="31"/>
        <v>80098</v>
      </c>
      <c r="K130" s="22">
        <v>975</v>
      </c>
      <c r="L130" s="22">
        <v>0</v>
      </c>
      <c r="M130" s="22">
        <v>753</v>
      </c>
      <c r="N130" s="22">
        <v>3302</v>
      </c>
      <c r="O130" s="22">
        <v>3302</v>
      </c>
    </row>
    <row r="131" spans="1:15" ht="12.75" customHeight="1">
      <c r="A131" s="20" t="s">
        <v>241</v>
      </c>
      <c r="B131" s="21" t="s">
        <v>242</v>
      </c>
      <c r="C131" s="22">
        <v>108761</v>
      </c>
      <c r="D131" s="22">
        <v>74971</v>
      </c>
      <c r="E131" s="22">
        <v>602</v>
      </c>
      <c r="F131" s="22">
        <f t="shared" si="30"/>
        <v>33188</v>
      </c>
      <c r="G131" s="22">
        <v>309360</v>
      </c>
      <c r="H131" s="22">
        <v>137374</v>
      </c>
      <c r="I131" s="22">
        <v>2853</v>
      </c>
      <c r="J131" s="22">
        <f t="shared" si="31"/>
        <v>169133</v>
      </c>
      <c r="K131" s="22">
        <v>3050</v>
      </c>
      <c r="L131" s="22">
        <v>5235</v>
      </c>
      <c r="M131" s="22">
        <v>9992</v>
      </c>
      <c r="N131" s="22">
        <v>2826</v>
      </c>
      <c r="O131" s="22">
        <v>2826</v>
      </c>
    </row>
    <row r="132" spans="1:15" ht="12.75" customHeight="1">
      <c r="A132" s="20" t="s">
        <v>243</v>
      </c>
      <c r="B132" s="21" t="s">
        <v>244</v>
      </c>
      <c r="C132" s="22">
        <v>36125</v>
      </c>
      <c r="D132" s="22">
        <v>25602</v>
      </c>
      <c r="E132" s="22">
        <v>0</v>
      </c>
      <c r="F132" s="22">
        <f t="shared" si="30"/>
        <v>10523</v>
      </c>
      <c r="G132" s="22">
        <v>118351</v>
      </c>
      <c r="H132" s="22">
        <v>62704</v>
      </c>
      <c r="I132" s="22">
        <v>0</v>
      </c>
      <c r="J132" s="22">
        <f t="shared" si="31"/>
        <v>55647</v>
      </c>
      <c r="K132" s="22">
        <v>2364</v>
      </c>
      <c r="L132" s="22">
        <v>0</v>
      </c>
      <c r="M132" s="22">
        <v>7616</v>
      </c>
      <c r="N132" s="22">
        <v>325</v>
      </c>
      <c r="O132" s="22">
        <v>325</v>
      </c>
    </row>
    <row r="133" spans="1:15" ht="12.75" customHeight="1">
      <c r="A133" s="20" t="s">
        <v>245</v>
      </c>
      <c r="B133" s="21" t="s">
        <v>246</v>
      </c>
      <c r="C133" s="22">
        <v>35453</v>
      </c>
      <c r="D133" s="22">
        <v>27414</v>
      </c>
      <c r="E133" s="22">
        <v>123</v>
      </c>
      <c r="F133" s="22">
        <f t="shared" si="30"/>
        <v>7916</v>
      </c>
      <c r="G133" s="22">
        <v>99629</v>
      </c>
      <c r="H133" s="22">
        <v>64413</v>
      </c>
      <c r="I133" s="22">
        <v>463</v>
      </c>
      <c r="J133" s="22">
        <f t="shared" si="31"/>
        <v>34753</v>
      </c>
      <c r="K133" s="22">
        <v>6611</v>
      </c>
      <c r="L133" s="22">
        <v>0</v>
      </c>
      <c r="M133" s="22">
        <v>5343</v>
      </c>
      <c r="N133" s="22">
        <v>1341</v>
      </c>
      <c r="O133" s="22">
        <v>1341</v>
      </c>
    </row>
    <row r="134" spans="1:15" ht="12.75" customHeight="1">
      <c r="A134" s="20" t="s">
        <v>247</v>
      </c>
      <c r="B134" s="21" t="s">
        <v>248</v>
      </c>
      <c r="C134" s="22">
        <v>32385</v>
      </c>
      <c r="D134" s="22">
        <v>19719</v>
      </c>
      <c r="E134" s="22">
        <v>0</v>
      </c>
      <c r="F134" s="22">
        <f t="shared" si="30"/>
        <v>12666</v>
      </c>
      <c r="G134" s="22">
        <v>96487</v>
      </c>
      <c r="H134" s="22">
        <v>44068</v>
      </c>
      <c r="I134" s="22">
        <v>0</v>
      </c>
      <c r="J134" s="22">
        <f t="shared" si="31"/>
        <v>52419</v>
      </c>
      <c r="K134" s="22">
        <v>187</v>
      </c>
      <c r="L134" s="22">
        <v>140</v>
      </c>
      <c r="M134" s="22">
        <v>14999</v>
      </c>
      <c r="N134" s="22">
        <v>172</v>
      </c>
      <c r="O134" s="22">
        <v>172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419205</v>
      </c>
      <c r="D135" s="25">
        <f t="shared" si="32"/>
        <v>276919</v>
      </c>
      <c r="E135" s="25">
        <f t="shared" si="32"/>
        <v>5416</v>
      </c>
      <c r="F135" s="25">
        <f t="shared" si="32"/>
        <v>136870</v>
      </c>
      <c r="G135" s="25">
        <f t="shared" si="32"/>
        <v>1238815</v>
      </c>
      <c r="H135" s="25">
        <f t="shared" si="32"/>
        <v>608371</v>
      </c>
      <c r="I135" s="25">
        <f t="shared" si="32"/>
        <v>25047</v>
      </c>
      <c r="J135" s="25">
        <f t="shared" si="32"/>
        <v>605397</v>
      </c>
      <c r="K135" s="25">
        <f t="shared" si="32"/>
        <v>17160</v>
      </c>
      <c r="L135" s="25">
        <f t="shared" si="32"/>
        <v>5375</v>
      </c>
      <c r="M135" s="25">
        <f t="shared" si="32"/>
        <v>79947</v>
      </c>
      <c r="N135" s="25">
        <f t="shared" si="32"/>
        <v>11505</v>
      </c>
      <c r="O135" s="25">
        <f t="shared" si="32"/>
        <v>11505</v>
      </c>
    </row>
    <row r="136" spans="1:15" ht="12.75" customHeight="1">
      <c r="A136" s="20" t="s">
        <v>250</v>
      </c>
      <c r="B136" s="21" t="s">
        <v>251</v>
      </c>
      <c r="C136" s="22">
        <v>65460</v>
      </c>
      <c r="D136" s="22">
        <v>54065</v>
      </c>
      <c r="E136" s="22">
        <v>0</v>
      </c>
      <c r="F136" s="22">
        <f aca="true" t="shared" si="33" ref="F136:F143">SUM(C136-D136-E136)</f>
        <v>11395</v>
      </c>
      <c r="G136" s="22">
        <v>179021</v>
      </c>
      <c r="H136" s="22">
        <v>119232</v>
      </c>
      <c r="I136" s="22">
        <v>1</v>
      </c>
      <c r="J136" s="22">
        <f aca="true" t="shared" si="34" ref="J136:J143">SUM(G136-H136-I136)</f>
        <v>59788</v>
      </c>
      <c r="K136" s="22">
        <v>12483</v>
      </c>
      <c r="L136" s="22">
        <v>943</v>
      </c>
      <c r="M136" s="22">
        <v>5537</v>
      </c>
      <c r="N136" s="22">
        <v>29405</v>
      </c>
      <c r="O136" s="22">
        <v>22552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30875</v>
      </c>
      <c r="D139" s="22">
        <v>24135</v>
      </c>
      <c r="E139" s="22">
        <v>0</v>
      </c>
      <c r="F139" s="22">
        <f t="shared" si="33"/>
        <v>6740</v>
      </c>
      <c r="G139" s="22">
        <v>80185</v>
      </c>
      <c r="H139" s="22">
        <v>58752</v>
      </c>
      <c r="I139" s="22">
        <v>0</v>
      </c>
      <c r="J139" s="22">
        <f t="shared" si="34"/>
        <v>21433</v>
      </c>
      <c r="K139" s="22">
        <v>7766</v>
      </c>
      <c r="L139" s="22">
        <v>1486</v>
      </c>
      <c r="M139" s="22">
        <v>5444</v>
      </c>
      <c r="N139" s="22">
        <v>2942</v>
      </c>
      <c r="O139" s="22">
        <v>2806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15787</v>
      </c>
      <c r="D142" s="22">
        <v>13705</v>
      </c>
      <c r="E142" s="22">
        <v>0</v>
      </c>
      <c r="F142" s="22">
        <f t="shared" si="33"/>
        <v>2082</v>
      </c>
      <c r="G142" s="22">
        <v>53550</v>
      </c>
      <c r="H142" s="22">
        <v>38375</v>
      </c>
      <c r="I142" s="22">
        <v>0</v>
      </c>
      <c r="J142" s="22">
        <f t="shared" si="34"/>
        <v>15175</v>
      </c>
      <c r="K142" s="22">
        <v>6000</v>
      </c>
      <c r="L142" s="22">
        <v>0</v>
      </c>
      <c r="M142" s="22">
        <v>8048</v>
      </c>
      <c r="N142" s="22">
        <v>10060</v>
      </c>
      <c r="O142" s="22">
        <v>7799</v>
      </c>
    </row>
    <row r="143" spans="1:15" ht="12.75" customHeight="1">
      <c r="A143" s="20" t="s">
        <v>264</v>
      </c>
      <c r="B143" s="21" t="s">
        <v>265</v>
      </c>
      <c r="C143" s="22">
        <v>61828</v>
      </c>
      <c r="D143" s="22">
        <v>48977</v>
      </c>
      <c r="E143" s="22">
        <v>0</v>
      </c>
      <c r="F143" s="22">
        <f t="shared" si="33"/>
        <v>12851</v>
      </c>
      <c r="G143" s="22">
        <v>193178</v>
      </c>
      <c r="H143" s="22">
        <v>101753</v>
      </c>
      <c r="I143" s="22">
        <v>0</v>
      </c>
      <c r="J143" s="22">
        <f t="shared" si="34"/>
        <v>91425</v>
      </c>
      <c r="K143" s="22">
        <v>29663</v>
      </c>
      <c r="L143" s="22">
        <v>602</v>
      </c>
      <c r="M143" s="22">
        <v>13413</v>
      </c>
      <c r="N143" s="22">
        <v>8296</v>
      </c>
      <c r="O143" s="22">
        <v>7697</v>
      </c>
    </row>
    <row r="144" spans="1:15" ht="14.25" customHeight="1">
      <c r="A144" s="20" t="s">
        <v>266</v>
      </c>
      <c r="B144" s="21" t="s">
        <v>267</v>
      </c>
      <c r="C144" s="22">
        <v>16905</v>
      </c>
      <c r="D144" s="22">
        <v>16728</v>
      </c>
      <c r="E144" s="22">
        <v>0</v>
      </c>
      <c r="F144" s="22">
        <v>0</v>
      </c>
      <c r="G144" s="22">
        <v>47855</v>
      </c>
      <c r="H144" s="22">
        <v>44891</v>
      </c>
      <c r="I144" s="22">
        <v>0</v>
      </c>
      <c r="J144" s="22">
        <v>0</v>
      </c>
      <c r="K144" s="22">
        <v>8217</v>
      </c>
      <c r="L144" s="22">
        <v>0</v>
      </c>
      <c r="M144" s="22">
        <v>3500</v>
      </c>
      <c r="N144" s="22">
        <v>3867</v>
      </c>
      <c r="O144" s="22">
        <v>3867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190855</v>
      </c>
      <c r="D145" s="28">
        <f t="shared" si="35"/>
        <v>157610</v>
      </c>
      <c r="E145" s="28">
        <f t="shared" si="35"/>
        <v>0</v>
      </c>
      <c r="F145" s="28">
        <f t="shared" si="35"/>
        <v>33068</v>
      </c>
      <c r="G145" s="28">
        <f t="shared" si="35"/>
        <v>553789</v>
      </c>
      <c r="H145" s="28">
        <f t="shared" si="35"/>
        <v>363003</v>
      </c>
      <c r="I145" s="28">
        <f t="shared" si="35"/>
        <v>1</v>
      </c>
      <c r="J145" s="28">
        <f t="shared" si="35"/>
        <v>187821</v>
      </c>
      <c r="K145" s="28">
        <f t="shared" si="35"/>
        <v>64129</v>
      </c>
      <c r="L145" s="28">
        <f t="shared" si="35"/>
        <v>3031</v>
      </c>
      <c r="M145" s="28">
        <f t="shared" si="35"/>
        <v>35942</v>
      </c>
      <c r="N145" s="28">
        <f t="shared" si="35"/>
        <v>54570</v>
      </c>
      <c r="O145" s="28">
        <f t="shared" si="35"/>
        <v>44721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5525938</v>
      </c>
      <c r="D146" s="31">
        <f t="shared" si="36"/>
        <v>3769040</v>
      </c>
      <c r="E146" s="31">
        <f t="shared" si="36"/>
        <v>148941</v>
      </c>
      <c r="F146" s="31">
        <f t="shared" si="36"/>
        <v>1607780</v>
      </c>
      <c r="G146" s="31">
        <f t="shared" si="36"/>
        <v>17840165</v>
      </c>
      <c r="H146" s="31">
        <f t="shared" si="36"/>
        <v>8793978</v>
      </c>
      <c r="I146" s="31">
        <f t="shared" si="36"/>
        <v>655757</v>
      </c>
      <c r="J146" s="31">
        <f t="shared" si="36"/>
        <v>8387466</v>
      </c>
      <c r="K146" s="31">
        <f t="shared" si="36"/>
        <v>599831</v>
      </c>
      <c r="L146" s="31">
        <f t="shared" si="36"/>
        <v>11703</v>
      </c>
      <c r="M146" s="31">
        <f t="shared" si="36"/>
        <v>1519498</v>
      </c>
      <c r="N146" s="31">
        <f t="shared" si="36"/>
        <v>506038</v>
      </c>
      <c r="O146" s="31">
        <f t="shared" si="36"/>
        <v>338137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2014-06-24T11:54:17Z</dcterms:created>
  <dcterms:modified xsi:type="dcterms:W3CDTF">2020-04-03T13:17:57Z</dcterms:modified>
  <cp:category/>
  <cp:version/>
  <cp:contentType/>
  <cp:contentStatus/>
</cp:coreProperties>
</file>