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<sst xmlns="http://schemas.openxmlformats.org/spreadsheetml/2006/main" count="322" uniqueCount="119">
  <si>
    <t>Ministero dello Sviluppo Economico</t>
  </si>
  <si>
    <t>BOLLETTINO PETROLIFERO</t>
  </si>
  <si>
    <t>Cambio EUR/USD: 1.1053</t>
  </si>
  <si>
    <t>DGSAIE DIV.6</t>
  </si>
  <si>
    <t>IMPORTAZIONE DI GREGGI CONTO PROPRIO (PER PAESE E GREGGIO)</t>
  </si>
  <si>
    <t>Report costruito su dati provvisori</t>
  </si>
  <si>
    <t>Periodo: ottobre 2019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</si>
  <si>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</si>
  <si>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</si>
  <si>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</si>
  <si>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</si>
  <si>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</si>
  <si>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</si>
  <si>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</si>
  <si>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</si>
  <si>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</si>
  <si>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</si>
  <si>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</si>
  <si>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CAMERUN</t>
  </si>
  <si>
    <t>LOKELE [9013]</t>
  </si>
  <si>
    <t>EGITTO</t>
  </si>
  <si>
    <t>WESTERN DESERT [1722]</t>
  </si>
  <si>
    <t>GABON</t>
  </si>
  <si>
    <t>MANDJI [2628]</t>
  </si>
  <si>
    <t>GUINEA  EQUATORIALE</t>
  </si>
  <si>
    <t>ZAFIRO [60]</t>
  </si>
  <si>
    <t>LIBIA</t>
  </si>
  <si>
    <t>AL JORF [11]</t>
  </si>
  <si>
    <t>AMNA (AMAL) [1346]</t>
  </si>
  <si>
    <t>BOURI [9103]</t>
  </si>
  <si>
    <t>BU ATTIFEL [1345]</t>
  </si>
  <si>
    <t>EL SHAHARA [9017]</t>
  </si>
  <si>
    <t>ES SIDER [1343]</t>
  </si>
  <si>
    <t>MELLITAH [1370]</t>
  </si>
  <si>
    <t>ZUEITINA [1341]</t>
  </si>
  <si>
    <t>NIGERIA</t>
  </si>
  <si>
    <t>NIGERIA ABO [2343]</t>
  </si>
  <si>
    <t>TUNISIA</t>
  </si>
  <si>
    <t>RHEMOURA MELANGE [10]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</si>
  <si>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</si>
  <si>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</si>
  <si>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</si>
  <si>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</si>
  <si>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</si>
  <si>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</si>
  <si>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</si>
  <si>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REGNO UNITO</t>
  </si>
  <si>
    <t>CLAIR CRUDE OIL [97]</t>
  </si>
  <si>
    <t>RUSSIA</t>
  </si>
  <si>
    <t>RUSSIAN EXPORT BLEND CRUDE OIL [9387]</t>
  </si>
  <si>
    <t>URALS (SOVIET BLEND) [3580]</t>
  </si>
  <si>
    <t>MEDIO ORIENTE</t>
  </si>
  <si>
    <t>ARABIA SAUDITA</t>
  </si>
  <si>
    <t>ARABIAN LIGHT [566]</t>
  </si>
  <si>
    <t>IRAQ</t>
  </si>
  <si>
    <t>BASRAH LIGHT [539]</t>
  </si>
  <si>
    <t>EBCO [15]</t>
  </si>
  <si>
    <t>KIRKUK [236]</t>
  </si>
  <si>
    <t>NORD AMERICA</t>
  </si>
  <si>
    <t>U.S.A.</t>
  </si>
  <si>
    <t>WEST TEXAS INTERMEDIATE [9369]</t>
  </si>
  <si>
    <t>SUD AMERICA</t>
  </si>
  <si>
    <t>VENEZUELA</t>
  </si>
  <si>
    <t>HAMACA CRUDE OIL [9390]</t>
  </si>
  <si>
    <t>TOTALE</t>
  </si>
  <si>
    <t>Periodo: gennaio-ottobre 2019</t>
  </si>
  <si>
    <t>ANGOLA</t>
  </si>
  <si>
    <t>DALIA [81]</t>
  </si>
  <si>
    <t>GIRASSOL [80]</t>
  </si>
  <si>
    <t>KISSANJE [83]</t>
  </si>
  <si>
    <t>SAXI BATUQUE [82]</t>
  </si>
  <si>
    <t>CONGO</t>
  </si>
  <si>
    <t>N'KOSSA [5]</t>
  </si>
  <si>
    <t>GHANA</t>
  </si>
  <si>
    <t>SANKOFA [9389]</t>
  </si>
  <si>
    <t>TEN [9381]</t>
  </si>
  <si>
    <t>MEZLA [1348]</t>
  </si>
  <si>
    <t>SARIR [1344]</t>
  </si>
  <si>
    <t>SIRTICA [1347]</t>
  </si>
  <si>
    <t>AMENAM BLEND [9378]</t>
  </si>
  <si>
    <t>BONNY LIGHT(N.LIGHT. BBQ) [2341]</t>
  </si>
  <si>
    <t>EBOK [2345]</t>
  </si>
  <si>
    <t>EGINA [9385]</t>
  </si>
  <si>
    <t>ESCRAVOS [9005]</t>
  </si>
  <si>
    <t>FORCADOS (N.BLEND) [2642]</t>
  </si>
  <si>
    <t>N. BRASS RIVER (BRASS BLEND. BBQ) [2340]</t>
  </si>
  <si>
    <t>PENNINGTON [18]</t>
  </si>
  <si>
    <t>QUA IBOE(N.LIGHT. BBQ) [4]</t>
  </si>
  <si>
    <t>ASHTART [1881]</t>
  </si>
  <si>
    <t>EZZAOUIA [9116]</t>
  </si>
  <si>
    <t>AMERICA CENTRALE</t>
  </si>
  <si>
    <t>MESSICO</t>
  </si>
  <si>
    <t>MAYA [6763]</t>
  </si>
  <si>
    <t>ALBANIA</t>
  </si>
  <si>
    <t>PATOS MARINZA [63]</t>
  </si>
  <si>
    <t>GRECIA</t>
  </si>
  <si>
    <t>PRINOS [31]</t>
  </si>
  <si>
    <t>NORVEGIA</t>
  </si>
  <si>
    <t>EKOFISK [3335]</t>
  </si>
  <si>
    <t>HEIDRUM [39]</t>
  </si>
  <si>
    <t>NORNE(N) [42]</t>
  </si>
  <si>
    <t>OSEBERG [9110]</t>
  </si>
  <si>
    <t>TROLL [9122]</t>
  </si>
  <si>
    <t>FLOTTA [9002]</t>
  </si>
  <si>
    <t>FORTIES [3354]</t>
  </si>
  <si>
    <t>SIBERIAN LIGHT [9320]</t>
  </si>
  <si>
    <t>BASRAH HEAVY (FAO BLEND) [741]</t>
  </si>
  <si>
    <t>CRUDE OIL BLEND IRAQ [743]</t>
  </si>
  <si>
    <t>CANADA</t>
  </si>
  <si>
    <t>HIBERNIA [101]</t>
  </si>
  <si>
    <t>TERRANOVA [94]</t>
  </si>
  <si>
    <t>ALTRI GREGGI U.S.A. [175]</t>
  </si>
  <si>
    <t>EAGLE FORD CONDENSATE [52]</t>
  </si>
  <si>
    <t>MARS [9379]</t>
  </si>
  <si>
    <t>MIDLAND SWEET [48]</t>
  </si>
  <si>
    <t>WTI LIGHT [9388]</t>
  </si>
  <si>
    <t>COLOMBIA</t>
  </si>
  <si>
    <t>VASCONIA [2348]</t>
  </si>
  <si>
    <t>MEREY [9384]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</si>
</sst>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36" sqref="F36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44.43</v>
      </c>
      <c r="E8" s="11">
        <v>0.06</v>
      </c>
      <c r="F8" s="9">
        <v>92540.07</v>
      </c>
      <c r="G8" s="9">
        <v>723625.6132152311</v>
      </c>
      <c r="H8" s="13">
        <v>58.80693157186922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24.18</v>
      </c>
      <c r="E9" s="11">
        <v>0.38</v>
      </c>
      <c r="F9" s="9">
        <v>98146.69</v>
      </c>
      <c r="G9" s="9">
        <v>679133.1288358883</v>
      </c>
      <c r="H9" s="14">
        <v>66.62678532198984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40.7</v>
      </c>
      <c r="E10" s="11">
        <v>0.35</v>
      </c>
      <c r="F10" s="9">
        <v>65086.3</v>
      </c>
      <c r="G10" s="9">
        <v>498160.3600257825</v>
      </c>
      <c r="H10" s="14">
        <v>61.241868318107514</v>
      </c>
    </row>
    <row r="11" spans="1:8" ht="12.75" customHeight="1">
      <c r="A11" s="11" t="s">
        <v>15</v>
      </c>
      <c r="B11" s="11" t="s">
        <v>22</v>
      </c>
      <c r="C11" s="11" t="s">
        <v>23</v>
      </c>
      <c r="D11" s="11">
        <v>29.08</v>
      </c>
      <c r="E11" s="11">
        <v>1.13</v>
      </c>
      <c r="F11" s="9">
        <v>90793.44</v>
      </c>
      <c r="G11" s="9">
        <v>648025.8948460415</v>
      </c>
      <c r="H11" s="14">
        <v>63.79357973005318</v>
      </c>
    </row>
    <row r="12" spans="1:8" ht="12.75" customHeight="1">
      <c r="A12" s="11" t="s">
        <v>15</v>
      </c>
      <c r="B12" s="11" t="s">
        <v>24</v>
      </c>
      <c r="C12" s="11" t="s">
        <v>25</v>
      </c>
      <c r="D12" s="11">
        <v>29.3</v>
      </c>
      <c r="E12" s="11">
        <v>3</v>
      </c>
      <c r="F12" s="9">
        <v>84306.93</v>
      </c>
      <c r="G12" s="9">
        <v>602553.6966484503</v>
      </c>
      <c r="H12" s="14">
        <v>63.91776239067747</v>
      </c>
    </row>
    <row r="13" spans="1:8" ht="12.75" customHeight="1">
      <c r="A13" s="11" t="s">
        <v>15</v>
      </c>
      <c r="B13" s="11" t="s">
        <v>26</v>
      </c>
      <c r="C13" s="11" t="s">
        <v>27</v>
      </c>
      <c r="D13" s="11">
        <v>30.39</v>
      </c>
      <c r="E13" s="11">
        <v>1.99</v>
      </c>
      <c r="F13" s="9">
        <v>83035.31</v>
      </c>
      <c r="G13" s="9">
        <v>597488.1141393553</v>
      </c>
      <c r="H13" s="14">
        <v>59.78607405681127</v>
      </c>
    </row>
    <row r="14" spans="1:8" ht="12.75" customHeight="1">
      <c r="A14" s="11" t="s">
        <v>15</v>
      </c>
      <c r="B14" s="11" t="s">
        <v>26</v>
      </c>
      <c r="C14" s="11" t="s">
        <v>28</v>
      </c>
      <c r="D14" s="11">
        <v>37.09</v>
      </c>
      <c r="E14" s="11">
        <v>0.09</v>
      </c>
      <c r="F14" s="9">
        <v>79754.1</v>
      </c>
      <c r="G14" s="9">
        <v>597628.4516286122</v>
      </c>
      <c r="H14" s="14">
        <v>60.57490996512458</v>
      </c>
    </row>
    <row r="15" spans="1:8" ht="12.75" customHeight="1">
      <c r="A15" s="11" t="s">
        <v>15</v>
      </c>
      <c r="B15" s="11" t="s">
        <v>26</v>
      </c>
      <c r="C15" s="11" t="s">
        <v>29</v>
      </c>
      <c r="D15" s="11">
        <v>27.89</v>
      </c>
      <c r="E15" s="11">
        <v>1.78</v>
      </c>
      <c r="F15" s="9">
        <v>167116.92</v>
      </c>
      <c r="G15" s="9">
        <v>1183902.1771154029</v>
      </c>
      <c r="H15" s="14">
        <v>59.21267951445509</v>
      </c>
    </row>
    <row r="16" spans="1:8" ht="12.75" customHeight="1">
      <c r="A16" s="11" t="s">
        <v>15</v>
      </c>
      <c r="B16" s="11" t="s">
        <v>26</v>
      </c>
      <c r="C16" s="11" t="s">
        <v>30</v>
      </c>
      <c r="D16" s="11">
        <v>43.65</v>
      </c>
      <c r="E16" s="11">
        <v>0.03</v>
      </c>
      <c r="F16" s="9">
        <v>75558.66</v>
      </c>
      <c r="G16" s="9">
        <v>588221.4058265077</v>
      </c>
      <c r="H16" s="14">
        <v>61.524719402466054</v>
      </c>
    </row>
    <row r="17" spans="1:8" ht="12.75" customHeight="1">
      <c r="A17" s="11" t="s">
        <v>15</v>
      </c>
      <c r="B17" s="11" t="s">
        <v>26</v>
      </c>
      <c r="C17" s="11" t="s">
        <v>31</v>
      </c>
      <c r="D17" s="11">
        <v>42.18</v>
      </c>
      <c r="E17" s="11">
        <v>0.06</v>
      </c>
      <c r="F17" s="9">
        <v>216621.81</v>
      </c>
      <c r="G17" s="9">
        <v>1672192.359451069</v>
      </c>
      <c r="H17" s="14">
        <v>61.15285217160584</v>
      </c>
    </row>
    <row r="18" spans="1:8" ht="12.75" customHeight="1">
      <c r="A18" s="11" t="s">
        <v>15</v>
      </c>
      <c r="B18" s="11" t="s">
        <v>26</v>
      </c>
      <c r="C18" s="11" t="s">
        <v>32</v>
      </c>
      <c r="D18" s="11">
        <v>36.03</v>
      </c>
      <c r="E18" s="11">
        <v>0.33</v>
      </c>
      <c r="F18" s="9">
        <v>164347.41</v>
      </c>
      <c r="G18" s="9">
        <v>1223769.9545823068</v>
      </c>
      <c r="H18" s="14">
        <v>61.573000601831765</v>
      </c>
    </row>
    <row r="19" spans="1:8" ht="12.75" customHeight="1">
      <c r="A19" s="11" t="s">
        <v>15</v>
      </c>
      <c r="B19" s="11" t="s">
        <v>26</v>
      </c>
      <c r="C19" s="11" t="s">
        <v>33</v>
      </c>
      <c r="D19" s="11">
        <v>42.7</v>
      </c>
      <c r="E19" s="11">
        <v>0.13</v>
      </c>
      <c r="F19" s="9">
        <v>34665.35</v>
      </c>
      <c r="G19" s="9">
        <v>268404.7367608337</v>
      </c>
      <c r="H19" s="14">
        <v>56.68922446610229</v>
      </c>
    </row>
    <row r="20" spans="1:8" ht="12.75" customHeight="1">
      <c r="A20" s="11" t="s">
        <v>15</v>
      </c>
      <c r="B20" s="11" t="s">
        <v>26</v>
      </c>
      <c r="C20" s="11" t="s">
        <v>34</v>
      </c>
      <c r="D20" s="11">
        <v>39.4</v>
      </c>
      <c r="E20" s="11">
        <v>0.31</v>
      </c>
      <c r="F20" s="9">
        <v>114922.57</v>
      </c>
      <c r="G20" s="9">
        <v>872958.9622879605</v>
      </c>
      <c r="H20" s="14">
        <v>61.18424173114951</v>
      </c>
    </row>
    <row r="21" spans="1:8" ht="12.75" customHeight="1">
      <c r="A21" s="11" t="s">
        <v>15</v>
      </c>
      <c r="B21" s="11" t="s">
        <v>35</v>
      </c>
      <c r="C21" s="11" t="s">
        <v>36</v>
      </c>
      <c r="D21" s="11">
        <v>34</v>
      </c>
      <c r="E21" s="11">
        <v>0.2</v>
      </c>
      <c r="F21" s="9">
        <v>91373</v>
      </c>
      <c r="G21" s="9">
        <v>672143.9873751578</v>
      </c>
      <c r="H21" s="14">
        <v>65.03710636572403</v>
      </c>
    </row>
    <row r="22" spans="1:8" ht="12.75" customHeight="1">
      <c r="A22" s="11" t="s">
        <v>15</v>
      </c>
      <c r="B22" s="11" t="s">
        <v>37</v>
      </c>
      <c r="C22" s="11" t="s">
        <v>38</v>
      </c>
      <c r="D22" s="11">
        <v>31.5</v>
      </c>
      <c r="E22" s="11">
        <v>0.91</v>
      </c>
      <c r="F22" s="9">
        <v>20137.23</v>
      </c>
      <c r="G22" s="9">
        <v>145892.7701845363</v>
      </c>
      <c r="H22" s="14">
        <v>63.59788273444861</v>
      </c>
    </row>
    <row r="23" spans="1:8" ht="12.75" customHeight="1">
      <c r="A23" s="11" t="s">
        <v>39</v>
      </c>
      <c r="B23" s="11" t="s">
        <v>40</v>
      </c>
      <c r="C23" s="11" t="s">
        <v>41</v>
      </c>
      <c r="D23" s="11">
        <v>37.57</v>
      </c>
      <c r="E23" s="11">
        <v>0.16</v>
      </c>
      <c r="F23" s="9">
        <v>285476.02</v>
      </c>
      <c r="G23" s="9">
        <v>2145286.6019373946</v>
      </c>
      <c r="H23" s="14">
        <v>64.02517896487954</v>
      </c>
    </row>
    <row r="24" spans="1:8" ht="12.75" customHeight="1">
      <c r="A24" s="11" t="s">
        <v>39</v>
      </c>
      <c r="B24" s="11" t="s">
        <v>40</v>
      </c>
      <c r="C24" s="11" t="s">
        <v>42</v>
      </c>
      <c r="D24" s="11">
        <v>36.43</v>
      </c>
      <c r="E24" s="11">
        <v>0.16</v>
      </c>
      <c r="F24" s="9">
        <v>987193.53</v>
      </c>
      <c r="G24" s="9">
        <v>7368552.61164248</v>
      </c>
      <c r="H24" s="14">
        <v>64.58759659909875</v>
      </c>
    </row>
    <row r="25" spans="1:8" ht="12.75" customHeight="1">
      <c r="A25" s="11" t="s">
        <v>39</v>
      </c>
      <c r="B25" s="11" t="s">
        <v>43</v>
      </c>
      <c r="C25" s="11" t="s">
        <v>44</v>
      </c>
      <c r="D25" s="11">
        <v>45.87</v>
      </c>
      <c r="E25" s="11">
        <v>0.56</v>
      </c>
      <c r="F25" s="9">
        <v>293356.29</v>
      </c>
      <c r="G25" s="9">
        <v>2312753.210277659</v>
      </c>
      <c r="H25" s="14">
        <v>60.23513678023396</v>
      </c>
    </row>
    <row r="26" spans="1:8" ht="12.75" customHeight="1">
      <c r="A26" s="11" t="s">
        <v>45</v>
      </c>
      <c r="B26" s="11" t="s">
        <v>46</v>
      </c>
      <c r="C26" s="11" t="s">
        <v>47</v>
      </c>
      <c r="D26" s="11">
        <v>23.5</v>
      </c>
      <c r="E26" s="11">
        <v>0.47</v>
      </c>
      <c r="F26" s="9">
        <v>14756.14</v>
      </c>
      <c r="G26" s="9">
        <v>101660.1862351178</v>
      </c>
      <c r="H26" s="14">
        <v>62.720149216069466</v>
      </c>
    </row>
    <row r="27" spans="1:8" ht="12.75" customHeight="1">
      <c r="A27" s="11" t="s">
        <v>45</v>
      </c>
      <c r="B27" s="11" t="s">
        <v>48</v>
      </c>
      <c r="C27" s="11" t="s">
        <v>49</v>
      </c>
      <c r="D27" s="11">
        <v>29.96</v>
      </c>
      <c r="E27" s="11">
        <v>0.16</v>
      </c>
      <c r="F27" s="9">
        <v>99301.08</v>
      </c>
      <c r="G27" s="9">
        <v>712632.0588843765</v>
      </c>
      <c r="H27" s="14">
        <v>58.80820372522646</v>
      </c>
    </row>
    <row r="28" spans="1:8" ht="12.75" customHeight="1">
      <c r="A28" s="11" t="s">
        <v>45</v>
      </c>
      <c r="B28" s="11" t="s">
        <v>48</v>
      </c>
      <c r="C28" s="11" t="s">
        <v>50</v>
      </c>
      <c r="D28" s="11">
        <v>30.69</v>
      </c>
      <c r="E28" s="11">
        <v>1.36</v>
      </c>
      <c r="F28" s="9">
        <v>1075878.72</v>
      </c>
      <c r="G28" s="9">
        <v>7755717.654026541</v>
      </c>
      <c r="H28" s="14">
        <v>59.83160008656137</v>
      </c>
    </row>
    <row r="29" spans="1:8" ht="12.75" customHeight="1">
      <c r="A29" s="11" t="s">
        <v>51</v>
      </c>
      <c r="B29" s="11" t="s">
        <v>52</v>
      </c>
      <c r="C29" s="11" t="s">
        <v>53</v>
      </c>
      <c r="D29" s="11">
        <v>32.81</v>
      </c>
      <c r="E29" s="11">
        <v>1.17</v>
      </c>
      <c r="F29" s="9">
        <v>279636.07</v>
      </c>
      <c r="G29" s="9">
        <v>2042215.421776926</v>
      </c>
      <c r="H29" s="14">
        <v>61.428658036486645</v>
      </c>
    </row>
    <row r="30" spans="1:8" ht="12.75" customHeight="1">
      <c r="A30" s="11" t="s">
        <v>51</v>
      </c>
      <c r="B30" s="11" t="s">
        <v>54</v>
      </c>
      <c r="C30" s="11" t="s">
        <v>55</v>
      </c>
      <c r="D30" s="11">
        <v>28.99</v>
      </c>
      <c r="E30" s="11">
        <v>3.31</v>
      </c>
      <c r="F30" s="9">
        <v>134024.81</v>
      </c>
      <c r="G30" s="9">
        <v>956047.8146029176</v>
      </c>
      <c r="H30" s="14">
        <v>56.644927840238516</v>
      </c>
    </row>
    <row r="31" spans="1:8" ht="12.75" customHeight="1">
      <c r="A31" s="11" t="s">
        <v>51</v>
      </c>
      <c r="B31" s="11" t="s">
        <v>54</v>
      </c>
      <c r="C31" s="11" t="s">
        <v>56</v>
      </c>
      <c r="D31" s="11">
        <v>29.96</v>
      </c>
      <c r="E31" s="11">
        <v>2.45</v>
      </c>
      <c r="F31" s="9">
        <v>174466.58</v>
      </c>
      <c r="G31" s="9">
        <v>1252085.159169132</v>
      </c>
      <c r="H31" s="14">
        <v>58.09581471141305</v>
      </c>
    </row>
    <row r="32" spans="1:8" ht="12.75" customHeight="1">
      <c r="A32" s="11" t="s">
        <v>51</v>
      </c>
      <c r="B32" s="11" t="s">
        <v>54</v>
      </c>
      <c r="C32" s="11" t="s">
        <v>57</v>
      </c>
      <c r="D32" s="11">
        <v>32.41</v>
      </c>
      <c r="E32" s="11">
        <v>2.35</v>
      </c>
      <c r="F32" s="9">
        <v>162323.52</v>
      </c>
      <c r="G32" s="9">
        <v>1182559.3559937591</v>
      </c>
      <c r="H32" s="14">
        <v>57.24797994017755</v>
      </c>
    </row>
    <row r="33" spans="1:8" ht="12.75" customHeight="1">
      <c r="A33" s="11" t="s">
        <v>58</v>
      </c>
      <c r="B33" s="11" t="s">
        <v>59</v>
      </c>
      <c r="C33" s="11" t="s">
        <v>60</v>
      </c>
      <c r="D33" s="11">
        <v>42.27</v>
      </c>
      <c r="E33" s="11">
        <v>0.18</v>
      </c>
      <c r="F33" s="9">
        <v>96188.82</v>
      </c>
      <c r="G33" s="9">
        <v>742926.472937002</v>
      </c>
      <c r="H33" s="14">
        <v>62.04229760151318</v>
      </c>
    </row>
    <row r="34" spans="1:8" ht="12.75" customHeight="1">
      <c r="A34" s="11" t="s">
        <v>61</v>
      </c>
      <c r="B34" s="11" t="s">
        <v>62</v>
      </c>
      <c r="C34" s="11" t="s">
        <v>63</v>
      </c>
      <c r="D34" s="11">
        <v>17.86</v>
      </c>
      <c r="E34" s="11">
        <v>2.86</v>
      </c>
      <c r="F34" s="9">
        <v>29871.47</v>
      </c>
      <c r="G34" s="9">
        <v>198305.7870751021</v>
      </c>
      <c r="H34" s="14">
        <v>62.120910799918256</v>
      </c>
    </row>
    <row r="36" spans="1:8" ht="12.75" customHeight="1">
      <c r="A36" s="14" t="s">
        <v>64</v>
      </c>
      <c r="B36" s="17"/>
      <c r="C36" s="17"/>
      <c r="D36" s="14">
        <f>177125643.1417/SUM(F8:F34)</f>
        <v>34.656592082644636</v>
      </c>
      <c r="E36" s="14">
        <f>4573634.0433/SUM(F8:F34)</f>
        <v>0.8948821105882447</v>
      </c>
      <c r="F36" s="18">
        <f>SUM(F8:F34)</f>
        <v>5110878.84</v>
      </c>
      <c r="G36" s="18">
        <f>SUM(G8:G34)</f>
        <v>37744843.94748154</v>
      </c>
      <c r="H36" s="14">
        <f>2318967795.4112/SUM(G8:G34)</f>
        <v>61.43800193313368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H79" sqref="H79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65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44.21</v>
      </c>
      <c r="E8" s="11">
        <v>0.08</v>
      </c>
      <c r="F8" s="9">
        <v>965511.16</v>
      </c>
      <c r="G8" s="9">
        <v>7540360.117143035</v>
      </c>
      <c r="H8" s="13">
        <v>64.39617440764589</v>
      </c>
    </row>
    <row r="9" spans="1:8" ht="12.75" customHeight="1">
      <c r="A9" s="11" t="s">
        <v>15</v>
      </c>
      <c r="B9" s="11" t="s">
        <v>66</v>
      </c>
      <c r="C9" s="11" t="s">
        <v>67</v>
      </c>
      <c r="D9" s="11">
        <v>23.36</v>
      </c>
      <c r="E9" s="11">
        <v>0.52</v>
      </c>
      <c r="F9" s="9">
        <v>509773.18</v>
      </c>
      <c r="G9" s="9">
        <v>3508761.099423864</v>
      </c>
      <c r="H9" s="14">
        <v>69.11303339797585</v>
      </c>
    </row>
    <row r="10" spans="1:8" ht="12.75" customHeight="1">
      <c r="A10" s="11" t="s">
        <v>15</v>
      </c>
      <c r="B10" s="11" t="s">
        <v>66</v>
      </c>
      <c r="C10" s="11" t="s">
        <v>68</v>
      </c>
      <c r="D10" s="11">
        <v>29.8</v>
      </c>
      <c r="E10" s="11">
        <v>0.26</v>
      </c>
      <c r="F10" s="9">
        <v>138231.06</v>
      </c>
      <c r="G10" s="9">
        <v>991029.1787481986</v>
      </c>
      <c r="H10" s="14">
        <v>67.54991732388656</v>
      </c>
    </row>
    <row r="11" spans="1:8" ht="12.75" customHeight="1">
      <c r="A11" s="11" t="s">
        <v>15</v>
      </c>
      <c r="B11" s="11" t="s">
        <v>66</v>
      </c>
      <c r="C11" s="11" t="s">
        <v>69</v>
      </c>
      <c r="D11" s="11">
        <v>29.53</v>
      </c>
      <c r="E11" s="11">
        <v>0.4</v>
      </c>
      <c r="F11" s="9">
        <v>132021.26</v>
      </c>
      <c r="G11" s="9">
        <v>944924.4837533507</v>
      </c>
      <c r="H11" s="14">
        <v>64.24333495823099</v>
      </c>
    </row>
    <row r="12" spans="1:8" ht="12.75" customHeight="1">
      <c r="A12" s="11" t="s">
        <v>15</v>
      </c>
      <c r="B12" s="11" t="s">
        <v>66</v>
      </c>
      <c r="C12" s="11" t="s">
        <v>70</v>
      </c>
      <c r="D12" s="11">
        <v>35.45</v>
      </c>
      <c r="E12" s="11">
        <v>0.27</v>
      </c>
      <c r="F12" s="9">
        <v>376352.81</v>
      </c>
      <c r="G12" s="9">
        <v>2792669.984823446</v>
      </c>
      <c r="H12" s="14">
        <v>70.24237423542245</v>
      </c>
    </row>
    <row r="13" spans="1:8" ht="12.75" customHeight="1">
      <c r="A13" s="11" t="s">
        <v>15</v>
      </c>
      <c r="B13" s="11" t="s">
        <v>18</v>
      </c>
      <c r="C13" s="11" t="s">
        <v>19</v>
      </c>
      <c r="D13" s="11">
        <v>24.2</v>
      </c>
      <c r="E13" s="11">
        <v>0.36</v>
      </c>
      <c r="F13" s="9">
        <v>758706.58</v>
      </c>
      <c r="G13" s="9">
        <v>5250536.147465723</v>
      </c>
      <c r="H13" s="14">
        <v>64.717742311709</v>
      </c>
    </row>
    <row r="14" spans="1:8" ht="12.75" customHeight="1">
      <c r="A14" s="11" t="s">
        <v>15</v>
      </c>
      <c r="B14" s="11" t="s">
        <v>71</v>
      </c>
      <c r="C14" s="11" t="s">
        <v>72</v>
      </c>
      <c r="D14" s="11">
        <v>42.76</v>
      </c>
      <c r="E14" s="11">
        <v>0.05</v>
      </c>
      <c r="F14" s="9">
        <v>123111.84</v>
      </c>
      <c r="G14" s="9">
        <v>953551.0917746705</v>
      </c>
      <c r="H14" s="14">
        <v>64.77874747648715</v>
      </c>
    </row>
    <row r="15" spans="1:8" ht="12.75" customHeight="1">
      <c r="A15" s="11" t="s">
        <v>15</v>
      </c>
      <c r="B15" s="11" t="s">
        <v>20</v>
      </c>
      <c r="C15" s="11" t="s">
        <v>21</v>
      </c>
      <c r="D15" s="11">
        <v>41.02</v>
      </c>
      <c r="E15" s="11">
        <v>0.32</v>
      </c>
      <c r="F15" s="9">
        <v>853469.93</v>
      </c>
      <c r="G15" s="9">
        <v>6544509.14492193</v>
      </c>
      <c r="H15" s="14">
        <v>62.55654623199152</v>
      </c>
    </row>
    <row r="16" spans="1:8" ht="12.75" customHeight="1">
      <c r="A16" s="11" t="s">
        <v>15</v>
      </c>
      <c r="B16" s="11" t="s">
        <v>22</v>
      </c>
      <c r="C16" s="11" t="s">
        <v>23</v>
      </c>
      <c r="D16" s="11">
        <v>29.16</v>
      </c>
      <c r="E16" s="11">
        <v>0.88</v>
      </c>
      <c r="F16" s="9">
        <v>388157.11</v>
      </c>
      <c r="G16" s="9">
        <v>2771814.485018779</v>
      </c>
      <c r="H16" s="14">
        <v>65.75304743339099</v>
      </c>
    </row>
    <row r="17" spans="1:8" ht="12.75" customHeight="1">
      <c r="A17" s="11" t="s">
        <v>15</v>
      </c>
      <c r="B17" s="11" t="s">
        <v>73</v>
      </c>
      <c r="C17" s="11" t="s">
        <v>74</v>
      </c>
      <c r="D17" s="11">
        <v>32.99</v>
      </c>
      <c r="E17" s="11">
        <v>0.25</v>
      </c>
      <c r="F17" s="9">
        <v>128683.89</v>
      </c>
      <c r="G17" s="9">
        <v>940827.7470048511</v>
      </c>
      <c r="H17" s="14">
        <v>64.27784961967983</v>
      </c>
    </row>
    <row r="18" spans="1:8" ht="12.75" customHeight="1">
      <c r="A18" s="11" t="s">
        <v>15</v>
      </c>
      <c r="B18" s="11" t="s">
        <v>73</v>
      </c>
      <c r="C18" s="11" t="s">
        <v>75</v>
      </c>
      <c r="D18" s="11">
        <v>34.98</v>
      </c>
      <c r="E18" s="11">
        <v>0.41</v>
      </c>
      <c r="F18" s="9">
        <v>133663.47</v>
      </c>
      <c r="G18" s="9">
        <v>989056.8031505768</v>
      </c>
      <c r="H18" s="14">
        <v>63.822232978857386</v>
      </c>
    </row>
    <row r="19" spans="1:8" ht="12.75" customHeight="1">
      <c r="A19" s="11" t="s">
        <v>15</v>
      </c>
      <c r="B19" s="11" t="s">
        <v>24</v>
      </c>
      <c r="C19" s="11" t="s">
        <v>25</v>
      </c>
      <c r="D19" s="11">
        <v>29.3</v>
      </c>
      <c r="E19" s="11">
        <v>3</v>
      </c>
      <c r="F19" s="9">
        <v>84306.93</v>
      </c>
      <c r="G19" s="9">
        <v>602553.6966484503</v>
      </c>
      <c r="H19" s="14">
        <v>63.91776239067747</v>
      </c>
    </row>
    <row r="20" spans="1:8" ht="12.75" customHeight="1">
      <c r="A20" s="11" t="s">
        <v>15</v>
      </c>
      <c r="B20" s="11" t="s">
        <v>26</v>
      </c>
      <c r="C20" s="11" t="s">
        <v>27</v>
      </c>
      <c r="D20" s="11">
        <v>30.21</v>
      </c>
      <c r="E20" s="11">
        <v>1.81</v>
      </c>
      <c r="F20" s="9">
        <v>414995.77</v>
      </c>
      <c r="G20" s="9">
        <v>2982821.171541692</v>
      </c>
      <c r="H20" s="14">
        <v>62.64060221666842</v>
      </c>
    </row>
    <row r="21" spans="1:8" ht="12.75" customHeight="1">
      <c r="A21" s="11" t="s">
        <v>15</v>
      </c>
      <c r="B21" s="11" t="s">
        <v>26</v>
      </c>
      <c r="C21" s="11" t="s">
        <v>28</v>
      </c>
      <c r="D21" s="11">
        <v>37.26</v>
      </c>
      <c r="E21" s="11">
        <v>0.12</v>
      </c>
      <c r="F21" s="9">
        <v>1474068.3</v>
      </c>
      <c r="G21" s="9">
        <v>11056776.313284509</v>
      </c>
      <c r="H21" s="14">
        <v>64.90578836536497</v>
      </c>
    </row>
    <row r="22" spans="1:8" ht="12.75" customHeight="1">
      <c r="A22" s="11" t="s">
        <v>15</v>
      </c>
      <c r="B22" s="11" t="s">
        <v>26</v>
      </c>
      <c r="C22" s="11" t="s">
        <v>29</v>
      </c>
      <c r="D22" s="11">
        <v>26.43</v>
      </c>
      <c r="E22" s="11">
        <v>1.68</v>
      </c>
      <c r="F22" s="9">
        <v>886480.67</v>
      </c>
      <c r="G22" s="9">
        <v>6222873.545948334</v>
      </c>
      <c r="H22" s="14">
        <v>64.16154763741923</v>
      </c>
    </row>
    <row r="23" spans="1:8" ht="12.75" customHeight="1">
      <c r="A23" s="11" t="s">
        <v>15</v>
      </c>
      <c r="B23" s="11" t="s">
        <v>26</v>
      </c>
      <c r="C23" s="11" t="s">
        <v>30</v>
      </c>
      <c r="D23" s="11">
        <v>43.34</v>
      </c>
      <c r="E23" s="11">
        <v>0.04</v>
      </c>
      <c r="F23" s="9">
        <v>1056935.16</v>
      </c>
      <c r="G23" s="9">
        <v>8213807.833225944</v>
      </c>
      <c r="H23" s="14">
        <v>65.24562191075111</v>
      </c>
    </row>
    <row r="24" spans="1:8" ht="12.75" customHeight="1">
      <c r="A24" s="11" t="s">
        <v>15</v>
      </c>
      <c r="B24" s="11" t="s">
        <v>26</v>
      </c>
      <c r="C24" s="11" t="s">
        <v>31</v>
      </c>
      <c r="D24" s="11">
        <v>42.11</v>
      </c>
      <c r="E24" s="11">
        <v>0.08</v>
      </c>
      <c r="F24" s="9">
        <v>666734.9</v>
      </c>
      <c r="G24" s="9">
        <v>5144944.9037110545</v>
      </c>
      <c r="H24" s="14">
        <v>61.307620453327715</v>
      </c>
    </row>
    <row r="25" spans="1:8" ht="12.75" customHeight="1">
      <c r="A25" s="11" t="s">
        <v>15</v>
      </c>
      <c r="B25" s="11" t="s">
        <v>26</v>
      </c>
      <c r="C25" s="11" t="s">
        <v>32</v>
      </c>
      <c r="D25" s="11">
        <v>36.11</v>
      </c>
      <c r="E25" s="11">
        <v>0.32</v>
      </c>
      <c r="F25" s="9">
        <v>1384036.01</v>
      </c>
      <c r="G25" s="9">
        <v>10310882.223390782</v>
      </c>
      <c r="H25" s="14">
        <v>64.31134557678364</v>
      </c>
    </row>
    <row r="26" spans="1:8" ht="12.75" customHeight="1">
      <c r="A26" s="11" t="s">
        <v>15</v>
      </c>
      <c r="B26" s="11" t="s">
        <v>26</v>
      </c>
      <c r="C26" s="11" t="s">
        <v>33</v>
      </c>
      <c r="D26" s="11">
        <v>42.7</v>
      </c>
      <c r="E26" s="11">
        <v>0.13</v>
      </c>
      <c r="F26" s="9">
        <v>34665.35</v>
      </c>
      <c r="G26" s="9">
        <v>268404.7367608337</v>
      </c>
      <c r="H26" s="14">
        <v>56.68922446610229</v>
      </c>
    </row>
    <row r="27" spans="1:8" ht="12.75" customHeight="1">
      <c r="A27" s="11" t="s">
        <v>15</v>
      </c>
      <c r="B27" s="11" t="s">
        <v>26</v>
      </c>
      <c r="C27" s="11" t="s">
        <v>76</v>
      </c>
      <c r="D27" s="11">
        <v>39</v>
      </c>
      <c r="E27" s="11">
        <v>0.15</v>
      </c>
      <c r="F27" s="9">
        <v>22451.31</v>
      </c>
      <c r="G27" s="9">
        <v>170142.3808243955</v>
      </c>
      <c r="H27" s="14">
        <v>61.58572925351697</v>
      </c>
    </row>
    <row r="28" spans="1:8" ht="12.75" customHeight="1">
      <c r="A28" s="11" t="s">
        <v>15</v>
      </c>
      <c r="B28" s="11" t="s">
        <v>26</v>
      </c>
      <c r="C28" s="11" t="s">
        <v>77</v>
      </c>
      <c r="D28" s="11">
        <v>37.89</v>
      </c>
      <c r="E28" s="11">
        <v>0.15</v>
      </c>
      <c r="F28" s="9">
        <v>185250.84</v>
      </c>
      <c r="G28" s="9">
        <v>1394722.7763638138</v>
      </c>
      <c r="H28" s="14">
        <v>67.178913736732</v>
      </c>
    </row>
    <row r="29" spans="1:8" ht="12.75" customHeight="1">
      <c r="A29" s="11" t="s">
        <v>15</v>
      </c>
      <c r="B29" s="11" t="s">
        <v>26</v>
      </c>
      <c r="C29" s="11" t="s">
        <v>78</v>
      </c>
      <c r="D29" s="11">
        <v>39.19</v>
      </c>
      <c r="E29" s="11">
        <v>0.44</v>
      </c>
      <c r="F29" s="9">
        <v>15460.59</v>
      </c>
      <c r="G29" s="9">
        <v>117298.46898721</v>
      </c>
      <c r="H29" s="14">
        <v>63.96918216228523</v>
      </c>
    </row>
    <row r="30" spans="1:8" ht="12.75" customHeight="1">
      <c r="A30" s="11" t="s">
        <v>15</v>
      </c>
      <c r="B30" s="11" t="s">
        <v>26</v>
      </c>
      <c r="C30" s="11" t="s">
        <v>34</v>
      </c>
      <c r="D30" s="11">
        <v>39.26</v>
      </c>
      <c r="E30" s="11">
        <v>0.27</v>
      </c>
      <c r="F30" s="9">
        <v>243060.25</v>
      </c>
      <c r="G30" s="9">
        <v>1844748.537602886</v>
      </c>
      <c r="H30" s="14">
        <v>62.295267662512344</v>
      </c>
    </row>
    <row r="31" spans="1:8" ht="12.75" customHeight="1">
      <c r="A31" s="11" t="s">
        <v>15</v>
      </c>
      <c r="B31" s="11" t="s">
        <v>35</v>
      </c>
      <c r="C31" s="11" t="s">
        <v>79</v>
      </c>
      <c r="D31" s="11">
        <v>38.7</v>
      </c>
      <c r="E31" s="11">
        <v>0.13</v>
      </c>
      <c r="F31" s="9">
        <v>244936.97</v>
      </c>
      <c r="G31" s="9">
        <v>1852959.821459494</v>
      </c>
      <c r="H31" s="14">
        <v>63.30233708878296</v>
      </c>
    </row>
    <row r="32" spans="1:8" ht="12.75" customHeight="1">
      <c r="A32" s="11" t="s">
        <v>15</v>
      </c>
      <c r="B32" s="11" t="s">
        <v>35</v>
      </c>
      <c r="C32" s="11" t="s">
        <v>80</v>
      </c>
      <c r="D32" s="11">
        <v>34.13</v>
      </c>
      <c r="E32" s="11">
        <v>0.14</v>
      </c>
      <c r="F32" s="9">
        <v>476645.61</v>
      </c>
      <c r="G32" s="9">
        <v>3508894.208088241</v>
      </c>
      <c r="H32" s="14">
        <v>67.8424663106895</v>
      </c>
    </row>
    <row r="33" spans="1:8" ht="12.75" customHeight="1">
      <c r="A33" s="11" t="s">
        <v>15</v>
      </c>
      <c r="B33" s="11" t="s">
        <v>35</v>
      </c>
      <c r="C33" s="11" t="s">
        <v>81</v>
      </c>
      <c r="D33" s="11">
        <v>18.4</v>
      </c>
      <c r="E33" s="11">
        <v>0.45</v>
      </c>
      <c r="F33" s="9">
        <v>185576.56</v>
      </c>
      <c r="G33" s="9">
        <v>1236452.4227870652</v>
      </c>
      <c r="H33" s="14">
        <v>64.19184519133631</v>
      </c>
    </row>
    <row r="34" spans="1:8" ht="12.75" customHeight="1">
      <c r="A34" s="11" t="s">
        <v>15</v>
      </c>
      <c r="B34" s="11" t="s">
        <v>35</v>
      </c>
      <c r="C34" s="11" t="s">
        <v>82</v>
      </c>
      <c r="D34" s="11">
        <v>28.2</v>
      </c>
      <c r="E34" s="11">
        <v>0.16</v>
      </c>
      <c r="F34" s="9">
        <v>132910.15</v>
      </c>
      <c r="G34" s="9">
        <v>943429.6044166442</v>
      </c>
      <c r="H34" s="14">
        <v>74.4038675502492</v>
      </c>
    </row>
    <row r="35" spans="1:8" ht="12.75" customHeight="1">
      <c r="A35" s="11" t="s">
        <v>15</v>
      </c>
      <c r="B35" s="11" t="s">
        <v>35</v>
      </c>
      <c r="C35" s="11" t="s">
        <v>83</v>
      </c>
      <c r="D35" s="11">
        <v>31.4</v>
      </c>
      <c r="E35" s="11">
        <v>0.15</v>
      </c>
      <c r="F35" s="9">
        <v>259447.51</v>
      </c>
      <c r="G35" s="9">
        <v>1878525.20740174</v>
      </c>
      <c r="H35" s="14">
        <v>75.26201315421808</v>
      </c>
    </row>
    <row r="36" spans="1:8" ht="12.75" customHeight="1">
      <c r="A36" s="11" t="s">
        <v>15</v>
      </c>
      <c r="B36" s="11" t="s">
        <v>35</v>
      </c>
      <c r="C36" s="11" t="s">
        <v>84</v>
      </c>
      <c r="D36" s="11">
        <v>32.79</v>
      </c>
      <c r="E36" s="11">
        <v>0.2</v>
      </c>
      <c r="F36" s="9">
        <v>926948.05</v>
      </c>
      <c r="G36" s="9">
        <v>6768664.73498131</v>
      </c>
      <c r="H36" s="14">
        <v>62.533558570643066</v>
      </c>
    </row>
    <row r="37" spans="1:8" ht="12.75" customHeight="1">
      <c r="A37" s="11" t="s">
        <v>15</v>
      </c>
      <c r="B37" s="11" t="s">
        <v>35</v>
      </c>
      <c r="C37" s="11" t="s">
        <v>85</v>
      </c>
      <c r="D37" s="11">
        <v>36.68</v>
      </c>
      <c r="E37" s="11">
        <v>0.19</v>
      </c>
      <c r="F37" s="9">
        <v>133067.11</v>
      </c>
      <c r="G37" s="9">
        <v>994695.7444596548</v>
      </c>
      <c r="H37" s="14">
        <v>67.70168194152905</v>
      </c>
    </row>
    <row r="38" spans="1:8" ht="12.75" customHeight="1">
      <c r="A38" s="11" t="s">
        <v>15</v>
      </c>
      <c r="B38" s="11" t="s">
        <v>35</v>
      </c>
      <c r="C38" s="11" t="s">
        <v>36</v>
      </c>
      <c r="D38" s="11">
        <v>34</v>
      </c>
      <c r="E38" s="11">
        <v>0.2</v>
      </c>
      <c r="F38" s="9">
        <v>181978.37</v>
      </c>
      <c r="G38" s="9">
        <v>1338641.2531911156</v>
      </c>
      <c r="H38" s="14">
        <v>64.24586657178241</v>
      </c>
    </row>
    <row r="39" spans="1:8" ht="12.75" customHeight="1">
      <c r="A39" s="11" t="s">
        <v>15</v>
      </c>
      <c r="B39" s="11" t="s">
        <v>35</v>
      </c>
      <c r="C39" s="11" t="s">
        <v>86</v>
      </c>
      <c r="D39" s="11">
        <v>39.48</v>
      </c>
      <c r="E39" s="11">
        <v>0.09</v>
      </c>
      <c r="F39" s="9">
        <v>124586.22</v>
      </c>
      <c r="G39" s="9">
        <v>946805.1337654912</v>
      </c>
      <c r="H39" s="14">
        <v>67.43205815338705</v>
      </c>
    </row>
    <row r="40" spans="1:8" ht="12.75" customHeight="1">
      <c r="A40" s="11" t="s">
        <v>15</v>
      </c>
      <c r="B40" s="11" t="s">
        <v>35</v>
      </c>
      <c r="C40" s="11" t="s">
        <v>87</v>
      </c>
      <c r="D40" s="11">
        <v>37.22</v>
      </c>
      <c r="E40" s="11">
        <v>0.15</v>
      </c>
      <c r="F40" s="9">
        <v>434990.34</v>
      </c>
      <c r="G40" s="9">
        <v>3262047.7669163034</v>
      </c>
      <c r="H40" s="14">
        <v>62.435560293015676</v>
      </c>
    </row>
    <row r="41" spans="1:8" ht="12.75" customHeight="1">
      <c r="A41" s="11" t="s">
        <v>15</v>
      </c>
      <c r="B41" s="11" t="s">
        <v>37</v>
      </c>
      <c r="C41" s="11" t="s">
        <v>88</v>
      </c>
      <c r="D41" s="11">
        <v>29.74</v>
      </c>
      <c r="E41" s="11">
        <v>0.89</v>
      </c>
      <c r="F41" s="9">
        <v>126549.26</v>
      </c>
      <c r="G41" s="9">
        <v>906966.8328019782</v>
      </c>
      <c r="H41" s="14">
        <v>67.9722257423056</v>
      </c>
    </row>
    <row r="42" spans="1:8" ht="12.75" customHeight="1">
      <c r="A42" s="11" t="s">
        <v>15</v>
      </c>
      <c r="B42" s="11" t="s">
        <v>37</v>
      </c>
      <c r="C42" s="11" t="s">
        <v>89</v>
      </c>
      <c r="D42" s="11">
        <v>38.9</v>
      </c>
      <c r="E42" s="11">
        <v>0.33</v>
      </c>
      <c r="F42" s="9">
        <v>22992.32</v>
      </c>
      <c r="G42" s="9">
        <v>174140.1128078947</v>
      </c>
      <c r="H42" s="14">
        <v>65.31372425689831</v>
      </c>
    </row>
    <row r="43" spans="1:8" ht="12.75" customHeight="1">
      <c r="A43" s="11" t="s">
        <v>15</v>
      </c>
      <c r="B43" s="11" t="s">
        <v>37</v>
      </c>
      <c r="C43" s="11" t="s">
        <v>38</v>
      </c>
      <c r="D43" s="11">
        <v>31.76</v>
      </c>
      <c r="E43" s="11">
        <v>0.83</v>
      </c>
      <c r="F43" s="9">
        <v>106224.41</v>
      </c>
      <c r="G43" s="9">
        <v>770829.1938569464</v>
      </c>
      <c r="H43" s="14">
        <v>63.12892833821602</v>
      </c>
    </row>
    <row r="44" spans="1:8" ht="12.75" customHeight="1">
      <c r="A44" s="11" t="s">
        <v>90</v>
      </c>
      <c r="B44" s="11" t="s">
        <v>91</v>
      </c>
      <c r="C44" s="11" t="s">
        <v>92</v>
      </c>
      <c r="D44" s="11">
        <v>21.5</v>
      </c>
      <c r="E44" s="11">
        <v>3.3</v>
      </c>
      <c r="F44" s="9">
        <v>88750.67</v>
      </c>
      <c r="G44" s="9">
        <v>603544.7923232536</v>
      </c>
      <c r="H44" s="14">
        <v>65.29687708562409</v>
      </c>
    </row>
    <row r="45" spans="1:8" ht="12.75" customHeight="1">
      <c r="A45" s="11" t="s">
        <v>39</v>
      </c>
      <c r="B45" s="11" t="s">
        <v>40</v>
      </c>
      <c r="C45" s="11" t="s">
        <v>41</v>
      </c>
      <c r="D45" s="11">
        <v>37.78</v>
      </c>
      <c r="E45" s="11">
        <v>0.16</v>
      </c>
      <c r="F45" s="9">
        <v>2002680.3</v>
      </c>
      <c r="G45" s="9">
        <v>15068143.644822296</v>
      </c>
      <c r="H45" s="14">
        <v>68.58343808695403</v>
      </c>
    </row>
    <row r="46" spans="1:8" ht="12.75" customHeight="1">
      <c r="A46" s="11" t="s">
        <v>39</v>
      </c>
      <c r="B46" s="11" t="s">
        <v>40</v>
      </c>
      <c r="C46" s="11" t="s">
        <v>42</v>
      </c>
      <c r="D46" s="11">
        <v>36.41</v>
      </c>
      <c r="E46" s="11">
        <v>0.16</v>
      </c>
      <c r="F46" s="9">
        <v>6850417.46</v>
      </c>
      <c r="G46" s="9">
        <v>51125230.28606837</v>
      </c>
      <c r="H46" s="14">
        <v>68.16134325618084</v>
      </c>
    </row>
    <row r="47" spans="1:8" ht="12.75" customHeight="1">
      <c r="A47" s="11" t="s">
        <v>39</v>
      </c>
      <c r="B47" s="11" t="s">
        <v>43</v>
      </c>
      <c r="C47" s="11" t="s">
        <v>44</v>
      </c>
      <c r="D47" s="11">
        <v>45.92</v>
      </c>
      <c r="E47" s="11">
        <v>0.57</v>
      </c>
      <c r="F47" s="9">
        <v>3503882.35</v>
      </c>
      <c r="G47" s="9">
        <v>27631016.479169283</v>
      </c>
      <c r="H47" s="14">
        <v>64.69742959683347</v>
      </c>
    </row>
    <row r="48" spans="1:8" ht="12.75" customHeight="1">
      <c r="A48" s="11" t="s">
        <v>45</v>
      </c>
      <c r="B48" s="11" t="s">
        <v>93</v>
      </c>
      <c r="C48" s="11" t="s">
        <v>94</v>
      </c>
      <c r="D48" s="11">
        <v>9.45</v>
      </c>
      <c r="E48" s="11">
        <v>6.11</v>
      </c>
      <c r="F48" s="9">
        <v>59362.35</v>
      </c>
      <c r="G48" s="9">
        <v>371902.3399439777</v>
      </c>
      <c r="H48" s="14">
        <v>54.26717792680416</v>
      </c>
    </row>
    <row r="49" spans="1:8" ht="12.75" customHeight="1">
      <c r="A49" s="11" t="s">
        <v>45</v>
      </c>
      <c r="B49" s="11" t="s">
        <v>95</v>
      </c>
      <c r="C49" s="11" t="s">
        <v>96</v>
      </c>
      <c r="D49" s="11">
        <v>28.38</v>
      </c>
      <c r="E49" s="11">
        <v>3.1</v>
      </c>
      <c r="F49" s="9">
        <v>55854.76</v>
      </c>
      <c r="G49" s="9">
        <v>396917.9735904878</v>
      </c>
      <c r="H49" s="14">
        <v>68.5060217203821</v>
      </c>
    </row>
    <row r="50" spans="1:8" ht="12.75" customHeight="1">
      <c r="A50" s="11" t="s">
        <v>45</v>
      </c>
      <c r="B50" s="11" t="s">
        <v>97</v>
      </c>
      <c r="C50" s="11" t="s">
        <v>98</v>
      </c>
      <c r="D50" s="11">
        <v>36.7</v>
      </c>
      <c r="E50" s="11">
        <v>0.21</v>
      </c>
      <c r="F50" s="9">
        <v>151752.39</v>
      </c>
      <c r="G50" s="9">
        <v>1134511.1102592496</v>
      </c>
      <c r="H50" s="14">
        <v>63.53218476064929</v>
      </c>
    </row>
    <row r="51" spans="1:8" ht="12.75" customHeight="1">
      <c r="A51" s="11" t="s">
        <v>45</v>
      </c>
      <c r="B51" s="11" t="s">
        <v>97</v>
      </c>
      <c r="C51" s="11" t="s">
        <v>99</v>
      </c>
      <c r="D51" s="11">
        <v>24.59</v>
      </c>
      <c r="E51" s="11">
        <v>0.57</v>
      </c>
      <c r="F51" s="9">
        <v>181371.79</v>
      </c>
      <c r="G51" s="9">
        <v>1258358.6444038795</v>
      </c>
      <c r="H51" s="14">
        <v>69.7743838455482</v>
      </c>
    </row>
    <row r="52" spans="1:8" ht="12.75" customHeight="1">
      <c r="A52" s="11" t="s">
        <v>45</v>
      </c>
      <c r="B52" s="11" t="s">
        <v>97</v>
      </c>
      <c r="C52" s="11" t="s">
        <v>100</v>
      </c>
      <c r="D52" s="11">
        <v>30.44</v>
      </c>
      <c r="E52" s="11">
        <v>0.33</v>
      </c>
      <c r="F52" s="9">
        <v>83075.33</v>
      </c>
      <c r="G52" s="9">
        <v>597960.7058299144</v>
      </c>
      <c r="H52" s="14">
        <v>75.20985488098628</v>
      </c>
    </row>
    <row r="53" spans="1:8" ht="12.75" customHeight="1">
      <c r="A53" s="11" t="s">
        <v>45</v>
      </c>
      <c r="B53" s="11" t="s">
        <v>97</v>
      </c>
      <c r="C53" s="11" t="s">
        <v>101</v>
      </c>
      <c r="D53" s="11">
        <v>38.39</v>
      </c>
      <c r="E53" s="11">
        <v>0.25</v>
      </c>
      <c r="F53" s="9">
        <v>78350.21</v>
      </c>
      <c r="G53" s="9">
        <v>591635.7613570164</v>
      </c>
      <c r="H53" s="14">
        <v>73.60363497993878</v>
      </c>
    </row>
    <row r="54" spans="1:8" ht="12.75" customHeight="1">
      <c r="A54" s="11" t="s">
        <v>45</v>
      </c>
      <c r="B54" s="11" t="s">
        <v>97</v>
      </c>
      <c r="C54" s="11" t="s">
        <v>102</v>
      </c>
      <c r="D54" s="11">
        <v>29.88</v>
      </c>
      <c r="E54" s="11">
        <v>0.21</v>
      </c>
      <c r="F54" s="9">
        <v>251752.24</v>
      </c>
      <c r="G54" s="9">
        <v>1805763.2151584893</v>
      </c>
      <c r="H54" s="14">
        <v>74.15998429132162</v>
      </c>
    </row>
    <row r="55" spans="1:8" ht="12.75" customHeight="1">
      <c r="A55" s="11" t="s">
        <v>45</v>
      </c>
      <c r="B55" s="11" t="s">
        <v>46</v>
      </c>
      <c r="C55" s="11" t="s">
        <v>47</v>
      </c>
      <c r="D55" s="11">
        <v>23.55</v>
      </c>
      <c r="E55" s="11">
        <v>0.48</v>
      </c>
      <c r="F55" s="9">
        <v>193343.37</v>
      </c>
      <c r="G55" s="9">
        <v>1332414.6905801499</v>
      </c>
      <c r="H55" s="14">
        <v>66.31157908618475</v>
      </c>
    </row>
    <row r="56" spans="1:8" ht="12.75" customHeight="1">
      <c r="A56" s="11" t="s">
        <v>45</v>
      </c>
      <c r="B56" s="11" t="s">
        <v>46</v>
      </c>
      <c r="C56" s="11" t="s">
        <v>103</v>
      </c>
      <c r="D56" s="11">
        <v>34.7</v>
      </c>
      <c r="E56" s="11">
        <v>1</v>
      </c>
      <c r="F56" s="9">
        <v>84471.41</v>
      </c>
      <c r="G56" s="9">
        <v>624003.7487796259</v>
      </c>
      <c r="H56" s="14">
        <v>60.40446912973849</v>
      </c>
    </row>
    <row r="57" spans="1:8" ht="12.75" customHeight="1">
      <c r="A57" s="11" t="s">
        <v>45</v>
      </c>
      <c r="B57" s="11" t="s">
        <v>46</v>
      </c>
      <c r="C57" s="11" t="s">
        <v>104</v>
      </c>
      <c r="D57" s="11">
        <v>39</v>
      </c>
      <c r="E57" s="11">
        <v>0.4</v>
      </c>
      <c r="F57" s="9">
        <v>143114.13</v>
      </c>
      <c r="G57" s="9">
        <v>1084559.377952202</v>
      </c>
      <c r="H57" s="14">
        <v>49.97403939499996</v>
      </c>
    </row>
    <row r="58" spans="1:8" ht="12.75" customHeight="1">
      <c r="A58" s="11" t="s">
        <v>45</v>
      </c>
      <c r="B58" s="11" t="s">
        <v>48</v>
      </c>
      <c r="C58" s="11" t="s">
        <v>49</v>
      </c>
      <c r="D58" s="11">
        <v>30.58</v>
      </c>
      <c r="E58" s="11">
        <v>1.34</v>
      </c>
      <c r="F58" s="9">
        <v>498852.2</v>
      </c>
      <c r="G58" s="9">
        <v>3593688.2977275727</v>
      </c>
      <c r="H58" s="14">
        <v>65.26975229551363</v>
      </c>
    </row>
    <row r="59" spans="1:8" ht="12.75" customHeight="1">
      <c r="A59" s="11" t="s">
        <v>45</v>
      </c>
      <c r="B59" s="11" t="s">
        <v>48</v>
      </c>
      <c r="C59" s="11" t="s">
        <v>105</v>
      </c>
      <c r="D59" s="11">
        <v>34.05</v>
      </c>
      <c r="E59" s="11">
        <v>0.76</v>
      </c>
      <c r="F59" s="9">
        <v>1055690.48</v>
      </c>
      <c r="G59" s="9">
        <v>7768218.253208523</v>
      </c>
      <c r="H59" s="14">
        <v>65.69351349380804</v>
      </c>
    </row>
    <row r="60" spans="1:8" ht="12.75" customHeight="1">
      <c r="A60" s="11" t="s">
        <v>45</v>
      </c>
      <c r="B60" s="11" t="s">
        <v>48</v>
      </c>
      <c r="C60" s="11" t="s">
        <v>50</v>
      </c>
      <c r="D60" s="11">
        <v>30.61</v>
      </c>
      <c r="E60" s="11">
        <v>1.38</v>
      </c>
      <c r="F60" s="9">
        <v>6465396.54</v>
      </c>
      <c r="G60" s="9">
        <v>46586411.79781703</v>
      </c>
      <c r="H60" s="14">
        <v>63.845415553326035</v>
      </c>
    </row>
    <row r="61" spans="1:8" ht="12.75" customHeight="1">
      <c r="A61" s="11" t="s">
        <v>51</v>
      </c>
      <c r="B61" s="11" t="s">
        <v>52</v>
      </c>
      <c r="C61" s="11" t="s">
        <v>53</v>
      </c>
      <c r="D61" s="11">
        <v>32.78</v>
      </c>
      <c r="E61" s="11">
        <v>1.72</v>
      </c>
      <c r="F61" s="9">
        <v>4096570.58</v>
      </c>
      <c r="G61" s="9">
        <v>29911983.305060197</v>
      </c>
      <c r="H61" s="14">
        <v>64.1094636560998</v>
      </c>
    </row>
    <row r="62" spans="1:8" ht="12.75" customHeight="1">
      <c r="A62" s="11" t="s">
        <v>51</v>
      </c>
      <c r="B62" s="11" t="s">
        <v>54</v>
      </c>
      <c r="C62" s="11" t="s">
        <v>106</v>
      </c>
      <c r="D62" s="11">
        <v>23.64</v>
      </c>
      <c r="E62" s="11">
        <v>3.74</v>
      </c>
      <c r="F62" s="9">
        <v>114719.99</v>
      </c>
      <c r="G62" s="9">
        <v>791059.815032868</v>
      </c>
      <c r="H62" s="14">
        <v>59.476934456650554</v>
      </c>
    </row>
    <row r="63" spans="1:8" ht="12.75" customHeight="1">
      <c r="A63" s="11" t="s">
        <v>51</v>
      </c>
      <c r="B63" s="11" t="s">
        <v>54</v>
      </c>
      <c r="C63" s="11" t="s">
        <v>55</v>
      </c>
      <c r="D63" s="11">
        <v>30.54</v>
      </c>
      <c r="E63" s="11">
        <v>2.78</v>
      </c>
      <c r="F63" s="9">
        <v>4473694.91</v>
      </c>
      <c r="G63" s="9">
        <v>32221194.498224348</v>
      </c>
      <c r="H63" s="14">
        <v>60.71528962552302</v>
      </c>
    </row>
    <row r="64" spans="1:8" ht="12.75" customHeight="1">
      <c r="A64" s="11" t="s">
        <v>51</v>
      </c>
      <c r="B64" s="11" t="s">
        <v>54</v>
      </c>
      <c r="C64" s="11" t="s">
        <v>107</v>
      </c>
      <c r="D64" s="11">
        <v>30.02</v>
      </c>
      <c r="E64" s="11">
        <v>2.83</v>
      </c>
      <c r="F64" s="9">
        <v>1767867.14</v>
      </c>
      <c r="G64" s="9">
        <v>12691578.351850666</v>
      </c>
      <c r="H64" s="14">
        <v>62.07713142882236</v>
      </c>
    </row>
    <row r="65" spans="1:8" ht="12.75" customHeight="1">
      <c r="A65" s="11" t="s">
        <v>51</v>
      </c>
      <c r="B65" s="11" t="s">
        <v>54</v>
      </c>
      <c r="C65" s="11" t="s">
        <v>56</v>
      </c>
      <c r="D65" s="11">
        <v>29.89</v>
      </c>
      <c r="E65" s="11">
        <v>2.57</v>
      </c>
      <c r="F65" s="9">
        <v>2091040.25</v>
      </c>
      <c r="G65" s="9">
        <v>14999773.19875582</v>
      </c>
      <c r="H65" s="14">
        <v>62.44519823924359</v>
      </c>
    </row>
    <row r="66" spans="1:8" ht="12.75" customHeight="1">
      <c r="A66" s="11" t="s">
        <v>51</v>
      </c>
      <c r="B66" s="11" t="s">
        <v>54</v>
      </c>
      <c r="C66" s="11" t="s">
        <v>57</v>
      </c>
      <c r="D66" s="11">
        <v>32.81</v>
      </c>
      <c r="E66" s="11">
        <v>2.37</v>
      </c>
      <c r="F66" s="9">
        <v>2108932.42</v>
      </c>
      <c r="G66" s="9">
        <v>15402078.41344252</v>
      </c>
      <c r="H66" s="14">
        <v>61.62067763605611</v>
      </c>
    </row>
    <row r="67" spans="1:8" ht="12.75" customHeight="1">
      <c r="A67" s="11" t="s">
        <v>58</v>
      </c>
      <c r="B67" s="11" t="s">
        <v>108</v>
      </c>
      <c r="C67" s="11" t="s">
        <v>109</v>
      </c>
      <c r="D67" s="11">
        <v>33.2</v>
      </c>
      <c r="E67" s="11">
        <v>0.65</v>
      </c>
      <c r="F67" s="9">
        <v>91550.11</v>
      </c>
      <c r="G67" s="9">
        <v>670191.4846290586</v>
      </c>
      <c r="H67" s="14">
        <v>64.65544180105985</v>
      </c>
    </row>
    <row r="68" spans="1:8" ht="12.75" customHeight="1">
      <c r="A68" s="11" t="s">
        <v>58</v>
      </c>
      <c r="B68" s="11" t="s">
        <v>108</v>
      </c>
      <c r="C68" s="11" t="s">
        <v>110</v>
      </c>
      <c r="D68" s="11">
        <v>33.8</v>
      </c>
      <c r="E68" s="11">
        <v>0.49</v>
      </c>
      <c r="F68" s="9">
        <v>425491.11</v>
      </c>
      <c r="G68" s="9">
        <v>3126055.927682887</v>
      </c>
      <c r="H68" s="14">
        <v>67.13175650237066</v>
      </c>
    </row>
    <row r="69" spans="1:8" ht="12.75" customHeight="1">
      <c r="A69" s="11" t="s">
        <v>58</v>
      </c>
      <c r="B69" s="11" t="s">
        <v>59</v>
      </c>
      <c r="C69" s="11" t="s">
        <v>111</v>
      </c>
      <c r="D69" s="11">
        <v>35.84</v>
      </c>
      <c r="E69" s="11">
        <v>1.18</v>
      </c>
      <c r="F69" s="9">
        <v>163185.58</v>
      </c>
      <c r="G69" s="9">
        <v>1213752.8373770711</v>
      </c>
      <c r="H69" s="14">
        <v>62.45107755529926</v>
      </c>
    </row>
    <row r="70" spans="1:8" ht="12.75" customHeight="1">
      <c r="A70" s="11" t="s">
        <v>58</v>
      </c>
      <c r="B70" s="11" t="s">
        <v>59</v>
      </c>
      <c r="C70" s="11" t="s">
        <v>112</v>
      </c>
      <c r="D70" s="11">
        <v>45</v>
      </c>
      <c r="E70" s="11">
        <v>0.4</v>
      </c>
      <c r="F70" s="9">
        <v>75217.6</v>
      </c>
      <c r="G70" s="9">
        <v>590079.6230879445</v>
      </c>
      <c r="H70" s="14">
        <v>61.200626808659926</v>
      </c>
    </row>
    <row r="71" spans="1:8" ht="12.75" customHeight="1">
      <c r="A71" s="11" t="s">
        <v>58</v>
      </c>
      <c r="B71" s="11" t="s">
        <v>59</v>
      </c>
      <c r="C71" s="11" t="s">
        <v>113</v>
      </c>
      <c r="D71" s="11">
        <v>29.61</v>
      </c>
      <c r="E71" s="11">
        <v>1.89</v>
      </c>
      <c r="F71" s="9">
        <v>295569.52</v>
      </c>
      <c r="G71" s="9">
        <v>2116570.7171606547</v>
      </c>
      <c r="H71" s="14">
        <v>65.28401790201646</v>
      </c>
    </row>
    <row r="72" spans="1:8" ht="12.75" customHeight="1">
      <c r="A72" s="11" t="s">
        <v>58</v>
      </c>
      <c r="B72" s="11" t="s">
        <v>59</v>
      </c>
      <c r="C72" s="11" t="s">
        <v>114</v>
      </c>
      <c r="D72" s="11">
        <v>43.1</v>
      </c>
      <c r="E72" s="11">
        <v>0.72</v>
      </c>
      <c r="F72" s="9">
        <v>83740.69</v>
      </c>
      <c r="G72" s="9">
        <v>649871.0791365558</v>
      </c>
      <c r="H72" s="14">
        <v>66.09957786869559</v>
      </c>
    </row>
    <row r="73" spans="1:8" ht="12.75" customHeight="1">
      <c r="A73" s="11" t="s">
        <v>58</v>
      </c>
      <c r="B73" s="11" t="s">
        <v>59</v>
      </c>
      <c r="C73" s="11" t="s">
        <v>60</v>
      </c>
      <c r="D73" s="11">
        <v>40.25</v>
      </c>
      <c r="E73" s="11">
        <v>0.21</v>
      </c>
      <c r="F73" s="9">
        <v>182931.63</v>
      </c>
      <c r="G73" s="9">
        <v>1396432.542004867</v>
      </c>
      <c r="H73" s="14">
        <v>64.84598242031257</v>
      </c>
    </row>
    <row r="74" spans="1:8" ht="12.75" customHeight="1">
      <c r="A74" s="11" t="s">
        <v>58</v>
      </c>
      <c r="B74" s="11" t="s">
        <v>59</v>
      </c>
      <c r="C74" s="11" t="s">
        <v>115</v>
      </c>
      <c r="D74" s="11">
        <v>46.67</v>
      </c>
      <c r="E74" s="11">
        <v>0.05</v>
      </c>
      <c r="F74" s="9">
        <v>242232.05</v>
      </c>
      <c r="G74" s="9">
        <v>1918280.1333022001</v>
      </c>
      <c r="H74" s="14">
        <v>61.27725076193655</v>
      </c>
    </row>
    <row r="75" spans="1:8" ht="12.75" customHeight="1">
      <c r="A75" s="11" t="s">
        <v>61</v>
      </c>
      <c r="B75" s="11" t="s">
        <v>116</v>
      </c>
      <c r="C75" s="11" t="s">
        <v>117</v>
      </c>
      <c r="D75" s="11">
        <v>26.9</v>
      </c>
      <c r="E75" s="11">
        <v>0.13</v>
      </c>
      <c r="F75" s="9">
        <v>15188.99</v>
      </c>
      <c r="G75" s="9">
        <v>106937.6187742158</v>
      </c>
      <c r="H75" s="14">
        <v>63.262549396051945</v>
      </c>
    </row>
    <row r="76" spans="1:8" ht="12.75" customHeight="1">
      <c r="A76" s="11" t="s">
        <v>61</v>
      </c>
      <c r="B76" s="11" t="s">
        <v>62</v>
      </c>
      <c r="C76" s="11" t="s">
        <v>63</v>
      </c>
      <c r="D76" s="11">
        <v>17.86</v>
      </c>
      <c r="E76" s="11">
        <v>2.86</v>
      </c>
      <c r="F76" s="9">
        <v>29871.47</v>
      </c>
      <c r="G76" s="9">
        <v>198305.7870751021</v>
      </c>
      <c r="H76" s="14">
        <v>62.120910799918256</v>
      </c>
    </row>
    <row r="77" spans="1:8" ht="12.75" customHeight="1">
      <c r="A77" s="11" t="s">
        <v>61</v>
      </c>
      <c r="B77" s="11" t="s">
        <v>62</v>
      </c>
      <c r="C77" s="11" t="s">
        <v>118</v>
      </c>
      <c r="D77" s="11">
        <v>16</v>
      </c>
      <c r="E77" s="11">
        <v>2.45</v>
      </c>
      <c r="F77" s="9">
        <v>211517.7</v>
      </c>
      <c r="G77" s="9">
        <v>1386708.4805589542</v>
      </c>
      <c r="H77" s="14">
        <v>46.185760005004276</v>
      </c>
    </row>
    <row r="79" spans="1:8" ht="12.75" customHeight="1">
      <c r="A79" s="14" t="s">
        <v>64</v>
      </c>
      <c r="B79" s="17"/>
      <c r="C79" s="17"/>
      <c r="D79" s="14">
        <f>1798931326.8907/SUM(F8:F77)</f>
        <v>34.23248175152915</v>
      </c>
      <c r="E79" s="14">
        <f>57762717.4385/SUM(F8:F77)</f>
        <v>1.0991865787616732</v>
      </c>
      <c r="F79" s="18">
        <f>SUM(F8:F77)</f>
        <v>52550420.97000001</v>
      </c>
      <c r="G79" s="18">
        <f>SUM(G8:G77)</f>
        <v>387106203.84059936</v>
      </c>
      <c r="H79" s="14">
        <f>24985836684.765/SUM(G8:G77)</f>
        <v>64.54517245363895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2014-07-04T11:15:22Z</dcterms:created>
  <dcterms:modified xsi:type="dcterms:W3CDTF">2019-12-10T15:51:34Z</dcterms:modified>
  <cp:category/>
  <cp:version/>
  <cp:contentType/>
  <cp:contentStatus/>
</cp:coreProperties>
</file>