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<sst xmlns="http://schemas.openxmlformats.org/spreadsheetml/2006/main" count="548" uniqueCount="273">
  <si>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</si>
  <si>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</si>
  <si>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</si>
  <si>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</si>
  <si>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</si>
  <si>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</si>
  <si>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</si>
  <si>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settembre 2018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</si>
  <si>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</si>
  <si>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</si>
  <si>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</si>
  <si>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</si>
  <si>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</si>
  <si>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</si>
  <si>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</si>
  <si>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</si>
  <si>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</si>
  <si>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</si>
  <si>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</si>
  <si>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</si>
  <si>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</si>
  <si>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</si>
  <si>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</si>
  <si>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</si>
  <si>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</si>
  <si>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</si>
  <si>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</si>
  <si>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</si>
  <si>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</si>
  <si>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</si>
  <si>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</si>
  <si>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</si>
  <si>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</si>
  <si>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</si>
  <si>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</si>
  <si>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</si>
  <si>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</si>
  <si>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</si>
  <si>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</si>
  <si>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</si>
  <si>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</si>
  <si>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</si>
  <si>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</si>
  <si>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</si>
  <si>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</si>
  <si>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</si>
  <si>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</si>
  <si>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</si>
  <si>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</si>
  <si>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</si>
  <si>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</si>
  <si>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</si>
  <si>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</si>
  <si>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</si>
  <si>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</si>
  <si>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</si>
  <si>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</si>
  <si>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</si>
  <si>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</si>
  <si>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</si>
  <si>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</si>
  <si>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</si>
  <si>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</si>
  <si>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</si>
  <si>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</si>
  <si>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</si>
  <si>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</si>
  <si>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</si>
  <si>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</si>
  <si>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</si>
  <si>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</si>
  <si>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</si>
  <si>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</si>
  <si>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</si>
  <si>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</si>
  <si>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</si>
  <si>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</si>
  <si>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</si>
  <si>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</si>
  <si>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</si>
  <si>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</si>
  <si>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</si>
  <si>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</si>
  <si>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</si>
  <si>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</si>
  <si>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</si>
  <si>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</si>
  <si>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</si>
  <si>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</si>
  <si>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</si>
  <si>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</si>
  <si>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</si>
  <si>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</si>
  <si>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</si>
  <si>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</si>
  <si>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</si>
  <si>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</si>
  <si>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</si>
  <si>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</si>
  <si>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</si>
  <si>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</si>
  <si>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</si>
  <si>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</si>
  <si>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</si>
  <si>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</si>
  <si>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</si>
  <si>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</si>
  <si>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</si>
  <si>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</si>
  <si>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</si>
  <si>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</si>
  <si>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</si>
  <si>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</si>
  <si>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</si>
  <si>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</si>
  <si>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</si>
  <si>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</si>
  <si>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</si>
  <si>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</si>
  <si>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</si>
  <si>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</si>
  <si>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</si>
  <si>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</si>
  <si>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</si>
  <si>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</si>
  <si>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</si>
  <si>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</si>
  <si>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</si>
  <si>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</si>
  <si>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</si>
  <si>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</si>
  <si>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</si>
  <si>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</si>
  <si>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</si>
  <si>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</si>
  <si>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</si>
  <si>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</si>
  <si>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</si>
  <si>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</si>
  <si>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</si>
  <si>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</si>
  <si>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</si>
  <si>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</si>
  <si>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</si>
  <si>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</si>
  <si>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</si>
  <si>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</si>
  <si>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</si>
  <si>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</si>
  <si>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</si>
  <si>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</si>
  <si>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</si>
  <si>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</si>
  <si>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</si>
  <si>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</si>
  <si>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</si>
  <si>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</si>
  <si>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</si>
  <si>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</si>
  <si>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</si>
  <si>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</si>
  <si>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</si>
  <si>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</si>
  <si>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</si>
  <si>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</si>
  <si>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</si>
  <si>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</si>
  <si>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</si>
  <si>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</si>
  <si>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</si>
  <si>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</si>
  <si>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</si>
  <si>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</si>
  <si>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</si>
  <si>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</si>
  <si>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</si>
  <si>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</si>
  <si>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</si>
  <si>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</si>
  <si>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</si>
  <si>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</si>
  <si>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</si>
  <si>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</si>
  <si>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</si>
  <si>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</si>
  <si>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</si>
  <si>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</si>
  <si>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</si>
  <si>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</si>
  <si>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</si>
  <si>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</si>
  <si>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</si>
  <si>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</si>
  <si>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</si>
  <si>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</si>
  <si>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</si>
  <si>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</si>
  <si>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</si>
  <si>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</si>
  <si>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</si>
  <si>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</si>
  <si>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</si>
  <si>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</si>
  <si>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</si>
  <si>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</si>
  <si>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</si>
  <si>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</si>
  <si>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</si>
  <si>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</si>
  <si>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</si>
  <si>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</si>
  <si>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</si>
  <si>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</si>
  <si>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</si>
  <si>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</si>
  <si>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</si>
  <si>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</si>
  <si>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</si>
  <si>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</si>
  <si>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</si>
  <si>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</si>
  <si>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</si>
  <si>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</si>
  <si>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</si>
  <si>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</si>
  <si>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</si>
  <si>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</si>
  <si>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</si>
  <si>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</si>
  <si>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</si>
  <si>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</si>
  <si>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</si>
  <si>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</si>
  <si>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</si>
  <si>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</si>
  <si>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</si>
  <si>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</si>
  <si>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</si>
  <si>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</si>
  <si>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</si>
  <si>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</si>
  <si>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</si>
  <si>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</si>
  <si>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</si>
  <si>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</si>
  <si>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</si>
  <si>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</si>
  <si>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</si>
  <si>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</si>
  <si>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</si>
  <si>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</si>
  <si>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</si>
  <si>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</si>
  <si>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</si>
  <si>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</si>
  <si>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</si>
  <si>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</si>
  <si>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</si>
  <si>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</si>
  <si>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</si>
  <si>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</si>
  <si>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</si>
  <si>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</si>
  <si>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</si>
  <si>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</si>
  <si>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</si>
  <si>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</si>
  <si>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</si>
  <si>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</si>
  <si>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</si>
  <si>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</si>
  <si>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</si>
  <si>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gennaio-settembre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</si>
</sst>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4542</v>
      </c>
      <c r="D15" s="22">
        <v>3119</v>
      </c>
      <c r="E15" s="22">
        <v>536</v>
      </c>
      <c r="F15" s="22">
        <f aca="true" t="shared" si="0" ref="F15:F22">SUM(C15-D15-E15)</f>
        <v>887</v>
      </c>
      <c r="G15" s="22">
        <v>21751</v>
      </c>
      <c r="H15" s="22">
        <v>9192</v>
      </c>
      <c r="I15" s="22">
        <v>2503</v>
      </c>
      <c r="J15" s="22">
        <f aca="true" t="shared" si="1" ref="J15:J22">SUM(G15-H15-I15)</f>
        <v>10056</v>
      </c>
      <c r="K15" s="22">
        <v>942</v>
      </c>
      <c r="L15" s="22">
        <v>0</v>
      </c>
      <c r="M15" s="22">
        <v>3518</v>
      </c>
      <c r="N15" s="22">
        <v>821</v>
      </c>
      <c r="O15" s="22">
        <v>821</v>
      </c>
    </row>
    <row r="16" spans="1:15" ht="12.75" customHeight="1">
      <c r="A16" s="20" t="s">
        <v>29</v>
      </c>
      <c r="B16" s="21" t="s">
        <v>30</v>
      </c>
      <c r="C16" s="22">
        <v>2920</v>
      </c>
      <c r="D16" s="22">
        <v>1429</v>
      </c>
      <c r="E16" s="22">
        <v>74</v>
      </c>
      <c r="F16" s="22">
        <f t="shared" si="0"/>
        <v>1417</v>
      </c>
      <c r="G16" s="22">
        <v>20407</v>
      </c>
      <c r="H16" s="22">
        <v>3903</v>
      </c>
      <c r="I16" s="22">
        <v>504</v>
      </c>
      <c r="J16" s="22">
        <f t="shared" si="1"/>
        <v>16000</v>
      </c>
      <c r="K16" s="22">
        <v>700</v>
      </c>
      <c r="L16" s="22">
        <v>0</v>
      </c>
      <c r="M16" s="22">
        <v>2199</v>
      </c>
      <c r="N16" s="22">
        <v>29</v>
      </c>
      <c r="O16" s="22">
        <v>29</v>
      </c>
    </row>
    <row r="17" spans="1:15" ht="12.75" customHeight="1">
      <c r="A17" s="20" t="s">
        <v>31</v>
      </c>
      <c r="B17" s="21" t="s">
        <v>32</v>
      </c>
      <c r="C17" s="22">
        <v>1833</v>
      </c>
      <c r="D17" s="22">
        <v>1439</v>
      </c>
      <c r="E17" s="22">
        <v>0</v>
      </c>
      <c r="F17" s="22">
        <f t="shared" si="0"/>
        <v>394</v>
      </c>
      <c r="G17" s="22">
        <v>3918</v>
      </c>
      <c r="H17" s="22">
        <v>2633</v>
      </c>
      <c r="I17" s="22">
        <v>0</v>
      </c>
      <c r="J17" s="22">
        <f t="shared" si="1"/>
        <v>1285</v>
      </c>
      <c r="K17" s="22">
        <v>43</v>
      </c>
      <c r="L17" s="22">
        <v>0</v>
      </c>
      <c r="M17" s="22">
        <v>302</v>
      </c>
      <c r="N17" s="22">
        <v>12</v>
      </c>
      <c r="O17" s="22">
        <v>12</v>
      </c>
    </row>
    <row r="18" spans="1:15" ht="12.75" customHeight="1">
      <c r="A18" s="20" t="s">
        <v>33</v>
      </c>
      <c r="B18" s="21" t="s">
        <v>34</v>
      </c>
      <c r="C18" s="22">
        <v>5525</v>
      </c>
      <c r="D18" s="22">
        <v>3990</v>
      </c>
      <c r="E18" s="22">
        <v>74</v>
      </c>
      <c r="F18" s="22">
        <f t="shared" si="0"/>
        <v>1461</v>
      </c>
      <c r="G18" s="22">
        <v>17760</v>
      </c>
      <c r="H18" s="22">
        <v>10309</v>
      </c>
      <c r="I18" s="22">
        <v>300</v>
      </c>
      <c r="J18" s="22">
        <f t="shared" si="1"/>
        <v>7151</v>
      </c>
      <c r="K18" s="22">
        <v>744</v>
      </c>
      <c r="L18" s="22">
        <v>0</v>
      </c>
      <c r="M18" s="22">
        <v>1803</v>
      </c>
      <c r="N18" s="22">
        <v>123</v>
      </c>
      <c r="O18" s="22">
        <v>123</v>
      </c>
    </row>
    <row r="19" spans="1:15" ht="12.75" customHeight="1">
      <c r="A19" s="20" t="s">
        <v>35</v>
      </c>
      <c r="B19" s="21" t="s">
        <v>36</v>
      </c>
      <c r="C19" s="22">
        <v>3753</v>
      </c>
      <c r="D19" s="22">
        <v>3571</v>
      </c>
      <c r="E19" s="22">
        <v>146</v>
      </c>
      <c r="F19" s="22">
        <f t="shared" si="0"/>
        <v>36</v>
      </c>
      <c r="G19" s="22">
        <v>10829</v>
      </c>
      <c r="H19" s="22">
        <v>8526</v>
      </c>
      <c r="I19" s="22">
        <v>585</v>
      </c>
      <c r="J19" s="22">
        <f t="shared" si="1"/>
        <v>1718</v>
      </c>
      <c r="K19" s="22">
        <v>98</v>
      </c>
      <c r="L19" s="22">
        <v>0</v>
      </c>
      <c r="M19" s="22">
        <v>66</v>
      </c>
      <c r="N19" s="22">
        <v>230</v>
      </c>
      <c r="O19" s="22">
        <v>230</v>
      </c>
    </row>
    <row r="20" spans="1:15" ht="12.75" customHeight="1">
      <c r="A20" s="20" t="s">
        <v>37</v>
      </c>
      <c r="B20" s="21" t="s">
        <v>38</v>
      </c>
      <c r="C20" s="22">
        <v>19380</v>
      </c>
      <c r="D20" s="22">
        <v>16680</v>
      </c>
      <c r="E20" s="22">
        <v>468</v>
      </c>
      <c r="F20" s="22">
        <f t="shared" si="0"/>
        <v>2232</v>
      </c>
      <c r="G20" s="22">
        <v>51413</v>
      </c>
      <c r="H20" s="22">
        <v>35740</v>
      </c>
      <c r="I20" s="22">
        <v>2257</v>
      </c>
      <c r="J20" s="22">
        <f t="shared" si="1"/>
        <v>13416</v>
      </c>
      <c r="K20" s="22">
        <v>1680</v>
      </c>
      <c r="L20" s="22">
        <v>0</v>
      </c>
      <c r="M20" s="22">
        <v>4851</v>
      </c>
      <c r="N20" s="22">
        <v>180</v>
      </c>
      <c r="O20" s="22">
        <v>180</v>
      </c>
    </row>
    <row r="21" spans="1:15" ht="12.75" customHeight="1">
      <c r="A21" s="20" t="s">
        <v>39</v>
      </c>
      <c r="B21" s="21" t="s">
        <v>40</v>
      </c>
      <c r="C21" s="22">
        <v>1585</v>
      </c>
      <c r="D21" s="22">
        <v>1523</v>
      </c>
      <c r="E21" s="22">
        <v>0</v>
      </c>
      <c r="F21" s="22">
        <f t="shared" si="0"/>
        <v>62</v>
      </c>
      <c r="G21" s="22">
        <v>3195</v>
      </c>
      <c r="H21" s="22">
        <v>2734</v>
      </c>
      <c r="I21" s="22">
        <v>0</v>
      </c>
      <c r="J21" s="22">
        <f t="shared" si="1"/>
        <v>461</v>
      </c>
      <c r="K21" s="22">
        <v>60</v>
      </c>
      <c r="L21" s="22">
        <v>0</v>
      </c>
      <c r="M21" s="22">
        <v>0</v>
      </c>
      <c r="N21" s="22">
        <v>0</v>
      </c>
      <c r="O21" s="22">
        <v>0</v>
      </c>
    </row>
    <row r="22" spans="1:15" ht="12.75" customHeight="1">
      <c r="A22" s="20" t="s">
        <v>41</v>
      </c>
      <c r="B22" s="21" t="s">
        <v>42</v>
      </c>
      <c r="C22" s="22">
        <v>1533</v>
      </c>
      <c r="D22" s="22">
        <v>1179</v>
      </c>
      <c r="E22" s="22">
        <v>147</v>
      </c>
      <c r="F22" s="22">
        <f t="shared" si="0"/>
        <v>207</v>
      </c>
      <c r="G22" s="22">
        <v>4757</v>
      </c>
      <c r="H22" s="22">
        <v>2941</v>
      </c>
      <c r="I22" s="22">
        <v>597</v>
      </c>
      <c r="J22" s="22">
        <f t="shared" si="1"/>
        <v>1219</v>
      </c>
      <c r="K22" s="22">
        <v>303</v>
      </c>
      <c r="L22" s="22">
        <v>0</v>
      </c>
      <c r="M22" s="22">
        <v>2383</v>
      </c>
      <c r="N22" s="22">
        <v>40</v>
      </c>
      <c r="O22" s="22">
        <v>40</v>
      </c>
    </row>
    <row r="23" spans="1:15" ht="12.75" customHeight="1">
      <c r="A23" s="23"/>
      <c r="B23" s="24" t="s">
        <v>43</v>
      </c>
      <c r="C23" s="25">
        <f aca="true" t="shared" si="2" ref="C23:O23">SUM(C15:C22)</f>
        <v>41071</v>
      </c>
      <c r="D23" s="25">
        <f t="shared" si="2"/>
        <v>32930</v>
      </c>
      <c r="E23" s="25">
        <f t="shared" si="2"/>
        <v>1445</v>
      </c>
      <c r="F23" s="25">
        <f t="shared" si="2"/>
        <v>6696</v>
      </c>
      <c r="G23" s="25">
        <f t="shared" si="2"/>
        <v>134030</v>
      </c>
      <c r="H23" s="25">
        <f t="shared" si="2"/>
        <v>75978</v>
      </c>
      <c r="I23" s="25">
        <f t="shared" si="2"/>
        <v>6746</v>
      </c>
      <c r="J23" s="25">
        <f t="shared" si="2"/>
        <v>51306</v>
      </c>
      <c r="K23" s="25">
        <f t="shared" si="2"/>
        <v>4570</v>
      </c>
      <c r="L23" s="25">
        <f t="shared" si="2"/>
        <v>0</v>
      </c>
      <c r="M23" s="25">
        <f t="shared" si="2"/>
        <v>15122</v>
      </c>
      <c r="N23" s="25">
        <f t="shared" si="2"/>
        <v>1435</v>
      </c>
      <c r="O23" s="25">
        <f t="shared" si="2"/>
        <v>1435</v>
      </c>
    </row>
    <row r="24" spans="1:15" ht="14.25" customHeight="1">
      <c r="A24" s="20" t="s">
        <v>44</v>
      </c>
      <c r="B24" s="21" t="s">
        <v>45</v>
      </c>
      <c r="C24" s="22">
        <v>1695</v>
      </c>
      <c r="D24" s="22">
        <v>1308</v>
      </c>
      <c r="E24" s="22">
        <v>121</v>
      </c>
      <c r="F24" s="22">
        <f>SUM(C24-D24-E24)</f>
        <v>266</v>
      </c>
      <c r="G24" s="22">
        <v>4743</v>
      </c>
      <c r="H24" s="22">
        <v>2327</v>
      </c>
      <c r="I24" s="22">
        <v>354</v>
      </c>
      <c r="J24" s="22">
        <f>SUM(G24-H24-I24)</f>
        <v>2062</v>
      </c>
      <c r="K24" s="22">
        <v>1753</v>
      </c>
      <c r="L24" s="22">
        <v>0</v>
      </c>
      <c r="M24" s="22">
        <v>804</v>
      </c>
      <c r="N24" s="22">
        <v>53</v>
      </c>
      <c r="O24" s="22">
        <v>53</v>
      </c>
    </row>
    <row r="25" spans="1:15" ht="14.25" customHeight="1">
      <c r="A25" s="26"/>
      <c r="B25" s="24" t="s">
        <v>46</v>
      </c>
      <c r="C25" s="25">
        <f aca="true" t="shared" si="3" ref="C25:O25">SUM(C24)</f>
        <v>1695</v>
      </c>
      <c r="D25" s="25">
        <f t="shared" si="3"/>
        <v>1308</v>
      </c>
      <c r="E25" s="25">
        <f t="shared" si="3"/>
        <v>121</v>
      </c>
      <c r="F25" s="25">
        <f t="shared" si="3"/>
        <v>266</v>
      </c>
      <c r="G25" s="25">
        <f t="shared" si="3"/>
        <v>4743</v>
      </c>
      <c r="H25" s="25">
        <f t="shared" si="3"/>
        <v>2327</v>
      </c>
      <c r="I25" s="25">
        <f t="shared" si="3"/>
        <v>354</v>
      </c>
      <c r="J25" s="25">
        <f t="shared" si="3"/>
        <v>2062</v>
      </c>
      <c r="K25" s="25">
        <f t="shared" si="3"/>
        <v>1753</v>
      </c>
      <c r="L25" s="25">
        <f t="shared" si="3"/>
        <v>0</v>
      </c>
      <c r="M25" s="25">
        <f t="shared" si="3"/>
        <v>804</v>
      </c>
      <c r="N25" s="25">
        <f t="shared" si="3"/>
        <v>53</v>
      </c>
      <c r="O25" s="25">
        <f t="shared" si="3"/>
        <v>53</v>
      </c>
    </row>
    <row r="26" spans="1:15" ht="12.75" customHeight="1">
      <c r="A26" s="20" t="s">
        <v>47</v>
      </c>
      <c r="B26" s="21" t="s">
        <v>48</v>
      </c>
      <c r="C26" s="22">
        <v>11472</v>
      </c>
      <c r="D26" s="22">
        <v>7174</v>
      </c>
      <c r="E26" s="22">
        <v>442</v>
      </c>
      <c r="F26" s="22">
        <f>SUM(C26-D26-E26)</f>
        <v>3856</v>
      </c>
      <c r="G26" s="22">
        <v>26717</v>
      </c>
      <c r="H26" s="22">
        <v>11294</v>
      </c>
      <c r="I26" s="22">
        <v>1581</v>
      </c>
      <c r="J26" s="22">
        <f>SUM(G26-H26-I26)</f>
        <v>13842</v>
      </c>
      <c r="K26" s="22">
        <v>298</v>
      </c>
      <c r="L26" s="22">
        <v>18</v>
      </c>
      <c r="M26" s="22">
        <v>109</v>
      </c>
      <c r="N26" s="22">
        <v>769</v>
      </c>
      <c r="O26" s="22">
        <v>769</v>
      </c>
    </row>
    <row r="27" spans="1:15" ht="12.75" customHeight="1">
      <c r="A27" s="20" t="s">
        <v>49</v>
      </c>
      <c r="B27" s="21" t="s">
        <v>50</v>
      </c>
      <c r="C27" s="22">
        <v>2700</v>
      </c>
      <c r="D27" s="22">
        <v>2297</v>
      </c>
      <c r="E27" s="22">
        <v>114</v>
      </c>
      <c r="F27" s="22">
        <f>SUM(C27-D27-E27)</f>
        <v>289</v>
      </c>
      <c r="G27" s="22">
        <v>5556</v>
      </c>
      <c r="H27" s="22">
        <v>3541</v>
      </c>
      <c r="I27" s="22">
        <v>404</v>
      </c>
      <c r="J27" s="22">
        <f>SUM(G27-H27-I27)</f>
        <v>1611</v>
      </c>
      <c r="K27" s="22">
        <v>125</v>
      </c>
      <c r="L27" s="22">
        <v>0</v>
      </c>
      <c r="M27" s="22">
        <v>93</v>
      </c>
      <c r="N27" s="22">
        <v>47</v>
      </c>
      <c r="O27" s="22">
        <v>47</v>
      </c>
    </row>
    <row r="28" spans="1:15" ht="12.75" customHeight="1">
      <c r="A28" s="20" t="s">
        <v>51</v>
      </c>
      <c r="B28" s="21" t="s">
        <v>52</v>
      </c>
      <c r="C28" s="22">
        <v>2799</v>
      </c>
      <c r="D28" s="22">
        <v>1790</v>
      </c>
      <c r="E28" s="22">
        <v>187</v>
      </c>
      <c r="F28" s="22">
        <f>SUM(C28-D28-E28)</f>
        <v>822</v>
      </c>
      <c r="G28" s="22">
        <v>7609</v>
      </c>
      <c r="H28" s="22">
        <v>3801</v>
      </c>
      <c r="I28" s="22">
        <v>938</v>
      </c>
      <c r="J28" s="22">
        <f>SUM(G28-H28-I28)</f>
        <v>2870</v>
      </c>
      <c r="K28" s="22">
        <v>18</v>
      </c>
      <c r="L28" s="22">
        <v>122</v>
      </c>
      <c r="M28" s="22">
        <v>107</v>
      </c>
      <c r="N28" s="22">
        <v>54</v>
      </c>
      <c r="O28" s="22">
        <v>54</v>
      </c>
    </row>
    <row r="29" spans="1:15" ht="12.75" customHeight="1">
      <c r="A29" s="20" t="s">
        <v>53</v>
      </c>
      <c r="B29" s="21" t="s">
        <v>54</v>
      </c>
      <c r="C29" s="22">
        <v>3353</v>
      </c>
      <c r="D29" s="22">
        <v>2919</v>
      </c>
      <c r="E29" s="22">
        <v>320</v>
      </c>
      <c r="F29" s="22">
        <f>SUM(C29-D29-E29)</f>
        <v>114</v>
      </c>
      <c r="G29" s="22">
        <v>7820</v>
      </c>
      <c r="H29" s="22">
        <v>5664</v>
      </c>
      <c r="I29" s="22">
        <v>1189</v>
      </c>
      <c r="J29" s="22">
        <f>SUM(G29-H29-I29)</f>
        <v>967</v>
      </c>
      <c r="K29" s="22">
        <v>61</v>
      </c>
      <c r="L29" s="22">
        <v>0</v>
      </c>
      <c r="M29" s="22">
        <v>65</v>
      </c>
      <c r="N29" s="22">
        <v>349</v>
      </c>
      <c r="O29" s="22">
        <v>349</v>
      </c>
    </row>
    <row r="30" spans="1:15" ht="12.75" customHeight="1">
      <c r="A30" s="23"/>
      <c r="B30" s="24" t="s">
        <v>55</v>
      </c>
      <c r="C30" s="25">
        <f aca="true" t="shared" si="4" ref="C30:O30">SUM(C26:C29)</f>
        <v>20324</v>
      </c>
      <c r="D30" s="25">
        <f t="shared" si="4"/>
        <v>14180</v>
      </c>
      <c r="E30" s="25">
        <f t="shared" si="4"/>
        <v>1063</v>
      </c>
      <c r="F30" s="25">
        <f t="shared" si="4"/>
        <v>5081</v>
      </c>
      <c r="G30" s="25">
        <f t="shared" si="4"/>
        <v>47702</v>
      </c>
      <c r="H30" s="25">
        <f t="shared" si="4"/>
        <v>24300</v>
      </c>
      <c r="I30" s="25">
        <f t="shared" si="4"/>
        <v>4112</v>
      </c>
      <c r="J30" s="25">
        <f t="shared" si="4"/>
        <v>19290</v>
      </c>
      <c r="K30" s="25">
        <f t="shared" si="4"/>
        <v>502</v>
      </c>
      <c r="L30" s="25">
        <f t="shared" si="4"/>
        <v>140</v>
      </c>
      <c r="M30" s="25">
        <f t="shared" si="4"/>
        <v>374</v>
      </c>
      <c r="N30" s="25">
        <f t="shared" si="4"/>
        <v>1219</v>
      </c>
      <c r="O30" s="25">
        <f t="shared" si="4"/>
        <v>1219</v>
      </c>
    </row>
    <row r="31" spans="1:15" ht="12.75" customHeight="1">
      <c r="A31" s="20" t="s">
        <v>56</v>
      </c>
      <c r="B31" s="21" t="s">
        <v>57</v>
      </c>
      <c r="C31" s="22">
        <v>9511</v>
      </c>
      <c r="D31" s="22">
        <v>7907</v>
      </c>
      <c r="E31" s="22">
        <v>214</v>
      </c>
      <c r="F31" s="22">
        <f aca="true" t="shared" si="5" ref="F31:F42">SUM(C31-D31-E31)</f>
        <v>1390</v>
      </c>
      <c r="G31" s="22">
        <v>27928</v>
      </c>
      <c r="H31" s="22">
        <v>16134</v>
      </c>
      <c r="I31" s="22">
        <v>1097</v>
      </c>
      <c r="J31" s="22">
        <f aca="true" t="shared" si="6" ref="J31:J42">SUM(G31-H31-I31)</f>
        <v>10697</v>
      </c>
      <c r="K31" s="22">
        <v>454</v>
      </c>
      <c r="L31" s="22">
        <v>0</v>
      </c>
      <c r="M31" s="22">
        <v>870</v>
      </c>
      <c r="N31" s="22">
        <v>39</v>
      </c>
      <c r="O31" s="22">
        <v>39</v>
      </c>
    </row>
    <row r="32" spans="1:15" ht="12.75" customHeight="1">
      <c r="A32" s="20" t="s">
        <v>58</v>
      </c>
      <c r="B32" s="21" t="s">
        <v>59</v>
      </c>
      <c r="C32" s="22">
        <v>14426</v>
      </c>
      <c r="D32" s="22">
        <v>12893</v>
      </c>
      <c r="E32" s="22">
        <v>477</v>
      </c>
      <c r="F32" s="22">
        <f t="shared" si="5"/>
        <v>1056</v>
      </c>
      <c r="G32" s="22">
        <v>53650</v>
      </c>
      <c r="H32" s="22">
        <v>30940</v>
      </c>
      <c r="I32" s="22">
        <v>2373</v>
      </c>
      <c r="J32" s="22">
        <f t="shared" si="6"/>
        <v>20337</v>
      </c>
      <c r="K32" s="22">
        <v>1627</v>
      </c>
      <c r="L32" s="22">
        <v>0</v>
      </c>
      <c r="M32" s="22">
        <v>10620</v>
      </c>
      <c r="N32" s="22">
        <v>275</v>
      </c>
      <c r="O32" s="22">
        <v>275</v>
      </c>
    </row>
    <row r="33" spans="1:15" ht="12.75" customHeight="1">
      <c r="A33" s="20" t="s">
        <v>60</v>
      </c>
      <c r="B33" s="21" t="s">
        <v>61</v>
      </c>
      <c r="C33" s="22">
        <v>7247</v>
      </c>
      <c r="D33" s="22">
        <v>5334</v>
      </c>
      <c r="E33" s="22">
        <v>183</v>
      </c>
      <c r="F33" s="22">
        <f t="shared" si="5"/>
        <v>1730</v>
      </c>
      <c r="G33" s="22">
        <v>26067</v>
      </c>
      <c r="H33" s="22">
        <v>7151</v>
      </c>
      <c r="I33" s="22">
        <v>419</v>
      </c>
      <c r="J33" s="22">
        <f t="shared" si="6"/>
        <v>18497</v>
      </c>
      <c r="K33" s="22">
        <v>1193</v>
      </c>
      <c r="L33" s="22">
        <v>0</v>
      </c>
      <c r="M33" s="22">
        <v>2454</v>
      </c>
      <c r="N33" s="22">
        <v>128</v>
      </c>
      <c r="O33" s="22">
        <v>128</v>
      </c>
    </row>
    <row r="34" spans="1:15" ht="12.75" customHeight="1">
      <c r="A34" s="20" t="s">
        <v>62</v>
      </c>
      <c r="B34" s="21" t="s">
        <v>63</v>
      </c>
      <c r="C34" s="22">
        <v>8373</v>
      </c>
      <c r="D34" s="22">
        <v>2220</v>
      </c>
      <c r="E34" s="22">
        <v>41</v>
      </c>
      <c r="F34" s="22">
        <f t="shared" si="5"/>
        <v>6112</v>
      </c>
      <c r="G34" s="22">
        <v>26375</v>
      </c>
      <c r="H34" s="22">
        <v>5852</v>
      </c>
      <c r="I34" s="22">
        <v>149</v>
      </c>
      <c r="J34" s="22">
        <f t="shared" si="6"/>
        <v>20374</v>
      </c>
      <c r="K34" s="22">
        <v>176</v>
      </c>
      <c r="L34" s="22">
        <v>19</v>
      </c>
      <c r="M34" s="22">
        <v>4334</v>
      </c>
      <c r="N34" s="22">
        <v>37</v>
      </c>
      <c r="O34" s="22">
        <v>37</v>
      </c>
    </row>
    <row r="35" spans="1:15" ht="12.75" customHeight="1">
      <c r="A35" s="20" t="s">
        <v>64</v>
      </c>
      <c r="B35" s="21" t="s">
        <v>65</v>
      </c>
      <c r="C35" s="22">
        <v>3284</v>
      </c>
      <c r="D35" s="22">
        <v>3163</v>
      </c>
      <c r="E35" s="22">
        <v>0</v>
      </c>
      <c r="F35" s="22">
        <f t="shared" si="5"/>
        <v>121</v>
      </c>
      <c r="G35" s="22">
        <v>5730</v>
      </c>
      <c r="H35" s="22">
        <v>5266</v>
      </c>
      <c r="I35" s="22">
        <v>0</v>
      </c>
      <c r="J35" s="22">
        <f t="shared" si="6"/>
        <v>464</v>
      </c>
      <c r="K35" s="22">
        <v>94</v>
      </c>
      <c r="L35" s="22">
        <v>0</v>
      </c>
      <c r="M35" s="22">
        <v>2</v>
      </c>
      <c r="N35" s="22">
        <v>282</v>
      </c>
      <c r="O35" s="22">
        <v>282</v>
      </c>
    </row>
    <row r="36" spans="1:15" ht="12.75" customHeight="1">
      <c r="A36" s="20" t="s">
        <v>66</v>
      </c>
      <c r="B36" s="21" t="s">
        <v>67</v>
      </c>
      <c r="C36" s="22">
        <v>1898</v>
      </c>
      <c r="D36" s="22">
        <v>1464</v>
      </c>
      <c r="E36" s="22">
        <v>185</v>
      </c>
      <c r="F36" s="22">
        <f t="shared" si="5"/>
        <v>249</v>
      </c>
      <c r="G36" s="22">
        <v>5760</v>
      </c>
      <c r="H36" s="22">
        <v>3908</v>
      </c>
      <c r="I36" s="22">
        <v>900</v>
      </c>
      <c r="J36" s="22">
        <f t="shared" si="6"/>
        <v>952</v>
      </c>
      <c r="K36" s="22">
        <v>20</v>
      </c>
      <c r="L36" s="22">
        <v>0</v>
      </c>
      <c r="M36" s="22">
        <v>512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2995</v>
      </c>
      <c r="D37" s="22">
        <v>2694</v>
      </c>
      <c r="E37" s="22">
        <v>0</v>
      </c>
      <c r="F37" s="22">
        <f t="shared" si="5"/>
        <v>301</v>
      </c>
      <c r="G37" s="22">
        <v>10452</v>
      </c>
      <c r="H37" s="22">
        <v>7609</v>
      </c>
      <c r="I37" s="22">
        <v>0</v>
      </c>
      <c r="J37" s="22">
        <f t="shared" si="6"/>
        <v>2843</v>
      </c>
      <c r="K37" s="22">
        <v>47</v>
      </c>
      <c r="L37" s="22">
        <v>0</v>
      </c>
      <c r="M37" s="22">
        <v>1051</v>
      </c>
      <c r="N37" s="22">
        <v>184</v>
      </c>
      <c r="O37" s="22">
        <v>184</v>
      </c>
    </row>
    <row r="38" spans="1:15" ht="12.75" customHeight="1">
      <c r="A38" s="20" t="s">
        <v>70</v>
      </c>
      <c r="B38" s="21" t="s">
        <v>71</v>
      </c>
      <c r="C38" s="22">
        <v>50743</v>
      </c>
      <c r="D38" s="22">
        <v>36718</v>
      </c>
      <c r="E38" s="22">
        <v>1255</v>
      </c>
      <c r="F38" s="22">
        <f t="shared" si="5"/>
        <v>12770</v>
      </c>
      <c r="G38" s="22">
        <v>122033</v>
      </c>
      <c r="H38" s="22">
        <v>70016</v>
      </c>
      <c r="I38" s="22">
        <v>5524</v>
      </c>
      <c r="J38" s="22">
        <f t="shared" si="6"/>
        <v>46493</v>
      </c>
      <c r="K38" s="22">
        <v>4121</v>
      </c>
      <c r="L38" s="22">
        <v>0</v>
      </c>
      <c r="M38" s="22">
        <v>6277</v>
      </c>
      <c r="N38" s="22">
        <v>2741</v>
      </c>
      <c r="O38" s="22">
        <v>2741</v>
      </c>
    </row>
    <row r="39" spans="1:15" ht="12.75" customHeight="1">
      <c r="A39" s="20" t="s">
        <v>72</v>
      </c>
      <c r="B39" s="21" t="s">
        <v>73</v>
      </c>
      <c r="C39" s="22">
        <v>7496</v>
      </c>
      <c r="D39" s="22">
        <v>6858</v>
      </c>
      <c r="E39" s="22">
        <v>179</v>
      </c>
      <c r="F39" s="22">
        <f t="shared" si="5"/>
        <v>459</v>
      </c>
      <c r="G39" s="22">
        <v>13977</v>
      </c>
      <c r="H39" s="22">
        <v>11175</v>
      </c>
      <c r="I39" s="22">
        <v>985</v>
      </c>
      <c r="J39" s="22">
        <f t="shared" si="6"/>
        <v>1817</v>
      </c>
      <c r="K39" s="22">
        <v>478</v>
      </c>
      <c r="L39" s="22">
        <v>0</v>
      </c>
      <c r="M39" s="22">
        <v>79</v>
      </c>
      <c r="N39" s="22">
        <v>27</v>
      </c>
      <c r="O39" s="22">
        <v>27</v>
      </c>
    </row>
    <row r="40" spans="1:15" ht="12.75" customHeight="1">
      <c r="A40" s="20" t="s">
        <v>74</v>
      </c>
      <c r="B40" s="21" t="s">
        <v>75</v>
      </c>
      <c r="C40" s="22">
        <v>5311</v>
      </c>
      <c r="D40" s="22">
        <v>4509</v>
      </c>
      <c r="E40" s="22">
        <v>218</v>
      </c>
      <c r="F40" s="22">
        <f t="shared" si="5"/>
        <v>584</v>
      </c>
      <c r="G40" s="22">
        <v>15771</v>
      </c>
      <c r="H40" s="22">
        <v>9597</v>
      </c>
      <c r="I40" s="22">
        <v>893</v>
      </c>
      <c r="J40" s="22">
        <f t="shared" si="6"/>
        <v>5281</v>
      </c>
      <c r="K40" s="22">
        <v>196</v>
      </c>
      <c r="L40" s="22">
        <v>0</v>
      </c>
      <c r="M40" s="22">
        <v>7930</v>
      </c>
      <c r="N40" s="22">
        <v>14</v>
      </c>
      <c r="O40" s="22">
        <v>14</v>
      </c>
    </row>
    <row r="41" spans="1:15" ht="12.75" customHeight="1">
      <c r="A41" s="20" t="s">
        <v>76</v>
      </c>
      <c r="B41" s="21" t="s">
        <v>77</v>
      </c>
      <c r="C41" s="22">
        <v>1828</v>
      </c>
      <c r="D41" s="22">
        <v>1494</v>
      </c>
      <c r="E41" s="22">
        <v>0</v>
      </c>
      <c r="F41" s="22">
        <f t="shared" si="5"/>
        <v>334</v>
      </c>
      <c r="G41" s="22">
        <v>5183</v>
      </c>
      <c r="H41" s="22">
        <v>3749</v>
      </c>
      <c r="I41" s="22">
        <v>0</v>
      </c>
      <c r="J41" s="22">
        <f t="shared" si="6"/>
        <v>1434</v>
      </c>
      <c r="K41" s="22">
        <v>852</v>
      </c>
      <c r="L41" s="22">
        <v>0</v>
      </c>
      <c r="M41" s="22">
        <v>63</v>
      </c>
      <c r="N41" s="22">
        <v>256</v>
      </c>
      <c r="O41" s="22">
        <v>256</v>
      </c>
    </row>
    <row r="42" spans="1:15" ht="12.75" customHeight="1">
      <c r="A42" s="20" t="s">
        <v>78</v>
      </c>
      <c r="B42" s="21" t="s">
        <v>79</v>
      </c>
      <c r="C42" s="22">
        <v>10108</v>
      </c>
      <c r="D42" s="22">
        <v>7469</v>
      </c>
      <c r="E42" s="22">
        <v>248</v>
      </c>
      <c r="F42" s="22">
        <f t="shared" si="5"/>
        <v>2391</v>
      </c>
      <c r="G42" s="22">
        <v>17826</v>
      </c>
      <c r="H42" s="22">
        <v>12514</v>
      </c>
      <c r="I42" s="22">
        <v>573</v>
      </c>
      <c r="J42" s="22">
        <f t="shared" si="6"/>
        <v>4739</v>
      </c>
      <c r="K42" s="22">
        <v>435</v>
      </c>
      <c r="L42" s="22">
        <v>0</v>
      </c>
      <c r="M42" s="22">
        <v>107</v>
      </c>
      <c r="N42" s="22">
        <v>47</v>
      </c>
      <c r="O42" s="22">
        <v>47</v>
      </c>
    </row>
    <row r="43" spans="1:15" ht="12.75" customHeight="1">
      <c r="A43" s="23"/>
      <c r="B43" s="24" t="s">
        <v>80</v>
      </c>
      <c r="C43" s="25">
        <f aca="true" t="shared" si="7" ref="C43:O43">SUM(C31:C42)</f>
        <v>123220</v>
      </c>
      <c r="D43" s="25">
        <f t="shared" si="7"/>
        <v>92723</v>
      </c>
      <c r="E43" s="25">
        <f t="shared" si="7"/>
        <v>3000</v>
      </c>
      <c r="F43" s="25">
        <f t="shared" si="7"/>
        <v>27497</v>
      </c>
      <c r="G43" s="25">
        <f t="shared" si="7"/>
        <v>330752</v>
      </c>
      <c r="H43" s="25">
        <f t="shared" si="7"/>
        <v>183911</v>
      </c>
      <c r="I43" s="25">
        <f t="shared" si="7"/>
        <v>12913</v>
      </c>
      <c r="J43" s="25">
        <f t="shared" si="7"/>
        <v>133928</v>
      </c>
      <c r="K43" s="25">
        <f t="shared" si="7"/>
        <v>9693</v>
      </c>
      <c r="L43" s="25">
        <f t="shared" si="7"/>
        <v>19</v>
      </c>
      <c r="M43" s="25">
        <f t="shared" si="7"/>
        <v>34299</v>
      </c>
      <c r="N43" s="25">
        <f t="shared" si="7"/>
        <v>4030</v>
      </c>
      <c r="O43" s="25">
        <f t="shared" si="7"/>
        <v>4030</v>
      </c>
    </row>
    <row r="44" spans="1:15" ht="12.75" customHeight="1">
      <c r="A44" s="20" t="s">
        <v>81</v>
      </c>
      <c r="B44" s="21" t="s">
        <v>82</v>
      </c>
      <c r="C44" s="22">
        <v>5128</v>
      </c>
      <c r="D44" s="22">
        <v>4134</v>
      </c>
      <c r="E44" s="22">
        <v>180</v>
      </c>
      <c r="F44" s="22">
        <f>SUM(C44-D44-E44)</f>
        <v>814</v>
      </c>
      <c r="G44" s="22">
        <v>19132</v>
      </c>
      <c r="H44" s="22">
        <v>9044</v>
      </c>
      <c r="I44" s="22">
        <v>484</v>
      </c>
      <c r="J44" s="22">
        <f>SUM(G44-H44-I44)</f>
        <v>9604</v>
      </c>
      <c r="K44" s="22">
        <v>1954</v>
      </c>
      <c r="L44" s="22">
        <v>0</v>
      </c>
      <c r="M44" s="22">
        <v>1545</v>
      </c>
      <c r="N44" s="22">
        <v>192</v>
      </c>
      <c r="O44" s="22">
        <v>192</v>
      </c>
    </row>
    <row r="45" spans="1:256" ht="12.75" customHeight="1">
      <c r="A45" s="20" t="s">
        <v>83</v>
      </c>
      <c r="B45" s="21" t="s">
        <v>84</v>
      </c>
      <c r="C45" s="22">
        <v>6008</v>
      </c>
      <c r="D45" s="22">
        <v>4562</v>
      </c>
      <c r="E45" s="22">
        <v>178</v>
      </c>
      <c r="F45" s="22">
        <f>SUM(C45-D45-E45)</f>
        <v>1268</v>
      </c>
      <c r="G45" s="22">
        <v>22851</v>
      </c>
      <c r="H45" s="22">
        <v>10087</v>
      </c>
      <c r="I45" s="22">
        <v>562</v>
      </c>
      <c r="J45" s="22">
        <f>SUM(G45-H45-I45)</f>
        <v>12202</v>
      </c>
      <c r="K45" s="22">
        <v>5983</v>
      </c>
      <c r="L45" s="22">
        <v>0</v>
      </c>
      <c r="M45" s="22">
        <v>2629</v>
      </c>
      <c r="N45" s="22">
        <v>58</v>
      </c>
      <c r="O45" s="22">
        <v>58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11136</v>
      </c>
      <c r="D46" s="25">
        <f t="shared" si="8"/>
        <v>8696</v>
      </c>
      <c r="E46" s="25">
        <f t="shared" si="8"/>
        <v>358</v>
      </c>
      <c r="F46" s="25">
        <f t="shared" si="8"/>
        <v>2082</v>
      </c>
      <c r="G46" s="25">
        <f t="shared" si="8"/>
        <v>41983</v>
      </c>
      <c r="H46" s="25">
        <f t="shared" si="8"/>
        <v>19131</v>
      </c>
      <c r="I46" s="25">
        <f t="shared" si="8"/>
        <v>1046</v>
      </c>
      <c r="J46" s="25">
        <f t="shared" si="8"/>
        <v>21806</v>
      </c>
      <c r="K46" s="25">
        <f t="shared" si="8"/>
        <v>7937</v>
      </c>
      <c r="L46" s="25">
        <f t="shared" si="8"/>
        <v>0</v>
      </c>
      <c r="M46" s="25">
        <f t="shared" si="8"/>
        <v>4174</v>
      </c>
      <c r="N46" s="25">
        <f t="shared" si="8"/>
        <v>250</v>
      </c>
      <c r="O46" s="25">
        <f t="shared" si="8"/>
        <v>250</v>
      </c>
    </row>
    <row r="47" spans="1:15" ht="12.75" customHeight="1">
      <c r="A47" s="20" t="s">
        <v>86</v>
      </c>
      <c r="B47" s="21" t="s">
        <v>87</v>
      </c>
      <c r="C47" s="22">
        <v>1138</v>
      </c>
      <c r="D47" s="22">
        <v>894</v>
      </c>
      <c r="E47" s="22">
        <v>0</v>
      </c>
      <c r="F47" s="22">
        <f>SUM(C47-D47-E47)</f>
        <v>244</v>
      </c>
      <c r="G47" s="22">
        <v>2068</v>
      </c>
      <c r="H47" s="22">
        <v>1112</v>
      </c>
      <c r="I47" s="22">
        <v>0</v>
      </c>
      <c r="J47" s="22">
        <f>SUM(G47-H47-I47)</f>
        <v>956</v>
      </c>
      <c r="K47" s="22">
        <v>120</v>
      </c>
      <c r="L47" s="22">
        <v>0</v>
      </c>
      <c r="M47" s="22">
        <v>10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2806</v>
      </c>
      <c r="D48" s="22">
        <v>2364</v>
      </c>
      <c r="E48" s="22">
        <v>0</v>
      </c>
      <c r="F48" s="22">
        <f>SUM(C48-D48-E48)</f>
        <v>442</v>
      </c>
      <c r="G48" s="22">
        <v>5828</v>
      </c>
      <c r="H48" s="22">
        <v>4532</v>
      </c>
      <c r="I48" s="22">
        <v>0</v>
      </c>
      <c r="J48" s="22">
        <f>SUM(G48-H48-I48)</f>
        <v>1296</v>
      </c>
      <c r="K48" s="22">
        <v>103</v>
      </c>
      <c r="L48" s="22">
        <v>0</v>
      </c>
      <c r="M48" s="22">
        <v>340</v>
      </c>
      <c r="N48" s="22">
        <v>227</v>
      </c>
      <c r="O48" s="22">
        <v>227</v>
      </c>
    </row>
    <row r="49" spans="1:15" ht="12.75" customHeight="1">
      <c r="A49" s="20" t="s">
        <v>90</v>
      </c>
      <c r="B49" s="21" t="s">
        <v>91</v>
      </c>
      <c r="C49" s="22">
        <v>945</v>
      </c>
      <c r="D49" s="22">
        <v>912</v>
      </c>
      <c r="E49" s="22">
        <v>0</v>
      </c>
      <c r="F49" s="22">
        <f>SUM(C49-D49-E49)</f>
        <v>33</v>
      </c>
      <c r="G49" s="22">
        <v>1304</v>
      </c>
      <c r="H49" s="22">
        <v>1161</v>
      </c>
      <c r="I49" s="22">
        <v>0</v>
      </c>
      <c r="J49" s="22">
        <f>SUM(G49-H49-I49)</f>
        <v>143</v>
      </c>
      <c r="K49" s="22">
        <v>104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9239</v>
      </c>
      <c r="D50" s="22">
        <v>8601</v>
      </c>
      <c r="E50" s="22">
        <v>77</v>
      </c>
      <c r="F50" s="22">
        <f>SUM(C50-D50-E50)</f>
        <v>561</v>
      </c>
      <c r="G50" s="22">
        <v>22795</v>
      </c>
      <c r="H50" s="22">
        <v>16044</v>
      </c>
      <c r="I50" s="22">
        <v>281</v>
      </c>
      <c r="J50" s="22">
        <f>SUM(G50-H50-I50)</f>
        <v>6470</v>
      </c>
      <c r="K50" s="22">
        <v>2130</v>
      </c>
      <c r="L50" s="22">
        <v>0</v>
      </c>
      <c r="M50" s="22">
        <v>1460</v>
      </c>
      <c r="N50" s="22">
        <v>253</v>
      </c>
      <c r="O50" s="22">
        <v>253</v>
      </c>
    </row>
    <row r="51" spans="1:15" ht="12.75" customHeight="1">
      <c r="A51" s="23"/>
      <c r="B51" s="24" t="s">
        <v>94</v>
      </c>
      <c r="C51" s="25">
        <f aca="true" t="shared" si="9" ref="C51:O51">SUM(C47:C50)</f>
        <v>14128</v>
      </c>
      <c r="D51" s="25">
        <f t="shared" si="9"/>
        <v>12771</v>
      </c>
      <c r="E51" s="25">
        <f t="shared" si="9"/>
        <v>77</v>
      </c>
      <c r="F51" s="25">
        <f t="shared" si="9"/>
        <v>1280</v>
      </c>
      <c r="G51" s="25">
        <f t="shared" si="9"/>
        <v>31995</v>
      </c>
      <c r="H51" s="25">
        <f t="shared" si="9"/>
        <v>22849</v>
      </c>
      <c r="I51" s="25">
        <f t="shared" si="9"/>
        <v>281</v>
      </c>
      <c r="J51" s="25">
        <f t="shared" si="9"/>
        <v>8865</v>
      </c>
      <c r="K51" s="25">
        <f t="shared" si="9"/>
        <v>2457</v>
      </c>
      <c r="L51" s="25">
        <f t="shared" si="9"/>
        <v>0</v>
      </c>
      <c r="M51" s="25">
        <f t="shared" si="9"/>
        <v>1810</v>
      </c>
      <c r="N51" s="25">
        <f t="shared" si="9"/>
        <v>480</v>
      </c>
      <c r="O51" s="25">
        <f t="shared" si="9"/>
        <v>480</v>
      </c>
    </row>
    <row r="52" spans="1:15" ht="12.75" customHeight="1">
      <c r="A52" s="20" t="s">
        <v>95</v>
      </c>
      <c r="B52" s="21" t="s">
        <v>96</v>
      </c>
      <c r="C52" s="22">
        <v>1688</v>
      </c>
      <c r="D52" s="22">
        <v>1191</v>
      </c>
      <c r="E52" s="22">
        <v>25</v>
      </c>
      <c r="F52" s="22">
        <f aca="true" t="shared" si="10" ref="F52:F58">SUM(C52-D52-E52)</f>
        <v>472</v>
      </c>
      <c r="G52" s="22">
        <v>5354</v>
      </c>
      <c r="H52" s="22">
        <v>2720</v>
      </c>
      <c r="I52" s="22">
        <v>69</v>
      </c>
      <c r="J52" s="22">
        <f aca="true" t="shared" si="11" ref="J52:J58">SUM(G52-H52-I52)</f>
        <v>2565</v>
      </c>
      <c r="K52" s="22">
        <v>2208</v>
      </c>
      <c r="L52" s="22">
        <v>0</v>
      </c>
      <c r="M52" s="22">
        <v>76</v>
      </c>
      <c r="N52" s="22">
        <v>29</v>
      </c>
      <c r="O52" s="22">
        <v>29</v>
      </c>
    </row>
    <row r="53" spans="1:15" ht="12.75" customHeight="1">
      <c r="A53" s="20" t="s">
        <v>97</v>
      </c>
      <c r="B53" s="21" t="s">
        <v>98</v>
      </c>
      <c r="C53" s="22">
        <v>9070</v>
      </c>
      <c r="D53" s="22">
        <v>6731</v>
      </c>
      <c r="E53" s="22">
        <v>199</v>
      </c>
      <c r="F53" s="22">
        <f t="shared" si="10"/>
        <v>2140</v>
      </c>
      <c r="G53" s="22">
        <v>32233</v>
      </c>
      <c r="H53" s="22">
        <v>18578</v>
      </c>
      <c r="I53" s="22">
        <v>955</v>
      </c>
      <c r="J53" s="22">
        <f t="shared" si="11"/>
        <v>12700</v>
      </c>
      <c r="K53" s="22">
        <v>1318</v>
      </c>
      <c r="L53" s="22">
        <v>0</v>
      </c>
      <c r="M53" s="22">
        <v>5301</v>
      </c>
      <c r="N53" s="22">
        <v>79</v>
      </c>
      <c r="O53" s="22">
        <v>79</v>
      </c>
    </row>
    <row r="54" spans="1:15" ht="12.75" customHeight="1">
      <c r="A54" s="20" t="s">
        <v>99</v>
      </c>
      <c r="B54" s="21" t="s">
        <v>100</v>
      </c>
      <c r="C54" s="22">
        <v>1420</v>
      </c>
      <c r="D54" s="22">
        <v>755</v>
      </c>
      <c r="E54" s="22">
        <v>31</v>
      </c>
      <c r="F54" s="22">
        <f t="shared" si="10"/>
        <v>634</v>
      </c>
      <c r="G54" s="22">
        <v>6353</v>
      </c>
      <c r="H54" s="22">
        <v>2467</v>
      </c>
      <c r="I54" s="22">
        <v>169</v>
      </c>
      <c r="J54" s="22">
        <f t="shared" si="11"/>
        <v>3717</v>
      </c>
      <c r="K54" s="22">
        <v>76</v>
      </c>
      <c r="L54" s="22">
        <v>0</v>
      </c>
      <c r="M54" s="22">
        <v>2017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7278</v>
      </c>
      <c r="D55" s="22">
        <v>4603</v>
      </c>
      <c r="E55" s="22">
        <v>158</v>
      </c>
      <c r="F55" s="22">
        <f t="shared" si="10"/>
        <v>2517</v>
      </c>
      <c r="G55" s="22">
        <v>24912</v>
      </c>
      <c r="H55" s="22">
        <v>12279</v>
      </c>
      <c r="I55" s="22">
        <v>502</v>
      </c>
      <c r="J55" s="22">
        <f t="shared" si="11"/>
        <v>12131</v>
      </c>
      <c r="K55" s="22">
        <v>951</v>
      </c>
      <c r="L55" s="22">
        <v>0</v>
      </c>
      <c r="M55" s="22">
        <v>1185</v>
      </c>
      <c r="N55" s="22">
        <v>1052</v>
      </c>
      <c r="O55" s="22">
        <v>1052</v>
      </c>
    </row>
    <row r="56" spans="1:15" ht="12.75" customHeight="1">
      <c r="A56" s="20" t="s">
        <v>103</v>
      </c>
      <c r="B56" s="21" t="s">
        <v>104</v>
      </c>
      <c r="C56" s="22">
        <v>10164</v>
      </c>
      <c r="D56" s="22">
        <v>5982</v>
      </c>
      <c r="E56" s="22">
        <v>391</v>
      </c>
      <c r="F56" s="22">
        <f t="shared" si="10"/>
        <v>3791</v>
      </c>
      <c r="G56" s="22">
        <v>33187</v>
      </c>
      <c r="H56" s="22">
        <v>13925</v>
      </c>
      <c r="I56" s="22">
        <v>1848</v>
      </c>
      <c r="J56" s="22">
        <f t="shared" si="11"/>
        <v>17414</v>
      </c>
      <c r="K56" s="22">
        <v>1825</v>
      </c>
      <c r="L56" s="22">
        <v>0</v>
      </c>
      <c r="M56" s="22">
        <v>5321</v>
      </c>
      <c r="N56" s="22">
        <v>10903</v>
      </c>
      <c r="O56" s="22">
        <v>67</v>
      </c>
    </row>
    <row r="57" spans="1:15" ht="12.75" customHeight="1">
      <c r="A57" s="20" t="s">
        <v>105</v>
      </c>
      <c r="B57" s="21" t="s">
        <v>106</v>
      </c>
      <c r="C57" s="22">
        <v>12440</v>
      </c>
      <c r="D57" s="22">
        <v>5532</v>
      </c>
      <c r="E57" s="22">
        <v>262</v>
      </c>
      <c r="F57" s="22">
        <f t="shared" si="10"/>
        <v>6646</v>
      </c>
      <c r="G57" s="22">
        <v>47900</v>
      </c>
      <c r="H57" s="22">
        <v>16728</v>
      </c>
      <c r="I57" s="22">
        <v>1095</v>
      </c>
      <c r="J57" s="22">
        <f t="shared" si="11"/>
        <v>30077</v>
      </c>
      <c r="K57" s="22">
        <v>469</v>
      </c>
      <c r="L57" s="22">
        <v>0</v>
      </c>
      <c r="M57" s="22">
        <v>2371</v>
      </c>
      <c r="N57" s="22">
        <v>0</v>
      </c>
      <c r="O57" s="22">
        <v>0</v>
      </c>
    </row>
    <row r="58" spans="1:15" ht="12.75" customHeight="1">
      <c r="A58" s="20" t="s">
        <v>107</v>
      </c>
      <c r="B58" s="21" t="s">
        <v>108</v>
      </c>
      <c r="C58" s="22">
        <v>9844</v>
      </c>
      <c r="D58" s="22">
        <v>5379</v>
      </c>
      <c r="E58" s="22">
        <v>56</v>
      </c>
      <c r="F58" s="22">
        <f t="shared" si="10"/>
        <v>4409</v>
      </c>
      <c r="G58" s="22">
        <v>35191</v>
      </c>
      <c r="H58" s="22">
        <v>13714</v>
      </c>
      <c r="I58" s="22">
        <v>338</v>
      </c>
      <c r="J58" s="22">
        <f t="shared" si="11"/>
        <v>21139</v>
      </c>
      <c r="K58" s="22">
        <v>1190</v>
      </c>
      <c r="L58" s="22">
        <v>23</v>
      </c>
      <c r="M58" s="22">
        <v>1839</v>
      </c>
      <c r="N58" s="22">
        <v>2851</v>
      </c>
      <c r="O58" s="22">
        <v>2851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51904</v>
      </c>
      <c r="D59" s="25">
        <f t="shared" si="12"/>
        <v>30173</v>
      </c>
      <c r="E59" s="25">
        <f t="shared" si="12"/>
        <v>1122</v>
      </c>
      <c r="F59" s="25">
        <f t="shared" si="12"/>
        <v>20609</v>
      </c>
      <c r="G59" s="25">
        <f t="shared" si="12"/>
        <v>185130</v>
      </c>
      <c r="H59" s="25">
        <f t="shared" si="12"/>
        <v>80411</v>
      </c>
      <c r="I59" s="25">
        <f t="shared" si="12"/>
        <v>4976</v>
      </c>
      <c r="J59" s="25">
        <f t="shared" si="12"/>
        <v>99743</v>
      </c>
      <c r="K59" s="25">
        <f t="shared" si="12"/>
        <v>8037</v>
      </c>
      <c r="L59" s="25">
        <f t="shared" si="12"/>
        <v>23</v>
      </c>
      <c r="M59" s="25">
        <f t="shared" si="12"/>
        <v>18110</v>
      </c>
      <c r="N59" s="25">
        <f t="shared" si="12"/>
        <v>14914</v>
      </c>
      <c r="O59" s="25">
        <f t="shared" si="12"/>
        <v>4078</v>
      </c>
    </row>
    <row r="60" spans="1:15" ht="12.75" customHeight="1">
      <c r="A60" s="20" t="s">
        <v>110</v>
      </c>
      <c r="B60" s="21" t="s">
        <v>111</v>
      </c>
      <c r="C60" s="22">
        <v>8343</v>
      </c>
      <c r="D60" s="22">
        <v>5569</v>
      </c>
      <c r="E60" s="22">
        <v>784</v>
      </c>
      <c r="F60" s="22">
        <f aca="true" t="shared" si="13" ref="F60:F68">SUM(C60-D60-E60)</f>
        <v>1990</v>
      </c>
      <c r="G60" s="22">
        <v>28636</v>
      </c>
      <c r="H60" s="22">
        <v>15432</v>
      </c>
      <c r="I60" s="22">
        <v>3416</v>
      </c>
      <c r="J60" s="22">
        <f aca="true" t="shared" si="14" ref="J60:J68">SUM(G60-H60-I60)</f>
        <v>9788</v>
      </c>
      <c r="K60" s="22">
        <v>176</v>
      </c>
      <c r="L60" s="22">
        <v>0</v>
      </c>
      <c r="M60" s="22">
        <v>2541</v>
      </c>
      <c r="N60" s="22">
        <v>270</v>
      </c>
      <c r="O60" s="22">
        <v>270</v>
      </c>
    </row>
    <row r="61" spans="1:15" ht="12.75" customHeight="1">
      <c r="A61" s="20" t="s">
        <v>112</v>
      </c>
      <c r="B61" s="21" t="s">
        <v>113</v>
      </c>
      <c r="C61" s="22">
        <v>2725</v>
      </c>
      <c r="D61" s="22">
        <v>1690</v>
      </c>
      <c r="E61" s="22">
        <v>44</v>
      </c>
      <c r="F61" s="22">
        <f t="shared" si="13"/>
        <v>991</v>
      </c>
      <c r="G61" s="22">
        <v>8503</v>
      </c>
      <c r="H61" s="22">
        <v>4834</v>
      </c>
      <c r="I61" s="22">
        <v>271</v>
      </c>
      <c r="J61" s="22">
        <f t="shared" si="14"/>
        <v>3398</v>
      </c>
      <c r="K61" s="22">
        <v>13</v>
      </c>
      <c r="L61" s="22">
        <v>0</v>
      </c>
      <c r="M61" s="22">
        <v>2475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4364</v>
      </c>
      <c r="D62" s="22">
        <v>1805</v>
      </c>
      <c r="E62" s="22">
        <v>171</v>
      </c>
      <c r="F62" s="22">
        <f t="shared" si="13"/>
        <v>2388</v>
      </c>
      <c r="G62" s="22">
        <v>19883</v>
      </c>
      <c r="H62" s="22">
        <v>5452</v>
      </c>
      <c r="I62" s="22">
        <v>718</v>
      </c>
      <c r="J62" s="22">
        <f t="shared" si="14"/>
        <v>13713</v>
      </c>
      <c r="K62" s="22">
        <v>353</v>
      </c>
      <c r="L62" s="22">
        <v>29</v>
      </c>
      <c r="M62" s="22">
        <v>2386</v>
      </c>
      <c r="N62" s="22">
        <v>134</v>
      </c>
      <c r="O62" s="22">
        <v>134</v>
      </c>
    </row>
    <row r="63" spans="1:15" ht="12.75" customHeight="1">
      <c r="A63" s="20" t="s">
        <v>116</v>
      </c>
      <c r="B63" s="21" t="s">
        <v>117</v>
      </c>
      <c r="C63" s="22">
        <v>5978</v>
      </c>
      <c r="D63" s="22">
        <v>3503</v>
      </c>
      <c r="E63" s="22">
        <v>281</v>
      </c>
      <c r="F63" s="22">
        <f t="shared" si="13"/>
        <v>2194</v>
      </c>
      <c r="G63" s="22">
        <v>19944</v>
      </c>
      <c r="H63" s="22">
        <v>11043</v>
      </c>
      <c r="I63" s="22">
        <v>1293</v>
      </c>
      <c r="J63" s="22">
        <f t="shared" si="14"/>
        <v>7608</v>
      </c>
      <c r="K63" s="22">
        <v>131</v>
      </c>
      <c r="L63" s="22">
        <v>0</v>
      </c>
      <c r="M63" s="22">
        <v>2762</v>
      </c>
      <c r="N63" s="22">
        <v>30</v>
      </c>
      <c r="O63" s="22">
        <v>30</v>
      </c>
    </row>
    <row r="64" spans="1:15" ht="12.75" customHeight="1">
      <c r="A64" s="20" t="s">
        <v>118</v>
      </c>
      <c r="B64" s="21" t="s">
        <v>119</v>
      </c>
      <c r="C64" s="22">
        <v>5580</v>
      </c>
      <c r="D64" s="22">
        <v>2502</v>
      </c>
      <c r="E64" s="22">
        <v>371</v>
      </c>
      <c r="F64" s="22">
        <f t="shared" si="13"/>
        <v>2707</v>
      </c>
      <c r="G64" s="22">
        <v>23215</v>
      </c>
      <c r="H64" s="22">
        <v>7817</v>
      </c>
      <c r="I64" s="22">
        <v>1581</v>
      </c>
      <c r="J64" s="22">
        <f t="shared" si="14"/>
        <v>13817</v>
      </c>
      <c r="K64" s="22">
        <v>64</v>
      </c>
      <c r="L64" s="22">
        <v>7</v>
      </c>
      <c r="M64" s="22">
        <v>1313</v>
      </c>
      <c r="N64" s="22">
        <v>0</v>
      </c>
      <c r="O64" s="22">
        <v>0</v>
      </c>
    </row>
    <row r="65" spans="1:15" ht="12.75" customHeight="1">
      <c r="A65" s="20" t="s">
        <v>120</v>
      </c>
      <c r="B65" s="21" t="s">
        <v>121</v>
      </c>
      <c r="C65" s="22">
        <v>2758</v>
      </c>
      <c r="D65" s="22">
        <v>1729</v>
      </c>
      <c r="E65" s="22">
        <v>347</v>
      </c>
      <c r="F65" s="22">
        <f t="shared" si="13"/>
        <v>682</v>
      </c>
      <c r="G65" s="22">
        <v>14398</v>
      </c>
      <c r="H65" s="22">
        <v>5048</v>
      </c>
      <c r="I65" s="22">
        <v>1673</v>
      </c>
      <c r="J65" s="22">
        <f t="shared" si="14"/>
        <v>7677</v>
      </c>
      <c r="K65" s="22">
        <v>506</v>
      </c>
      <c r="L65" s="22">
        <v>0</v>
      </c>
      <c r="M65" s="22">
        <v>3173</v>
      </c>
      <c r="N65" s="22">
        <v>382</v>
      </c>
      <c r="O65" s="22">
        <v>382</v>
      </c>
    </row>
    <row r="66" spans="1:15" ht="12.75" customHeight="1">
      <c r="A66" s="20" t="s">
        <v>122</v>
      </c>
      <c r="B66" s="21" t="s">
        <v>123</v>
      </c>
      <c r="C66" s="22">
        <v>4964</v>
      </c>
      <c r="D66" s="22">
        <v>2107</v>
      </c>
      <c r="E66" s="22">
        <v>46</v>
      </c>
      <c r="F66" s="22">
        <f t="shared" si="13"/>
        <v>2811</v>
      </c>
      <c r="G66" s="22">
        <v>24409</v>
      </c>
      <c r="H66" s="22">
        <v>6470</v>
      </c>
      <c r="I66" s="22">
        <v>180</v>
      </c>
      <c r="J66" s="22">
        <f t="shared" si="14"/>
        <v>17759</v>
      </c>
      <c r="K66" s="22">
        <v>2326</v>
      </c>
      <c r="L66" s="22">
        <v>0</v>
      </c>
      <c r="M66" s="22">
        <v>7405</v>
      </c>
      <c r="N66" s="22">
        <v>0</v>
      </c>
      <c r="O66" s="22">
        <v>0</v>
      </c>
    </row>
    <row r="67" spans="1:15" ht="12.75" customHeight="1">
      <c r="A67" s="20" t="s">
        <v>124</v>
      </c>
      <c r="B67" s="21" t="s">
        <v>125</v>
      </c>
      <c r="C67" s="22">
        <v>8375</v>
      </c>
      <c r="D67" s="22">
        <v>1872</v>
      </c>
      <c r="E67" s="22">
        <v>0</v>
      </c>
      <c r="F67" s="22">
        <f t="shared" si="13"/>
        <v>6503</v>
      </c>
      <c r="G67" s="22">
        <v>34228</v>
      </c>
      <c r="H67" s="22">
        <v>5807</v>
      </c>
      <c r="I67" s="22">
        <v>0</v>
      </c>
      <c r="J67" s="22">
        <f t="shared" si="14"/>
        <v>28421</v>
      </c>
      <c r="K67" s="22">
        <v>1779</v>
      </c>
      <c r="L67" s="22">
        <v>0</v>
      </c>
      <c r="M67" s="22">
        <v>8645</v>
      </c>
      <c r="N67" s="22">
        <v>43</v>
      </c>
      <c r="O67" s="22">
        <v>43</v>
      </c>
    </row>
    <row r="68" spans="1:15" ht="12.75" customHeight="1">
      <c r="A68" s="20" t="s">
        <v>126</v>
      </c>
      <c r="B68" s="21" t="s">
        <v>127</v>
      </c>
      <c r="C68" s="22">
        <v>3824</v>
      </c>
      <c r="D68" s="22">
        <v>2452</v>
      </c>
      <c r="E68" s="22">
        <v>136</v>
      </c>
      <c r="F68" s="22">
        <f t="shared" si="13"/>
        <v>1236</v>
      </c>
      <c r="G68" s="22">
        <v>14868</v>
      </c>
      <c r="H68" s="22">
        <v>6063</v>
      </c>
      <c r="I68" s="22">
        <v>700</v>
      </c>
      <c r="J68" s="22">
        <f t="shared" si="14"/>
        <v>8105</v>
      </c>
      <c r="K68" s="22">
        <v>19</v>
      </c>
      <c r="L68" s="22">
        <v>242</v>
      </c>
      <c r="M68" s="22">
        <v>797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46911</v>
      </c>
      <c r="D69" s="25">
        <f t="shared" si="15"/>
        <v>23229</v>
      </c>
      <c r="E69" s="25">
        <f t="shared" si="15"/>
        <v>2180</v>
      </c>
      <c r="F69" s="25">
        <f t="shared" si="15"/>
        <v>21502</v>
      </c>
      <c r="G69" s="25">
        <f t="shared" si="15"/>
        <v>188084</v>
      </c>
      <c r="H69" s="25">
        <f t="shared" si="15"/>
        <v>67966</v>
      </c>
      <c r="I69" s="25">
        <f t="shared" si="15"/>
        <v>9832</v>
      </c>
      <c r="J69" s="25">
        <f t="shared" si="15"/>
        <v>110286</v>
      </c>
      <c r="K69" s="25">
        <f t="shared" si="15"/>
        <v>5367</v>
      </c>
      <c r="L69" s="25">
        <f t="shared" si="15"/>
        <v>278</v>
      </c>
      <c r="M69" s="25">
        <f t="shared" si="15"/>
        <v>31497</v>
      </c>
      <c r="N69" s="25">
        <f t="shared" si="15"/>
        <v>859</v>
      </c>
      <c r="O69" s="25">
        <f t="shared" si="15"/>
        <v>859</v>
      </c>
    </row>
    <row r="70" spans="1:15" ht="12.75" customHeight="1">
      <c r="A70" s="20" t="s">
        <v>129</v>
      </c>
      <c r="B70" s="21" t="s">
        <v>130</v>
      </c>
      <c r="C70" s="22">
        <v>3122</v>
      </c>
      <c r="D70" s="22">
        <v>2083</v>
      </c>
      <c r="E70" s="22">
        <v>261</v>
      </c>
      <c r="F70" s="22">
        <f aca="true" t="shared" si="16" ref="F70:F79">SUM(C70-D70-E70)</f>
        <v>778</v>
      </c>
      <c r="G70" s="22">
        <v>11477</v>
      </c>
      <c r="H70" s="22">
        <v>5913</v>
      </c>
      <c r="I70" s="22">
        <v>1759</v>
      </c>
      <c r="J70" s="22">
        <f aca="true" t="shared" si="17" ref="J70:J79">SUM(G70-H70-I70)</f>
        <v>3805</v>
      </c>
      <c r="K70" s="22">
        <v>169</v>
      </c>
      <c r="L70" s="22">
        <v>4</v>
      </c>
      <c r="M70" s="22">
        <v>687</v>
      </c>
      <c r="N70" s="22">
        <v>27</v>
      </c>
      <c r="O70" s="22">
        <v>27</v>
      </c>
    </row>
    <row r="71" spans="1:15" ht="12.75" customHeight="1">
      <c r="A71" s="20" t="s">
        <v>131</v>
      </c>
      <c r="B71" s="21" t="s">
        <v>132</v>
      </c>
      <c r="C71" s="22">
        <v>11314</v>
      </c>
      <c r="D71" s="22">
        <v>7298</v>
      </c>
      <c r="E71" s="22">
        <v>465</v>
      </c>
      <c r="F71" s="22">
        <f t="shared" si="16"/>
        <v>3551</v>
      </c>
      <c r="G71" s="22">
        <v>29959</v>
      </c>
      <c r="H71" s="22">
        <v>14072</v>
      </c>
      <c r="I71" s="22">
        <v>2189</v>
      </c>
      <c r="J71" s="22">
        <f t="shared" si="17"/>
        <v>13698</v>
      </c>
      <c r="K71" s="22">
        <v>507</v>
      </c>
      <c r="L71" s="22">
        <v>0</v>
      </c>
      <c r="M71" s="22">
        <v>912</v>
      </c>
      <c r="N71" s="22">
        <v>1716</v>
      </c>
      <c r="O71" s="22">
        <v>1716</v>
      </c>
    </row>
    <row r="72" spans="1:15" ht="12.75" customHeight="1">
      <c r="A72" s="20" t="s">
        <v>133</v>
      </c>
      <c r="B72" s="21" t="s">
        <v>134</v>
      </c>
      <c r="C72" s="22">
        <v>2573</v>
      </c>
      <c r="D72" s="22">
        <v>1586</v>
      </c>
      <c r="E72" s="22">
        <v>0</v>
      </c>
      <c r="F72" s="22">
        <f t="shared" si="16"/>
        <v>987</v>
      </c>
      <c r="G72" s="22">
        <v>8103</v>
      </c>
      <c r="H72" s="22">
        <v>4034</v>
      </c>
      <c r="I72" s="22">
        <v>0</v>
      </c>
      <c r="J72" s="22">
        <f t="shared" si="17"/>
        <v>4069</v>
      </c>
      <c r="K72" s="22">
        <v>291</v>
      </c>
      <c r="L72" s="22">
        <v>131</v>
      </c>
      <c r="M72" s="22">
        <v>2082</v>
      </c>
      <c r="N72" s="22">
        <v>13</v>
      </c>
      <c r="O72" s="22">
        <v>13</v>
      </c>
    </row>
    <row r="73" spans="1:15" ht="12.75" customHeight="1">
      <c r="A73" s="20" t="s">
        <v>135</v>
      </c>
      <c r="B73" s="21" t="s">
        <v>136</v>
      </c>
      <c r="C73" s="22">
        <v>5258</v>
      </c>
      <c r="D73" s="22">
        <v>3980</v>
      </c>
      <c r="E73" s="22">
        <v>35</v>
      </c>
      <c r="F73" s="22">
        <f t="shared" si="16"/>
        <v>1243</v>
      </c>
      <c r="G73" s="22">
        <v>15332</v>
      </c>
      <c r="H73" s="22">
        <v>9458</v>
      </c>
      <c r="I73" s="22">
        <v>148</v>
      </c>
      <c r="J73" s="22">
        <f t="shared" si="17"/>
        <v>5726</v>
      </c>
      <c r="K73" s="22">
        <v>179</v>
      </c>
      <c r="L73" s="22">
        <v>0</v>
      </c>
      <c r="M73" s="22">
        <v>593</v>
      </c>
      <c r="N73" s="22">
        <v>4613</v>
      </c>
      <c r="O73" s="22">
        <v>4613</v>
      </c>
    </row>
    <row r="74" spans="1:15" ht="12.75" customHeight="1">
      <c r="A74" s="20" t="s">
        <v>137</v>
      </c>
      <c r="B74" s="21" t="s">
        <v>138</v>
      </c>
      <c r="C74" s="22">
        <v>4735</v>
      </c>
      <c r="D74" s="22">
        <v>3200</v>
      </c>
      <c r="E74" s="22">
        <v>179</v>
      </c>
      <c r="F74" s="22">
        <f t="shared" si="16"/>
        <v>1356</v>
      </c>
      <c r="G74" s="22">
        <v>11735</v>
      </c>
      <c r="H74" s="22">
        <v>6016</v>
      </c>
      <c r="I74" s="22">
        <v>687</v>
      </c>
      <c r="J74" s="22">
        <f t="shared" si="17"/>
        <v>5032</v>
      </c>
      <c r="K74" s="22">
        <v>401</v>
      </c>
      <c r="L74" s="22">
        <v>0</v>
      </c>
      <c r="M74" s="22">
        <v>152</v>
      </c>
      <c r="N74" s="22">
        <v>340</v>
      </c>
      <c r="O74" s="22">
        <v>340</v>
      </c>
    </row>
    <row r="75" spans="1:15" ht="12.75" customHeight="1">
      <c r="A75" s="20" t="s">
        <v>139</v>
      </c>
      <c r="B75" s="21" t="s">
        <v>140</v>
      </c>
      <c r="C75" s="22">
        <v>2038</v>
      </c>
      <c r="D75" s="22">
        <v>1776</v>
      </c>
      <c r="E75" s="22">
        <v>61</v>
      </c>
      <c r="F75" s="22">
        <f t="shared" si="16"/>
        <v>201</v>
      </c>
      <c r="G75" s="22">
        <v>5089</v>
      </c>
      <c r="H75" s="22">
        <v>3256</v>
      </c>
      <c r="I75" s="22">
        <v>281</v>
      </c>
      <c r="J75" s="22">
        <f t="shared" si="17"/>
        <v>1552</v>
      </c>
      <c r="K75" s="22">
        <v>12</v>
      </c>
      <c r="L75" s="22">
        <v>0</v>
      </c>
      <c r="M75" s="22">
        <v>18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4630</v>
      </c>
      <c r="D76" s="22">
        <v>3070</v>
      </c>
      <c r="E76" s="22">
        <v>83</v>
      </c>
      <c r="F76" s="22">
        <f t="shared" si="16"/>
        <v>1477</v>
      </c>
      <c r="G76" s="22">
        <v>13184</v>
      </c>
      <c r="H76" s="22">
        <v>7852</v>
      </c>
      <c r="I76" s="22">
        <v>322</v>
      </c>
      <c r="J76" s="22">
        <f t="shared" si="17"/>
        <v>5010</v>
      </c>
      <c r="K76" s="22">
        <v>69</v>
      </c>
      <c r="L76" s="22">
        <v>88</v>
      </c>
      <c r="M76" s="22">
        <v>493</v>
      </c>
      <c r="N76" s="22">
        <v>116</v>
      </c>
      <c r="O76" s="22">
        <v>116</v>
      </c>
    </row>
    <row r="77" spans="1:15" ht="12.75" customHeight="1">
      <c r="A77" s="20" t="s">
        <v>143</v>
      </c>
      <c r="B77" s="21" t="s">
        <v>144</v>
      </c>
      <c r="C77" s="22">
        <v>4149</v>
      </c>
      <c r="D77" s="22">
        <v>2071</v>
      </c>
      <c r="E77" s="22">
        <v>59</v>
      </c>
      <c r="F77" s="22">
        <f t="shared" si="16"/>
        <v>2019</v>
      </c>
      <c r="G77" s="22">
        <v>8918</v>
      </c>
      <c r="H77" s="22">
        <v>4240</v>
      </c>
      <c r="I77" s="22">
        <v>225</v>
      </c>
      <c r="J77" s="22">
        <f t="shared" si="17"/>
        <v>4453</v>
      </c>
      <c r="K77" s="22">
        <v>389</v>
      </c>
      <c r="L77" s="22">
        <v>0</v>
      </c>
      <c r="M77" s="22">
        <v>363</v>
      </c>
      <c r="N77" s="22">
        <v>56</v>
      </c>
      <c r="O77" s="22">
        <v>56</v>
      </c>
    </row>
    <row r="78" spans="1:15" ht="12.75" customHeight="1">
      <c r="A78" s="20" t="s">
        <v>145</v>
      </c>
      <c r="B78" s="21" t="s">
        <v>146</v>
      </c>
      <c r="C78" s="22">
        <v>2410</v>
      </c>
      <c r="D78" s="22">
        <v>1516</v>
      </c>
      <c r="E78" s="22">
        <v>11</v>
      </c>
      <c r="F78" s="22">
        <f t="shared" si="16"/>
        <v>883</v>
      </c>
      <c r="G78" s="22">
        <v>6205</v>
      </c>
      <c r="H78" s="22">
        <v>3399</v>
      </c>
      <c r="I78" s="22">
        <v>22</v>
      </c>
      <c r="J78" s="22">
        <f t="shared" si="17"/>
        <v>2784</v>
      </c>
      <c r="K78" s="22">
        <v>70</v>
      </c>
      <c r="L78" s="22">
        <v>0</v>
      </c>
      <c r="M78" s="22">
        <v>16</v>
      </c>
      <c r="N78" s="22">
        <v>23</v>
      </c>
      <c r="O78" s="22">
        <v>23</v>
      </c>
    </row>
    <row r="79" spans="1:15" ht="12.75" customHeight="1">
      <c r="A79" s="20" t="s">
        <v>147</v>
      </c>
      <c r="B79" s="21" t="s">
        <v>148</v>
      </c>
      <c r="C79" s="22">
        <v>2802</v>
      </c>
      <c r="D79" s="22">
        <v>1998</v>
      </c>
      <c r="E79" s="22">
        <v>83</v>
      </c>
      <c r="F79" s="22">
        <f t="shared" si="16"/>
        <v>721</v>
      </c>
      <c r="G79" s="22">
        <v>9947</v>
      </c>
      <c r="H79" s="22">
        <v>5063</v>
      </c>
      <c r="I79" s="22">
        <v>445</v>
      </c>
      <c r="J79" s="22">
        <f t="shared" si="17"/>
        <v>4439</v>
      </c>
      <c r="K79" s="22">
        <v>307</v>
      </c>
      <c r="L79" s="22">
        <v>0</v>
      </c>
      <c r="M79" s="22">
        <v>1914</v>
      </c>
      <c r="N79" s="22">
        <v>67</v>
      </c>
      <c r="O79" s="22">
        <v>67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43031</v>
      </c>
      <c r="D80" s="25">
        <f t="shared" si="18"/>
        <v>28578</v>
      </c>
      <c r="E80" s="25">
        <f t="shared" si="18"/>
        <v>1237</v>
      </c>
      <c r="F80" s="25">
        <f t="shared" si="18"/>
        <v>13216</v>
      </c>
      <c r="G80" s="25">
        <f t="shared" si="18"/>
        <v>119949</v>
      </c>
      <c r="H80" s="25">
        <f t="shared" si="18"/>
        <v>63303</v>
      </c>
      <c r="I80" s="25">
        <f t="shared" si="18"/>
        <v>6078</v>
      </c>
      <c r="J80" s="25">
        <f t="shared" si="18"/>
        <v>50568</v>
      </c>
      <c r="K80" s="25">
        <f t="shared" si="18"/>
        <v>2394</v>
      </c>
      <c r="L80" s="25">
        <f t="shared" si="18"/>
        <v>223</v>
      </c>
      <c r="M80" s="25">
        <f t="shared" si="18"/>
        <v>7230</v>
      </c>
      <c r="N80" s="25">
        <f t="shared" si="18"/>
        <v>6971</v>
      </c>
      <c r="O80" s="25">
        <f t="shared" si="18"/>
        <v>6971</v>
      </c>
    </row>
    <row r="81" spans="1:15" ht="12.75" customHeight="1">
      <c r="A81" s="20" t="s">
        <v>150</v>
      </c>
      <c r="B81" s="21" t="s">
        <v>151</v>
      </c>
      <c r="C81" s="22">
        <v>4891</v>
      </c>
      <c r="D81" s="22">
        <v>2746</v>
      </c>
      <c r="E81" s="22">
        <v>152</v>
      </c>
      <c r="F81" s="22">
        <f>SUM(C81-D81-E81)</f>
        <v>1993</v>
      </c>
      <c r="G81" s="22">
        <v>20788</v>
      </c>
      <c r="H81" s="22">
        <v>9282</v>
      </c>
      <c r="I81" s="22">
        <v>1063</v>
      </c>
      <c r="J81" s="22">
        <f>SUM(G81-H81-I81)</f>
        <v>10443</v>
      </c>
      <c r="K81" s="22">
        <v>103</v>
      </c>
      <c r="L81" s="22">
        <v>120</v>
      </c>
      <c r="M81" s="22">
        <v>1817</v>
      </c>
      <c r="N81" s="22">
        <v>88</v>
      </c>
      <c r="O81" s="22">
        <v>88</v>
      </c>
    </row>
    <row r="82" spans="1:15" ht="12.75" customHeight="1">
      <c r="A82" s="20" t="s">
        <v>152</v>
      </c>
      <c r="B82" s="21" t="s">
        <v>153</v>
      </c>
      <c r="C82" s="22">
        <v>1653</v>
      </c>
      <c r="D82" s="22">
        <v>1155</v>
      </c>
      <c r="E82" s="22">
        <v>38</v>
      </c>
      <c r="F82" s="22">
        <f>SUM(C82-D82-E82)</f>
        <v>460</v>
      </c>
      <c r="G82" s="22">
        <v>8275</v>
      </c>
      <c r="H82" s="22">
        <v>3952</v>
      </c>
      <c r="I82" s="22">
        <v>217</v>
      </c>
      <c r="J82" s="22">
        <f>SUM(G82-H82-I82)</f>
        <v>4106</v>
      </c>
      <c r="K82" s="22">
        <v>71</v>
      </c>
      <c r="L82" s="22">
        <v>0</v>
      </c>
      <c r="M82" s="22">
        <v>1323</v>
      </c>
      <c r="N82" s="22">
        <v>105</v>
      </c>
      <c r="O82" s="22">
        <v>105</v>
      </c>
    </row>
    <row r="83" spans="1:15" ht="12.75" customHeight="1">
      <c r="A83" s="20" t="s">
        <v>154</v>
      </c>
      <c r="B83" s="21" t="s">
        <v>155</v>
      </c>
      <c r="C83" s="22">
        <v>778</v>
      </c>
      <c r="D83" s="22">
        <v>645</v>
      </c>
      <c r="E83" s="22">
        <v>73</v>
      </c>
      <c r="F83" s="22">
        <f>SUM(C83-D83-E83)</f>
        <v>60</v>
      </c>
      <c r="G83" s="22">
        <v>4276</v>
      </c>
      <c r="H83" s="22">
        <v>2445</v>
      </c>
      <c r="I83" s="22">
        <v>525</v>
      </c>
      <c r="J83" s="22">
        <f>SUM(G83-H83-I83)</f>
        <v>1306</v>
      </c>
      <c r="K83" s="22">
        <v>14</v>
      </c>
      <c r="L83" s="22">
        <v>0</v>
      </c>
      <c r="M83" s="22">
        <v>292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1608</v>
      </c>
      <c r="D84" s="22">
        <v>1440</v>
      </c>
      <c r="E84" s="22">
        <v>0</v>
      </c>
      <c r="F84" s="22">
        <f>SUM(C84-D84-E84)</f>
        <v>168</v>
      </c>
      <c r="G84" s="22">
        <v>8398</v>
      </c>
      <c r="H84" s="22">
        <v>5209</v>
      </c>
      <c r="I84" s="22">
        <v>0</v>
      </c>
      <c r="J84" s="22">
        <f>SUM(G84-H84-I84)</f>
        <v>3189</v>
      </c>
      <c r="K84" s="22">
        <v>80</v>
      </c>
      <c r="L84" s="22">
        <v>0</v>
      </c>
      <c r="M84" s="22">
        <v>1394</v>
      </c>
      <c r="N84" s="22">
        <v>83</v>
      </c>
      <c r="O84" s="22">
        <v>83</v>
      </c>
    </row>
    <row r="85" spans="1:15" ht="12.75" customHeight="1">
      <c r="A85" s="20" t="s">
        <v>158</v>
      </c>
      <c r="B85" s="21" t="s">
        <v>159</v>
      </c>
      <c r="C85" s="22">
        <v>2693</v>
      </c>
      <c r="D85" s="22">
        <v>2100</v>
      </c>
      <c r="E85" s="22">
        <v>93</v>
      </c>
      <c r="F85" s="22">
        <f>SUM(C85-D85-E85)</f>
        <v>500</v>
      </c>
      <c r="G85" s="22">
        <v>10081</v>
      </c>
      <c r="H85" s="22">
        <v>5783</v>
      </c>
      <c r="I85" s="22">
        <v>408</v>
      </c>
      <c r="J85" s="22">
        <f>SUM(G85-H85-I85)</f>
        <v>3890</v>
      </c>
      <c r="K85" s="22">
        <v>163</v>
      </c>
      <c r="L85" s="22">
        <v>15</v>
      </c>
      <c r="M85" s="22">
        <v>1358</v>
      </c>
      <c r="N85" s="22">
        <v>1826</v>
      </c>
      <c r="O85" s="22">
        <v>1826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11623</v>
      </c>
      <c r="D86" s="25">
        <f t="shared" si="19"/>
        <v>8086</v>
      </c>
      <c r="E86" s="25">
        <f t="shared" si="19"/>
        <v>356</v>
      </c>
      <c r="F86" s="25">
        <f t="shared" si="19"/>
        <v>3181</v>
      </c>
      <c r="G86" s="25">
        <f t="shared" si="19"/>
        <v>51818</v>
      </c>
      <c r="H86" s="25">
        <f t="shared" si="19"/>
        <v>26671</v>
      </c>
      <c r="I86" s="25">
        <f t="shared" si="19"/>
        <v>2213</v>
      </c>
      <c r="J86" s="25">
        <f t="shared" si="19"/>
        <v>22934</v>
      </c>
      <c r="K86" s="25">
        <f t="shared" si="19"/>
        <v>431</v>
      </c>
      <c r="L86" s="25">
        <f t="shared" si="19"/>
        <v>135</v>
      </c>
      <c r="M86" s="25">
        <f t="shared" si="19"/>
        <v>6184</v>
      </c>
      <c r="N86" s="25">
        <f t="shared" si="19"/>
        <v>2102</v>
      </c>
      <c r="O86" s="25">
        <f t="shared" si="19"/>
        <v>2102</v>
      </c>
    </row>
    <row r="87" spans="1:15" ht="12.75" customHeight="1">
      <c r="A87" s="20" t="s">
        <v>161</v>
      </c>
      <c r="B87" s="21" t="s">
        <v>162</v>
      </c>
      <c r="C87" s="22">
        <v>4882</v>
      </c>
      <c r="D87" s="22">
        <v>3455</v>
      </c>
      <c r="E87" s="22">
        <v>0</v>
      </c>
      <c r="F87" s="22">
        <f>SUM(C87-D87-E87)</f>
        <v>1427</v>
      </c>
      <c r="G87" s="22">
        <v>23694</v>
      </c>
      <c r="H87" s="22">
        <v>11158</v>
      </c>
      <c r="I87" s="22">
        <v>0</v>
      </c>
      <c r="J87" s="22">
        <f>SUM(G87-H87-I87)</f>
        <v>12536</v>
      </c>
      <c r="K87" s="22">
        <v>114</v>
      </c>
      <c r="L87" s="22">
        <v>0</v>
      </c>
      <c r="M87" s="22">
        <v>3182</v>
      </c>
      <c r="N87" s="22">
        <v>390</v>
      </c>
      <c r="O87" s="22">
        <v>390</v>
      </c>
    </row>
    <row r="88" spans="1:15" ht="12.75" customHeight="1">
      <c r="A88" s="20" t="s">
        <v>163</v>
      </c>
      <c r="B88" s="21" t="s">
        <v>164</v>
      </c>
      <c r="C88" s="22">
        <v>3663</v>
      </c>
      <c r="D88" s="22">
        <v>1759</v>
      </c>
      <c r="E88" s="22">
        <v>179</v>
      </c>
      <c r="F88" s="22">
        <f>SUM(C88-D88-E88)</f>
        <v>1725</v>
      </c>
      <c r="G88" s="22">
        <v>11678</v>
      </c>
      <c r="H88" s="22">
        <v>4579</v>
      </c>
      <c r="I88" s="22">
        <v>1082</v>
      </c>
      <c r="J88" s="22">
        <f>SUM(G88-H88-I88)</f>
        <v>6017</v>
      </c>
      <c r="K88" s="22">
        <v>32</v>
      </c>
      <c r="L88" s="22">
        <v>0</v>
      </c>
      <c r="M88" s="22">
        <v>935</v>
      </c>
      <c r="N88" s="22">
        <v>21</v>
      </c>
      <c r="O88" s="22">
        <v>21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8545</v>
      </c>
      <c r="D89" s="25">
        <f t="shared" si="20"/>
        <v>5214</v>
      </c>
      <c r="E89" s="25">
        <f t="shared" si="20"/>
        <v>179</v>
      </c>
      <c r="F89" s="25">
        <f t="shared" si="20"/>
        <v>3152</v>
      </c>
      <c r="G89" s="25">
        <f t="shared" si="20"/>
        <v>35372</v>
      </c>
      <c r="H89" s="25">
        <f t="shared" si="20"/>
        <v>15737</v>
      </c>
      <c r="I89" s="25">
        <f t="shared" si="20"/>
        <v>1082</v>
      </c>
      <c r="J89" s="25">
        <f t="shared" si="20"/>
        <v>18553</v>
      </c>
      <c r="K89" s="25">
        <f t="shared" si="20"/>
        <v>146</v>
      </c>
      <c r="L89" s="25">
        <f t="shared" si="20"/>
        <v>0</v>
      </c>
      <c r="M89" s="25">
        <f t="shared" si="20"/>
        <v>4117</v>
      </c>
      <c r="N89" s="25">
        <f t="shared" si="20"/>
        <v>411</v>
      </c>
      <c r="O89" s="25">
        <f t="shared" si="20"/>
        <v>411</v>
      </c>
    </row>
    <row r="90" spans="1:15" ht="12.75" customHeight="1">
      <c r="A90" s="20" t="s">
        <v>166</v>
      </c>
      <c r="B90" s="21" t="s">
        <v>167</v>
      </c>
      <c r="C90" s="22">
        <v>5342</v>
      </c>
      <c r="D90" s="22">
        <v>2548</v>
      </c>
      <c r="E90" s="22">
        <v>353</v>
      </c>
      <c r="F90" s="22">
        <f>SUM(C90-D90-E90)</f>
        <v>2441</v>
      </c>
      <c r="G90" s="22">
        <v>25723</v>
      </c>
      <c r="H90" s="22">
        <v>9041</v>
      </c>
      <c r="I90" s="22">
        <v>2109</v>
      </c>
      <c r="J90" s="22">
        <f>SUM(G90-H90-I90)</f>
        <v>14573</v>
      </c>
      <c r="K90" s="22">
        <v>90</v>
      </c>
      <c r="L90" s="22">
        <v>0</v>
      </c>
      <c r="M90" s="22">
        <v>2473</v>
      </c>
      <c r="N90" s="22">
        <v>35</v>
      </c>
      <c r="O90" s="22">
        <v>35</v>
      </c>
    </row>
    <row r="91" spans="1:15" ht="12.75" customHeight="1">
      <c r="A91" s="20" t="s">
        <v>168</v>
      </c>
      <c r="B91" s="21" t="s">
        <v>169</v>
      </c>
      <c r="C91" s="22">
        <v>5466</v>
      </c>
      <c r="D91" s="22">
        <v>3728</v>
      </c>
      <c r="E91" s="22">
        <v>0</v>
      </c>
      <c r="F91" s="22">
        <f>SUM(C91-D91-E91)</f>
        <v>1738</v>
      </c>
      <c r="G91" s="22">
        <v>20935</v>
      </c>
      <c r="H91" s="22">
        <v>9573</v>
      </c>
      <c r="I91" s="22">
        <v>0</v>
      </c>
      <c r="J91" s="22">
        <f>SUM(G91-H91-I91)</f>
        <v>11362</v>
      </c>
      <c r="K91" s="22">
        <v>123</v>
      </c>
      <c r="L91" s="22">
        <v>32</v>
      </c>
      <c r="M91" s="22">
        <v>2723</v>
      </c>
      <c r="N91" s="22">
        <v>43</v>
      </c>
      <c r="O91" s="22">
        <v>43</v>
      </c>
    </row>
    <row r="92" spans="1:15" ht="12.75" customHeight="1">
      <c r="A92" s="20" t="s">
        <v>170</v>
      </c>
      <c r="B92" s="21" t="s">
        <v>171</v>
      </c>
      <c r="C92" s="22">
        <v>1210</v>
      </c>
      <c r="D92" s="22">
        <v>849</v>
      </c>
      <c r="E92" s="22">
        <v>120</v>
      </c>
      <c r="F92" s="22">
        <f>SUM(C92-D92-E92)</f>
        <v>241</v>
      </c>
      <c r="G92" s="22">
        <v>4174</v>
      </c>
      <c r="H92" s="22">
        <v>2143</v>
      </c>
      <c r="I92" s="22">
        <v>885</v>
      </c>
      <c r="J92" s="22">
        <f>SUM(G92-H92-I92)</f>
        <v>1146</v>
      </c>
      <c r="K92" s="22">
        <v>20</v>
      </c>
      <c r="L92" s="22">
        <v>0</v>
      </c>
      <c r="M92" s="22">
        <v>459</v>
      </c>
      <c r="N92" s="22">
        <v>13</v>
      </c>
      <c r="O92" s="22">
        <v>13</v>
      </c>
    </row>
    <row r="93" spans="1:15" ht="12.75" customHeight="1">
      <c r="A93" s="20" t="s">
        <v>172</v>
      </c>
      <c r="B93" s="21" t="s">
        <v>173</v>
      </c>
      <c r="C93" s="22">
        <v>56166</v>
      </c>
      <c r="D93" s="22">
        <v>32033</v>
      </c>
      <c r="E93" s="22">
        <v>1919</v>
      </c>
      <c r="F93" s="22">
        <f>SUM(C93-D93-E93)</f>
        <v>22214</v>
      </c>
      <c r="G93" s="22">
        <v>175291</v>
      </c>
      <c r="H93" s="22">
        <v>57725</v>
      </c>
      <c r="I93" s="22">
        <v>6853</v>
      </c>
      <c r="J93" s="22">
        <f>SUM(G93-H93-I93)</f>
        <v>110713</v>
      </c>
      <c r="K93" s="22">
        <v>7476</v>
      </c>
      <c r="L93" s="22">
        <v>0</v>
      </c>
      <c r="M93" s="22">
        <v>14552</v>
      </c>
      <c r="N93" s="22">
        <v>1560</v>
      </c>
      <c r="O93" s="22">
        <v>1560</v>
      </c>
    </row>
    <row r="94" spans="1:15" ht="12.75" customHeight="1">
      <c r="A94" s="20" t="s">
        <v>174</v>
      </c>
      <c r="B94" s="21" t="s">
        <v>175</v>
      </c>
      <c r="C94" s="22">
        <v>3223</v>
      </c>
      <c r="D94" s="22">
        <v>1213</v>
      </c>
      <c r="E94" s="22">
        <v>39</v>
      </c>
      <c r="F94" s="22">
        <f>SUM(C94-D94-E94)</f>
        <v>1971</v>
      </c>
      <c r="G94" s="22">
        <v>10697</v>
      </c>
      <c r="H94" s="22">
        <v>3809</v>
      </c>
      <c r="I94" s="22">
        <v>755</v>
      </c>
      <c r="J94" s="22">
        <f>SUM(G94-H94-I94)</f>
        <v>6133</v>
      </c>
      <c r="K94" s="22">
        <v>229</v>
      </c>
      <c r="L94" s="22">
        <v>94</v>
      </c>
      <c r="M94" s="22">
        <v>3173</v>
      </c>
      <c r="N94" s="22">
        <v>121</v>
      </c>
      <c r="O94" s="22">
        <v>121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71407</v>
      </c>
      <c r="D95" s="25">
        <f t="shared" si="21"/>
        <v>40371</v>
      </c>
      <c r="E95" s="25">
        <f t="shared" si="21"/>
        <v>2431</v>
      </c>
      <c r="F95" s="25">
        <f t="shared" si="21"/>
        <v>28605</v>
      </c>
      <c r="G95" s="25">
        <f t="shared" si="21"/>
        <v>236820</v>
      </c>
      <c r="H95" s="25">
        <f t="shared" si="21"/>
        <v>82291</v>
      </c>
      <c r="I95" s="25">
        <f t="shared" si="21"/>
        <v>10602</v>
      </c>
      <c r="J95" s="25">
        <f t="shared" si="21"/>
        <v>143927</v>
      </c>
      <c r="K95" s="25">
        <f t="shared" si="21"/>
        <v>7938</v>
      </c>
      <c r="L95" s="25">
        <f t="shared" si="21"/>
        <v>126</v>
      </c>
      <c r="M95" s="25">
        <f t="shared" si="21"/>
        <v>23380</v>
      </c>
      <c r="N95" s="25">
        <f t="shared" si="21"/>
        <v>1772</v>
      </c>
      <c r="O95" s="25">
        <f t="shared" si="21"/>
        <v>1772</v>
      </c>
    </row>
    <row r="96" spans="1:15" ht="12.75" customHeight="1">
      <c r="A96" s="20" t="s">
        <v>177</v>
      </c>
      <c r="B96" s="21" t="s">
        <v>178</v>
      </c>
      <c r="C96" s="22">
        <v>807</v>
      </c>
      <c r="D96" s="22">
        <v>592</v>
      </c>
      <c r="E96" s="22">
        <v>35</v>
      </c>
      <c r="F96" s="22">
        <f>SUM(C96-D96-E96)</f>
        <v>180</v>
      </c>
      <c r="G96" s="22">
        <v>5717</v>
      </c>
      <c r="H96" s="22">
        <v>2459</v>
      </c>
      <c r="I96" s="22">
        <v>345</v>
      </c>
      <c r="J96" s="22">
        <f>SUM(G96-H96-I96)</f>
        <v>2913</v>
      </c>
      <c r="K96" s="22">
        <v>0</v>
      </c>
      <c r="L96" s="22">
        <v>0</v>
      </c>
      <c r="M96" s="22">
        <v>3030</v>
      </c>
      <c r="N96" s="22">
        <v>0</v>
      </c>
      <c r="O96" s="22">
        <v>0</v>
      </c>
    </row>
    <row r="97" spans="1:15" ht="12.75" customHeight="1">
      <c r="A97" s="20" t="s">
        <v>179</v>
      </c>
      <c r="B97" s="21" t="s">
        <v>180</v>
      </c>
      <c r="C97" s="22">
        <v>307</v>
      </c>
      <c r="D97" s="22">
        <v>274</v>
      </c>
      <c r="E97" s="22">
        <v>0</v>
      </c>
      <c r="F97" s="22">
        <f>SUM(C97-D97-E97)</f>
        <v>33</v>
      </c>
      <c r="G97" s="22">
        <v>1688</v>
      </c>
      <c r="H97" s="22">
        <v>1410</v>
      </c>
      <c r="I97" s="22">
        <v>0</v>
      </c>
      <c r="J97" s="22">
        <f>SUM(G97-H97-I97)</f>
        <v>278</v>
      </c>
      <c r="K97" s="22">
        <v>0</v>
      </c>
      <c r="L97" s="22">
        <v>0</v>
      </c>
      <c r="M97" s="22">
        <v>206</v>
      </c>
      <c r="N97" s="22">
        <v>11</v>
      </c>
      <c r="O97" s="22">
        <v>11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1114</v>
      </c>
      <c r="D98" s="25">
        <f t="shared" si="22"/>
        <v>866</v>
      </c>
      <c r="E98" s="25">
        <f t="shared" si="22"/>
        <v>35</v>
      </c>
      <c r="F98" s="25">
        <f t="shared" si="22"/>
        <v>213</v>
      </c>
      <c r="G98" s="25">
        <f t="shared" si="22"/>
        <v>7405</v>
      </c>
      <c r="H98" s="25">
        <f t="shared" si="22"/>
        <v>3869</v>
      </c>
      <c r="I98" s="25">
        <f t="shared" si="22"/>
        <v>345</v>
      </c>
      <c r="J98" s="25">
        <f t="shared" si="22"/>
        <v>3191</v>
      </c>
      <c r="K98" s="25">
        <f t="shared" si="22"/>
        <v>0</v>
      </c>
      <c r="L98" s="25">
        <f t="shared" si="22"/>
        <v>0</v>
      </c>
      <c r="M98" s="25">
        <f t="shared" si="22"/>
        <v>3236</v>
      </c>
      <c r="N98" s="25">
        <f t="shared" si="22"/>
        <v>11</v>
      </c>
      <c r="O98" s="25">
        <f t="shared" si="22"/>
        <v>11</v>
      </c>
    </row>
    <row r="99" spans="1:15" ht="12.75" customHeight="1">
      <c r="A99" s="20" t="s">
        <v>182</v>
      </c>
      <c r="B99" s="21" t="s">
        <v>183</v>
      </c>
      <c r="C99" s="22">
        <v>2903</v>
      </c>
      <c r="D99" s="22">
        <v>2323</v>
      </c>
      <c r="E99" s="22">
        <v>137</v>
      </c>
      <c r="F99" s="22">
        <f>SUM(C99-D99-E99)</f>
        <v>443</v>
      </c>
      <c r="G99" s="22">
        <v>13719</v>
      </c>
      <c r="H99" s="22">
        <v>7309</v>
      </c>
      <c r="I99" s="22">
        <v>819</v>
      </c>
      <c r="J99" s="22">
        <f>SUM(G99-H99-I99)</f>
        <v>5591</v>
      </c>
      <c r="K99" s="22">
        <v>19</v>
      </c>
      <c r="L99" s="22">
        <v>0</v>
      </c>
      <c r="M99" s="22">
        <v>2207</v>
      </c>
      <c r="N99" s="22">
        <v>56</v>
      </c>
      <c r="O99" s="22">
        <v>56</v>
      </c>
    </row>
    <row r="100" spans="1:15" ht="12.75" customHeight="1">
      <c r="A100" s="20" t="s">
        <v>184</v>
      </c>
      <c r="B100" s="21" t="s">
        <v>185</v>
      </c>
      <c r="C100" s="22">
        <v>1948</v>
      </c>
      <c r="D100" s="22">
        <v>1224</v>
      </c>
      <c r="E100" s="22">
        <v>53</v>
      </c>
      <c r="F100" s="22">
        <f>SUM(C100-D100-E100)</f>
        <v>671</v>
      </c>
      <c r="G100" s="22">
        <v>8699</v>
      </c>
      <c r="H100" s="22">
        <v>3928</v>
      </c>
      <c r="I100" s="22">
        <v>189</v>
      </c>
      <c r="J100" s="22">
        <f>SUM(G100-H100-I100)</f>
        <v>4582</v>
      </c>
      <c r="K100" s="22">
        <v>133</v>
      </c>
      <c r="L100" s="22">
        <v>0</v>
      </c>
      <c r="M100" s="22">
        <v>880</v>
      </c>
      <c r="N100" s="22">
        <v>19</v>
      </c>
      <c r="O100" s="22">
        <v>19</v>
      </c>
    </row>
    <row r="101" spans="1:15" ht="12.75" customHeight="1">
      <c r="A101" s="20" t="s">
        <v>186</v>
      </c>
      <c r="B101" s="21" t="s">
        <v>187</v>
      </c>
      <c r="C101" s="22">
        <v>1272</v>
      </c>
      <c r="D101" s="22">
        <v>961</v>
      </c>
      <c r="E101" s="22">
        <v>0</v>
      </c>
      <c r="F101" s="22">
        <f>SUM(C101-D101-E101)</f>
        <v>311</v>
      </c>
      <c r="G101" s="22">
        <v>4581</v>
      </c>
      <c r="H101" s="22">
        <v>2932</v>
      </c>
      <c r="I101" s="22">
        <v>9</v>
      </c>
      <c r="J101" s="22">
        <f>SUM(G101-H101-I101)</f>
        <v>1640</v>
      </c>
      <c r="K101" s="22">
        <v>4</v>
      </c>
      <c r="L101" s="22">
        <v>0</v>
      </c>
      <c r="M101" s="22">
        <v>599</v>
      </c>
      <c r="N101" s="22">
        <v>166</v>
      </c>
      <c r="O101" s="22">
        <v>166</v>
      </c>
    </row>
    <row r="102" spans="1:15" ht="12.75" customHeight="1">
      <c r="A102" s="20" t="s">
        <v>188</v>
      </c>
      <c r="B102" s="21" t="s">
        <v>189</v>
      </c>
      <c r="C102" s="22">
        <v>2075</v>
      </c>
      <c r="D102" s="22">
        <v>1737</v>
      </c>
      <c r="E102" s="22">
        <v>156</v>
      </c>
      <c r="F102" s="22">
        <f>SUM(C102-D102-E102)</f>
        <v>182</v>
      </c>
      <c r="G102" s="22">
        <v>9433</v>
      </c>
      <c r="H102" s="22">
        <v>5039</v>
      </c>
      <c r="I102" s="22">
        <v>1044</v>
      </c>
      <c r="J102" s="22">
        <f>SUM(G102-H102-I102)</f>
        <v>3350</v>
      </c>
      <c r="K102" s="22">
        <v>70</v>
      </c>
      <c r="L102" s="22">
        <v>0</v>
      </c>
      <c r="M102" s="22">
        <v>1157</v>
      </c>
      <c r="N102" s="22">
        <v>0</v>
      </c>
      <c r="O102" s="22">
        <v>0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8198</v>
      </c>
      <c r="D103" s="25">
        <f t="shared" si="23"/>
        <v>6245</v>
      </c>
      <c r="E103" s="25">
        <f t="shared" si="23"/>
        <v>346</v>
      </c>
      <c r="F103" s="25">
        <f t="shared" si="23"/>
        <v>1607</v>
      </c>
      <c r="G103" s="25">
        <f t="shared" si="23"/>
        <v>36432</v>
      </c>
      <c r="H103" s="25">
        <f t="shared" si="23"/>
        <v>19208</v>
      </c>
      <c r="I103" s="25">
        <f t="shared" si="23"/>
        <v>2061</v>
      </c>
      <c r="J103" s="25">
        <f t="shared" si="23"/>
        <v>15163</v>
      </c>
      <c r="K103" s="25">
        <f t="shared" si="23"/>
        <v>226</v>
      </c>
      <c r="L103" s="25">
        <f t="shared" si="23"/>
        <v>0</v>
      </c>
      <c r="M103" s="25">
        <f t="shared" si="23"/>
        <v>4843</v>
      </c>
      <c r="N103" s="25">
        <f t="shared" si="23"/>
        <v>241</v>
      </c>
      <c r="O103" s="25">
        <f t="shared" si="23"/>
        <v>241</v>
      </c>
    </row>
    <row r="104" spans="1:15" ht="12.75" customHeight="1">
      <c r="A104" s="20" t="s">
        <v>191</v>
      </c>
      <c r="B104" s="21" t="s">
        <v>192</v>
      </c>
      <c r="C104" s="22">
        <v>1761</v>
      </c>
      <c r="D104" s="22">
        <v>1297</v>
      </c>
      <c r="E104" s="22">
        <v>62</v>
      </c>
      <c r="F104" s="22">
        <f>SUM(C104-D104-E104)</f>
        <v>402</v>
      </c>
      <c r="G104" s="22">
        <v>8385</v>
      </c>
      <c r="H104" s="22">
        <v>4660</v>
      </c>
      <c r="I104" s="22">
        <v>456</v>
      </c>
      <c r="J104" s="22">
        <f>SUM(G104-H104-I104)</f>
        <v>3269</v>
      </c>
      <c r="K104" s="22">
        <v>37</v>
      </c>
      <c r="L104" s="22">
        <v>0</v>
      </c>
      <c r="M104" s="22">
        <v>1657</v>
      </c>
      <c r="N104" s="22">
        <v>1456</v>
      </c>
      <c r="O104" s="22">
        <v>1456</v>
      </c>
    </row>
    <row r="105" spans="1:15" ht="12.75" customHeight="1">
      <c r="A105" s="20" t="s">
        <v>193</v>
      </c>
      <c r="B105" s="21" t="s">
        <v>194</v>
      </c>
      <c r="C105" s="22">
        <v>1222</v>
      </c>
      <c r="D105" s="22">
        <v>778</v>
      </c>
      <c r="E105" s="22">
        <v>0</v>
      </c>
      <c r="F105" s="22">
        <f>SUM(C105-D105-E105)</f>
        <v>444</v>
      </c>
      <c r="G105" s="22">
        <v>6086</v>
      </c>
      <c r="H105" s="22">
        <v>3131</v>
      </c>
      <c r="I105" s="22">
        <v>0</v>
      </c>
      <c r="J105" s="22">
        <f>SUM(G105-H105-I105)</f>
        <v>2955</v>
      </c>
      <c r="K105" s="22">
        <v>31</v>
      </c>
      <c r="L105" s="22">
        <v>0</v>
      </c>
      <c r="M105" s="22">
        <v>1497</v>
      </c>
      <c r="N105" s="22">
        <v>110</v>
      </c>
      <c r="O105" s="22">
        <v>110</v>
      </c>
    </row>
    <row r="106" spans="1:15" ht="12.75" customHeight="1">
      <c r="A106" s="20" t="s">
        <v>195</v>
      </c>
      <c r="B106" s="21" t="s">
        <v>196</v>
      </c>
      <c r="C106" s="22">
        <v>5780</v>
      </c>
      <c r="D106" s="22">
        <v>3699</v>
      </c>
      <c r="E106" s="22">
        <v>190</v>
      </c>
      <c r="F106" s="22">
        <f>SUM(C106-D106-E106)</f>
        <v>1891</v>
      </c>
      <c r="G106" s="22">
        <v>30809</v>
      </c>
      <c r="H106" s="22">
        <v>11914</v>
      </c>
      <c r="I106" s="22">
        <v>1177</v>
      </c>
      <c r="J106" s="22">
        <f>SUM(G106-H106-I106)</f>
        <v>17718</v>
      </c>
      <c r="K106" s="22">
        <v>16</v>
      </c>
      <c r="L106" s="22">
        <v>0</v>
      </c>
      <c r="M106" s="22">
        <v>11838</v>
      </c>
      <c r="N106" s="22">
        <v>103</v>
      </c>
      <c r="O106" s="22">
        <v>103</v>
      </c>
    </row>
    <row r="107" spans="1:15" ht="12.75" customHeight="1">
      <c r="A107" s="20" t="s">
        <v>197</v>
      </c>
      <c r="B107" s="21" t="s">
        <v>198</v>
      </c>
      <c r="C107" s="22">
        <v>19936</v>
      </c>
      <c r="D107" s="22">
        <v>12063</v>
      </c>
      <c r="E107" s="22">
        <v>463</v>
      </c>
      <c r="F107" s="22">
        <f>SUM(C107-D107-E107)</f>
        <v>7410</v>
      </c>
      <c r="G107" s="22">
        <v>55262</v>
      </c>
      <c r="H107" s="22">
        <v>25730</v>
      </c>
      <c r="I107" s="22">
        <v>1346</v>
      </c>
      <c r="J107" s="22">
        <f>SUM(G107-H107-I107)</f>
        <v>28186</v>
      </c>
      <c r="K107" s="22">
        <v>311</v>
      </c>
      <c r="L107" s="22">
        <v>0</v>
      </c>
      <c r="M107" s="22">
        <v>1242</v>
      </c>
      <c r="N107" s="22">
        <v>1673</v>
      </c>
      <c r="O107" s="22">
        <v>1673</v>
      </c>
    </row>
    <row r="108" spans="1:15" ht="12.75" customHeight="1">
      <c r="A108" s="20" t="s">
        <v>199</v>
      </c>
      <c r="B108" s="21" t="s">
        <v>200</v>
      </c>
      <c r="C108" s="22">
        <v>5980</v>
      </c>
      <c r="D108" s="22">
        <v>3772</v>
      </c>
      <c r="E108" s="22">
        <v>221</v>
      </c>
      <c r="F108" s="22">
        <f>SUM(C108-D108-E108)</f>
        <v>1987</v>
      </c>
      <c r="G108" s="22">
        <v>33396</v>
      </c>
      <c r="H108" s="22">
        <v>11294</v>
      </c>
      <c r="I108" s="22">
        <v>1360</v>
      </c>
      <c r="J108" s="22">
        <f>SUM(G108-H108-I108)</f>
        <v>20742</v>
      </c>
      <c r="K108" s="22">
        <v>108</v>
      </c>
      <c r="L108" s="22">
        <v>0</v>
      </c>
      <c r="M108" s="22">
        <v>5858</v>
      </c>
      <c r="N108" s="22">
        <v>1592</v>
      </c>
      <c r="O108" s="22">
        <v>1592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34679</v>
      </c>
      <c r="D109" s="25">
        <f t="shared" si="24"/>
        <v>21609</v>
      </c>
      <c r="E109" s="25">
        <f t="shared" si="24"/>
        <v>936</v>
      </c>
      <c r="F109" s="25">
        <f t="shared" si="24"/>
        <v>12134</v>
      </c>
      <c r="G109" s="25">
        <f t="shared" si="24"/>
        <v>133938</v>
      </c>
      <c r="H109" s="25">
        <f t="shared" si="24"/>
        <v>56729</v>
      </c>
      <c r="I109" s="25">
        <f t="shared" si="24"/>
        <v>4339</v>
      </c>
      <c r="J109" s="25">
        <f t="shared" si="24"/>
        <v>72870</v>
      </c>
      <c r="K109" s="25">
        <f t="shared" si="24"/>
        <v>503</v>
      </c>
      <c r="L109" s="25">
        <f t="shared" si="24"/>
        <v>0</v>
      </c>
      <c r="M109" s="25">
        <f t="shared" si="24"/>
        <v>22092</v>
      </c>
      <c r="N109" s="25">
        <f t="shared" si="24"/>
        <v>4934</v>
      </c>
      <c r="O109" s="25">
        <f t="shared" si="24"/>
        <v>4934</v>
      </c>
    </row>
    <row r="110" spans="1:15" ht="12.75" customHeight="1">
      <c r="A110" s="20" t="s">
        <v>202</v>
      </c>
      <c r="B110" s="21" t="s">
        <v>203</v>
      </c>
      <c r="C110" s="22">
        <v>8994</v>
      </c>
      <c r="D110" s="22">
        <v>6534</v>
      </c>
      <c r="E110" s="22">
        <v>58</v>
      </c>
      <c r="F110" s="22">
        <f aca="true" t="shared" si="25" ref="F110:F115">SUM(C110-D110-E110)</f>
        <v>2402</v>
      </c>
      <c r="G110" s="22">
        <v>44834</v>
      </c>
      <c r="H110" s="22">
        <v>23897</v>
      </c>
      <c r="I110" s="22">
        <v>603</v>
      </c>
      <c r="J110" s="22">
        <f aca="true" t="shared" si="26" ref="J110:J115">SUM(G110-H110-I110)</f>
        <v>20334</v>
      </c>
      <c r="K110" s="22">
        <v>142</v>
      </c>
      <c r="L110" s="22">
        <v>0</v>
      </c>
      <c r="M110" s="22">
        <v>7415</v>
      </c>
      <c r="N110" s="22">
        <v>251</v>
      </c>
      <c r="O110" s="22">
        <v>251</v>
      </c>
    </row>
    <row r="111" spans="1:15" ht="12.75" customHeight="1">
      <c r="A111" s="20" t="s">
        <v>204</v>
      </c>
      <c r="B111" s="21" t="s">
        <v>205</v>
      </c>
      <c r="C111" s="22">
        <v>1744</v>
      </c>
      <c r="D111" s="22">
        <v>1373</v>
      </c>
      <c r="E111" s="22">
        <v>10</v>
      </c>
      <c r="F111" s="22">
        <f t="shared" si="25"/>
        <v>361</v>
      </c>
      <c r="G111" s="22">
        <v>7056</v>
      </c>
      <c r="H111" s="22">
        <v>4300</v>
      </c>
      <c r="I111" s="22">
        <v>201</v>
      </c>
      <c r="J111" s="22">
        <f t="shared" si="26"/>
        <v>2555</v>
      </c>
      <c r="K111" s="22">
        <v>0</v>
      </c>
      <c r="L111" s="22">
        <v>0</v>
      </c>
      <c r="M111" s="22">
        <v>1014</v>
      </c>
      <c r="N111" s="22">
        <v>27</v>
      </c>
      <c r="O111" s="22">
        <v>27</v>
      </c>
    </row>
    <row r="112" spans="1:15" ht="12.75" customHeight="1">
      <c r="A112" s="20" t="s">
        <v>206</v>
      </c>
      <c r="B112" s="21" t="s">
        <v>207</v>
      </c>
      <c r="C112" s="22">
        <v>3336</v>
      </c>
      <c r="D112" s="22">
        <v>2268</v>
      </c>
      <c r="E112" s="22">
        <v>0</v>
      </c>
      <c r="F112" s="22">
        <f t="shared" si="25"/>
        <v>1068</v>
      </c>
      <c r="G112" s="22">
        <v>12337</v>
      </c>
      <c r="H112" s="22">
        <v>7314</v>
      </c>
      <c r="I112" s="22">
        <v>0</v>
      </c>
      <c r="J112" s="22">
        <f t="shared" si="26"/>
        <v>5023</v>
      </c>
      <c r="K112" s="22">
        <v>1947</v>
      </c>
      <c r="L112" s="22">
        <v>0</v>
      </c>
      <c r="M112" s="22">
        <v>1200</v>
      </c>
      <c r="N112" s="22">
        <v>35</v>
      </c>
      <c r="O112" s="22">
        <v>35</v>
      </c>
    </row>
    <row r="113" spans="1:15" ht="12.75" customHeight="1">
      <c r="A113" s="20" t="s">
        <v>208</v>
      </c>
      <c r="B113" s="21" t="s">
        <v>209</v>
      </c>
      <c r="C113" s="22">
        <v>2858</v>
      </c>
      <c r="D113" s="22">
        <v>1737</v>
      </c>
      <c r="E113" s="22">
        <v>36</v>
      </c>
      <c r="F113" s="22">
        <f t="shared" si="25"/>
        <v>1085</v>
      </c>
      <c r="G113" s="22">
        <v>14051</v>
      </c>
      <c r="H113" s="22">
        <v>6211</v>
      </c>
      <c r="I113" s="22">
        <v>270</v>
      </c>
      <c r="J113" s="22">
        <f t="shared" si="26"/>
        <v>7570</v>
      </c>
      <c r="K113" s="22">
        <v>64</v>
      </c>
      <c r="L113" s="22">
        <v>0</v>
      </c>
      <c r="M113" s="22">
        <v>7284</v>
      </c>
      <c r="N113" s="22">
        <v>146</v>
      </c>
      <c r="O113" s="22">
        <v>146</v>
      </c>
    </row>
    <row r="114" spans="1:15" ht="12.75" customHeight="1">
      <c r="A114" s="20" t="s">
        <v>210</v>
      </c>
      <c r="B114" s="21" t="s">
        <v>211</v>
      </c>
      <c r="C114" s="22">
        <v>7184</v>
      </c>
      <c r="D114" s="22">
        <v>5280</v>
      </c>
      <c r="E114" s="22">
        <v>0</v>
      </c>
      <c r="F114" s="22">
        <f t="shared" si="25"/>
        <v>1904</v>
      </c>
      <c r="G114" s="22">
        <v>22564</v>
      </c>
      <c r="H114" s="22">
        <v>13873</v>
      </c>
      <c r="I114" s="22">
        <v>0</v>
      </c>
      <c r="J114" s="22">
        <f t="shared" si="26"/>
        <v>8691</v>
      </c>
      <c r="K114" s="22">
        <v>475</v>
      </c>
      <c r="L114" s="22">
        <v>0</v>
      </c>
      <c r="M114" s="22">
        <v>2161</v>
      </c>
      <c r="N114" s="22">
        <v>396</v>
      </c>
      <c r="O114" s="22">
        <v>396</v>
      </c>
    </row>
    <row r="115" spans="1:15" ht="12.75" customHeight="1">
      <c r="A115" s="20" t="s">
        <v>212</v>
      </c>
      <c r="B115" s="21" t="s">
        <v>213</v>
      </c>
      <c r="C115" s="22">
        <v>4701</v>
      </c>
      <c r="D115" s="22">
        <v>3678</v>
      </c>
      <c r="E115" s="22">
        <v>0</v>
      </c>
      <c r="F115" s="22">
        <f t="shared" si="25"/>
        <v>1023</v>
      </c>
      <c r="G115" s="22">
        <v>16377</v>
      </c>
      <c r="H115" s="22">
        <v>11465</v>
      </c>
      <c r="I115" s="22">
        <v>0</v>
      </c>
      <c r="J115" s="22">
        <f t="shared" si="26"/>
        <v>4912</v>
      </c>
      <c r="K115" s="22">
        <v>76</v>
      </c>
      <c r="L115" s="22">
        <v>0</v>
      </c>
      <c r="M115" s="22">
        <v>2246</v>
      </c>
      <c r="N115" s="22">
        <v>424</v>
      </c>
      <c r="O115" s="22">
        <v>424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28817</v>
      </c>
      <c r="D116" s="25">
        <f t="shared" si="27"/>
        <v>20870</v>
      </c>
      <c r="E116" s="25">
        <f t="shared" si="27"/>
        <v>104</v>
      </c>
      <c r="F116" s="25">
        <f t="shared" si="27"/>
        <v>7843</v>
      </c>
      <c r="G116" s="25">
        <f t="shared" si="27"/>
        <v>117219</v>
      </c>
      <c r="H116" s="25">
        <f t="shared" si="27"/>
        <v>67060</v>
      </c>
      <c r="I116" s="25">
        <f t="shared" si="27"/>
        <v>1074</v>
      </c>
      <c r="J116" s="25">
        <f t="shared" si="27"/>
        <v>49085</v>
      </c>
      <c r="K116" s="25">
        <f t="shared" si="27"/>
        <v>2704</v>
      </c>
      <c r="L116" s="25">
        <f t="shared" si="27"/>
        <v>0</v>
      </c>
      <c r="M116" s="25">
        <f t="shared" si="27"/>
        <v>21320</v>
      </c>
      <c r="N116" s="25">
        <f t="shared" si="27"/>
        <v>1279</v>
      </c>
      <c r="O116" s="25">
        <f t="shared" si="27"/>
        <v>1279</v>
      </c>
    </row>
    <row r="117" spans="1:15" ht="12.75" customHeight="1">
      <c r="A117" s="20" t="s">
        <v>215</v>
      </c>
      <c r="B117" s="21" t="s">
        <v>216</v>
      </c>
      <c r="C117" s="22">
        <v>1070</v>
      </c>
      <c r="D117" s="22">
        <v>739</v>
      </c>
      <c r="E117" s="22">
        <v>0</v>
      </c>
      <c r="F117" s="22">
        <f>SUM(C117-D117-E117)</f>
        <v>331</v>
      </c>
      <c r="G117" s="22">
        <v>4769</v>
      </c>
      <c r="H117" s="22">
        <v>2822</v>
      </c>
      <c r="I117" s="22">
        <v>0</v>
      </c>
      <c r="J117" s="22">
        <f>SUM(G117-H117-I117)</f>
        <v>1947</v>
      </c>
      <c r="K117" s="22">
        <v>0</v>
      </c>
      <c r="L117" s="22">
        <v>0</v>
      </c>
      <c r="M117" s="22">
        <v>2402</v>
      </c>
      <c r="N117" s="22">
        <v>12</v>
      </c>
      <c r="O117" s="22">
        <v>12</v>
      </c>
    </row>
    <row r="118" spans="1:15" ht="12.75" customHeight="1">
      <c r="A118" s="20" t="s">
        <v>217</v>
      </c>
      <c r="B118" s="21" t="s">
        <v>218</v>
      </c>
      <c r="C118" s="22">
        <v>2402</v>
      </c>
      <c r="D118" s="22">
        <v>1774</v>
      </c>
      <c r="E118" s="22">
        <v>45</v>
      </c>
      <c r="F118" s="22">
        <f>SUM(C118-D118-E118)</f>
        <v>583</v>
      </c>
      <c r="G118" s="22">
        <v>9959</v>
      </c>
      <c r="H118" s="22">
        <v>5682</v>
      </c>
      <c r="I118" s="22">
        <v>363</v>
      </c>
      <c r="J118" s="22">
        <f>SUM(G118-H118-I118)</f>
        <v>3914</v>
      </c>
      <c r="K118" s="22">
        <v>0</v>
      </c>
      <c r="L118" s="22">
        <v>0</v>
      </c>
      <c r="M118" s="22">
        <v>2561</v>
      </c>
      <c r="N118" s="22">
        <v>22</v>
      </c>
      <c r="O118" s="22">
        <v>22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3472</v>
      </c>
      <c r="D119" s="25">
        <f t="shared" si="28"/>
        <v>2513</v>
      </c>
      <c r="E119" s="25">
        <f t="shared" si="28"/>
        <v>45</v>
      </c>
      <c r="F119" s="25">
        <f t="shared" si="28"/>
        <v>914</v>
      </c>
      <c r="G119" s="25">
        <f t="shared" si="28"/>
        <v>14728</v>
      </c>
      <c r="H119" s="25">
        <f t="shared" si="28"/>
        <v>8504</v>
      </c>
      <c r="I119" s="25">
        <f t="shared" si="28"/>
        <v>363</v>
      </c>
      <c r="J119" s="25">
        <f t="shared" si="28"/>
        <v>5861</v>
      </c>
      <c r="K119" s="25">
        <f t="shared" si="28"/>
        <v>0</v>
      </c>
      <c r="L119" s="25">
        <f t="shared" si="28"/>
        <v>0</v>
      </c>
      <c r="M119" s="25">
        <f t="shared" si="28"/>
        <v>4963</v>
      </c>
      <c r="N119" s="25">
        <f t="shared" si="28"/>
        <v>34</v>
      </c>
      <c r="O119" s="25">
        <f t="shared" si="28"/>
        <v>34</v>
      </c>
    </row>
    <row r="120" spans="1:15" ht="12.75" customHeight="1">
      <c r="A120" s="20" t="s">
        <v>220</v>
      </c>
      <c r="B120" s="21" t="s">
        <v>221</v>
      </c>
      <c r="C120" s="22">
        <v>2928</v>
      </c>
      <c r="D120" s="22">
        <v>2464</v>
      </c>
      <c r="E120" s="22">
        <v>44</v>
      </c>
      <c r="F120" s="22">
        <f>SUM(C120-D120-E120)</f>
        <v>420</v>
      </c>
      <c r="G120" s="22">
        <v>10611</v>
      </c>
      <c r="H120" s="22">
        <v>7512</v>
      </c>
      <c r="I120" s="22">
        <v>386</v>
      </c>
      <c r="J120" s="22">
        <f>SUM(G120-H120-I120)</f>
        <v>2713</v>
      </c>
      <c r="K120" s="22">
        <v>205</v>
      </c>
      <c r="L120" s="22">
        <v>0</v>
      </c>
      <c r="M120" s="22">
        <v>491</v>
      </c>
      <c r="N120" s="22">
        <v>229</v>
      </c>
      <c r="O120" s="22">
        <v>229</v>
      </c>
    </row>
    <row r="121" spans="1:15" ht="12.75" customHeight="1">
      <c r="A121" s="20" t="s">
        <v>222</v>
      </c>
      <c r="B121" s="21" t="s">
        <v>223</v>
      </c>
      <c r="C121" s="22">
        <v>4567</v>
      </c>
      <c r="D121" s="22">
        <v>3978</v>
      </c>
      <c r="E121" s="22">
        <v>96</v>
      </c>
      <c r="F121" s="22">
        <f>SUM(C121-D121-E121)</f>
        <v>493</v>
      </c>
      <c r="G121" s="22">
        <v>18193</v>
      </c>
      <c r="H121" s="22">
        <v>12725</v>
      </c>
      <c r="I121" s="22">
        <v>717</v>
      </c>
      <c r="J121" s="22">
        <f>SUM(G121-H121-I121)</f>
        <v>4751</v>
      </c>
      <c r="K121" s="22">
        <v>30</v>
      </c>
      <c r="L121" s="22">
        <v>0</v>
      </c>
      <c r="M121" s="22">
        <v>1421</v>
      </c>
      <c r="N121" s="22">
        <v>108</v>
      </c>
      <c r="O121" s="22">
        <v>108</v>
      </c>
    </row>
    <row r="122" spans="1:15" ht="12.75" customHeight="1">
      <c r="A122" s="20" t="s">
        <v>224</v>
      </c>
      <c r="B122" s="21" t="s">
        <v>225</v>
      </c>
      <c r="C122" s="22">
        <v>854</v>
      </c>
      <c r="D122" s="22">
        <v>682</v>
      </c>
      <c r="E122" s="22">
        <v>0</v>
      </c>
      <c r="F122" s="22">
        <f>SUM(C122-D122-E122)</f>
        <v>172</v>
      </c>
      <c r="G122" s="22">
        <v>3183</v>
      </c>
      <c r="H122" s="22">
        <v>1880</v>
      </c>
      <c r="I122" s="22">
        <v>0</v>
      </c>
      <c r="J122" s="22">
        <f>SUM(G122-H122-I122)</f>
        <v>1303</v>
      </c>
      <c r="K122" s="22">
        <v>0</v>
      </c>
      <c r="L122" s="22">
        <v>0</v>
      </c>
      <c r="M122" s="22">
        <v>1089</v>
      </c>
      <c r="N122" s="22">
        <v>36</v>
      </c>
      <c r="O122" s="22">
        <v>36</v>
      </c>
    </row>
    <row r="123" spans="1:15" ht="12.75" customHeight="1">
      <c r="A123" s="20" t="s">
        <v>226</v>
      </c>
      <c r="B123" s="21" t="s">
        <v>227</v>
      </c>
      <c r="C123" s="22">
        <v>4582</v>
      </c>
      <c r="D123" s="22">
        <v>3386</v>
      </c>
      <c r="E123" s="22">
        <v>61</v>
      </c>
      <c r="F123" s="22">
        <f>SUM(C123-D123-E123)</f>
        <v>1135</v>
      </c>
      <c r="G123" s="22">
        <v>19924</v>
      </c>
      <c r="H123" s="22">
        <v>9245</v>
      </c>
      <c r="I123" s="22">
        <v>396</v>
      </c>
      <c r="J123" s="22">
        <f>SUM(G123-H123-I123)</f>
        <v>10283</v>
      </c>
      <c r="K123" s="22">
        <v>8</v>
      </c>
      <c r="L123" s="22">
        <v>0</v>
      </c>
      <c r="M123" s="22">
        <v>505</v>
      </c>
      <c r="N123" s="22">
        <v>53</v>
      </c>
      <c r="O123" s="22">
        <v>53</v>
      </c>
    </row>
    <row r="124" spans="1:15" ht="12.75" customHeight="1">
      <c r="A124" s="20" t="s">
        <v>228</v>
      </c>
      <c r="B124" s="21" t="s">
        <v>229</v>
      </c>
      <c r="C124" s="22">
        <v>1441</v>
      </c>
      <c r="D124" s="22">
        <v>1237</v>
      </c>
      <c r="E124" s="22">
        <v>40</v>
      </c>
      <c r="F124" s="22">
        <f>SUM(C124-D124-E124)</f>
        <v>164</v>
      </c>
      <c r="G124" s="22">
        <v>5630</v>
      </c>
      <c r="H124" s="22">
        <v>3223</v>
      </c>
      <c r="I124" s="22">
        <v>330</v>
      </c>
      <c r="J124" s="22">
        <f>SUM(G124-H124-I124)</f>
        <v>2077</v>
      </c>
      <c r="K124" s="22">
        <v>0</v>
      </c>
      <c r="L124" s="22">
        <v>0</v>
      </c>
      <c r="M124" s="22">
        <v>386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14372</v>
      </c>
      <c r="D125" s="25">
        <f t="shared" si="29"/>
        <v>11747</v>
      </c>
      <c r="E125" s="25">
        <f t="shared" si="29"/>
        <v>241</v>
      </c>
      <c r="F125" s="25">
        <f t="shared" si="29"/>
        <v>2384</v>
      </c>
      <c r="G125" s="25">
        <f t="shared" si="29"/>
        <v>57541</v>
      </c>
      <c r="H125" s="25">
        <f t="shared" si="29"/>
        <v>34585</v>
      </c>
      <c r="I125" s="25">
        <f t="shared" si="29"/>
        <v>1829</v>
      </c>
      <c r="J125" s="25">
        <f t="shared" si="29"/>
        <v>21127</v>
      </c>
      <c r="K125" s="25">
        <f t="shared" si="29"/>
        <v>243</v>
      </c>
      <c r="L125" s="25">
        <f t="shared" si="29"/>
        <v>0</v>
      </c>
      <c r="M125" s="25">
        <f t="shared" si="29"/>
        <v>3892</v>
      </c>
      <c r="N125" s="25">
        <f t="shared" si="29"/>
        <v>426</v>
      </c>
      <c r="O125" s="25">
        <f t="shared" si="29"/>
        <v>426</v>
      </c>
    </row>
    <row r="126" spans="1:15" ht="12.75" customHeight="1">
      <c r="A126" s="20" t="s">
        <v>231</v>
      </c>
      <c r="B126" s="21" t="s">
        <v>232</v>
      </c>
      <c r="C126" s="22">
        <v>3563</v>
      </c>
      <c r="D126" s="22">
        <v>2060</v>
      </c>
      <c r="E126" s="22">
        <v>0</v>
      </c>
      <c r="F126" s="22">
        <f aca="true" t="shared" si="30" ref="F126:F134">SUM(C126-D126-E126)</f>
        <v>1503</v>
      </c>
      <c r="G126" s="22">
        <v>10103</v>
      </c>
      <c r="H126" s="22">
        <v>5015</v>
      </c>
      <c r="I126" s="22">
        <v>0</v>
      </c>
      <c r="J126" s="22">
        <f aca="true" t="shared" si="31" ref="J126:J134">SUM(G126-H126-I126)</f>
        <v>5088</v>
      </c>
      <c r="K126" s="22">
        <v>33</v>
      </c>
      <c r="L126" s="22">
        <v>273</v>
      </c>
      <c r="M126" s="22">
        <v>1782</v>
      </c>
      <c r="N126" s="22">
        <v>46</v>
      </c>
      <c r="O126" s="22">
        <v>46</v>
      </c>
    </row>
    <row r="127" spans="1:15" ht="12.75" customHeight="1">
      <c r="A127" s="20" t="s">
        <v>233</v>
      </c>
      <c r="B127" s="21" t="s">
        <v>234</v>
      </c>
      <c r="C127" s="22">
        <v>1484</v>
      </c>
      <c r="D127" s="22">
        <v>1067</v>
      </c>
      <c r="E127" s="22">
        <v>0</v>
      </c>
      <c r="F127" s="22">
        <f t="shared" si="30"/>
        <v>417</v>
      </c>
      <c r="G127" s="22">
        <v>5548</v>
      </c>
      <c r="H127" s="22">
        <v>3593</v>
      </c>
      <c r="I127" s="22">
        <v>0</v>
      </c>
      <c r="J127" s="22">
        <f t="shared" si="31"/>
        <v>1955</v>
      </c>
      <c r="K127" s="22">
        <v>8</v>
      </c>
      <c r="L127" s="22">
        <v>0</v>
      </c>
      <c r="M127" s="22">
        <v>735</v>
      </c>
      <c r="N127" s="22">
        <v>27</v>
      </c>
      <c r="O127" s="22">
        <v>27</v>
      </c>
    </row>
    <row r="128" spans="1:15" ht="12.75" customHeight="1">
      <c r="A128" s="20" t="s">
        <v>235</v>
      </c>
      <c r="B128" s="21" t="s">
        <v>236</v>
      </c>
      <c r="C128" s="22">
        <v>9244</v>
      </c>
      <c r="D128" s="22">
        <v>5908</v>
      </c>
      <c r="E128" s="22">
        <v>209</v>
      </c>
      <c r="F128" s="22">
        <f t="shared" si="30"/>
        <v>3127</v>
      </c>
      <c r="G128" s="22">
        <v>24596</v>
      </c>
      <c r="H128" s="22">
        <v>13875</v>
      </c>
      <c r="I128" s="22">
        <v>861</v>
      </c>
      <c r="J128" s="22">
        <f t="shared" si="31"/>
        <v>9860</v>
      </c>
      <c r="K128" s="22">
        <v>42</v>
      </c>
      <c r="L128" s="22">
        <v>0</v>
      </c>
      <c r="M128" s="22">
        <v>1613</v>
      </c>
      <c r="N128" s="22">
        <v>250</v>
      </c>
      <c r="O128" s="22">
        <v>250</v>
      </c>
    </row>
    <row r="129" spans="1:15" ht="12.75" customHeight="1">
      <c r="A129" s="20" t="s">
        <v>237</v>
      </c>
      <c r="B129" s="21" t="s">
        <v>238</v>
      </c>
      <c r="C129" s="22">
        <v>931</v>
      </c>
      <c r="D129" s="22">
        <v>672</v>
      </c>
      <c r="E129" s="22">
        <v>52</v>
      </c>
      <c r="F129" s="22">
        <f t="shared" si="30"/>
        <v>207</v>
      </c>
      <c r="G129" s="22">
        <v>4078</v>
      </c>
      <c r="H129" s="22">
        <v>1899</v>
      </c>
      <c r="I129" s="22">
        <v>378</v>
      </c>
      <c r="J129" s="22">
        <f t="shared" si="31"/>
        <v>1801</v>
      </c>
      <c r="K129" s="22">
        <v>0</v>
      </c>
      <c r="L129" s="22">
        <v>0</v>
      </c>
      <c r="M129" s="22">
        <v>1419</v>
      </c>
      <c r="N129" s="22">
        <v>81</v>
      </c>
      <c r="O129" s="22">
        <v>81</v>
      </c>
    </row>
    <row r="130" spans="1:15" ht="12.75" customHeight="1">
      <c r="A130" s="20" t="s">
        <v>239</v>
      </c>
      <c r="B130" s="21" t="s">
        <v>240</v>
      </c>
      <c r="C130" s="22">
        <v>6317</v>
      </c>
      <c r="D130" s="22">
        <v>4844</v>
      </c>
      <c r="E130" s="22">
        <v>315</v>
      </c>
      <c r="F130" s="22">
        <f t="shared" si="30"/>
        <v>1158</v>
      </c>
      <c r="G130" s="22">
        <v>16904</v>
      </c>
      <c r="H130" s="22">
        <v>8418</v>
      </c>
      <c r="I130" s="22">
        <v>1477</v>
      </c>
      <c r="J130" s="22">
        <f t="shared" si="31"/>
        <v>7009</v>
      </c>
      <c r="K130" s="22">
        <v>48</v>
      </c>
      <c r="L130" s="22">
        <v>0</v>
      </c>
      <c r="M130" s="22">
        <v>105</v>
      </c>
      <c r="N130" s="22">
        <v>277</v>
      </c>
      <c r="O130" s="22">
        <v>277</v>
      </c>
    </row>
    <row r="131" spans="1:15" ht="12.75" customHeight="1">
      <c r="A131" s="20" t="s">
        <v>241</v>
      </c>
      <c r="B131" s="21" t="s">
        <v>242</v>
      </c>
      <c r="C131" s="22">
        <v>11461</v>
      </c>
      <c r="D131" s="22">
        <v>8431</v>
      </c>
      <c r="E131" s="22">
        <v>88</v>
      </c>
      <c r="F131" s="22">
        <f t="shared" si="30"/>
        <v>2942</v>
      </c>
      <c r="G131" s="22">
        <v>34299</v>
      </c>
      <c r="H131" s="22">
        <v>14482</v>
      </c>
      <c r="I131" s="22">
        <v>440</v>
      </c>
      <c r="J131" s="22">
        <f t="shared" si="31"/>
        <v>19377</v>
      </c>
      <c r="K131" s="22">
        <v>34</v>
      </c>
      <c r="L131" s="22">
        <v>0</v>
      </c>
      <c r="M131" s="22">
        <v>1554</v>
      </c>
      <c r="N131" s="22">
        <v>191</v>
      </c>
      <c r="O131" s="22">
        <v>191</v>
      </c>
    </row>
    <row r="132" spans="1:15" ht="12.75" customHeight="1">
      <c r="A132" s="20" t="s">
        <v>243</v>
      </c>
      <c r="B132" s="21" t="s">
        <v>244</v>
      </c>
      <c r="C132" s="22">
        <v>5300</v>
      </c>
      <c r="D132" s="22">
        <v>4174</v>
      </c>
      <c r="E132" s="22">
        <v>0</v>
      </c>
      <c r="F132" s="22">
        <f t="shared" si="30"/>
        <v>1126</v>
      </c>
      <c r="G132" s="22">
        <v>15174</v>
      </c>
      <c r="H132" s="22">
        <v>9015</v>
      </c>
      <c r="I132" s="22">
        <v>0</v>
      </c>
      <c r="J132" s="22">
        <f t="shared" si="31"/>
        <v>6159</v>
      </c>
      <c r="K132" s="22">
        <v>259</v>
      </c>
      <c r="L132" s="22">
        <v>0</v>
      </c>
      <c r="M132" s="22">
        <v>784</v>
      </c>
      <c r="N132" s="22">
        <v>9</v>
      </c>
      <c r="O132" s="22">
        <v>9</v>
      </c>
    </row>
    <row r="133" spans="1:15" ht="12.75" customHeight="1">
      <c r="A133" s="20" t="s">
        <v>245</v>
      </c>
      <c r="B133" s="21" t="s">
        <v>246</v>
      </c>
      <c r="C133" s="22">
        <v>4559</v>
      </c>
      <c r="D133" s="22">
        <v>3469</v>
      </c>
      <c r="E133" s="22">
        <v>23</v>
      </c>
      <c r="F133" s="22">
        <f t="shared" si="30"/>
        <v>1067</v>
      </c>
      <c r="G133" s="22">
        <v>10651</v>
      </c>
      <c r="H133" s="22">
        <v>7633</v>
      </c>
      <c r="I133" s="22">
        <v>62</v>
      </c>
      <c r="J133" s="22">
        <f t="shared" si="31"/>
        <v>2956</v>
      </c>
      <c r="K133" s="22">
        <v>815</v>
      </c>
      <c r="L133" s="22">
        <v>0</v>
      </c>
      <c r="M133" s="22">
        <v>736</v>
      </c>
      <c r="N133" s="22">
        <v>84</v>
      </c>
      <c r="O133" s="22">
        <v>84</v>
      </c>
    </row>
    <row r="134" spans="1:15" ht="12.75" customHeight="1">
      <c r="A134" s="20" t="s">
        <v>247</v>
      </c>
      <c r="B134" s="21" t="s">
        <v>248</v>
      </c>
      <c r="C134" s="22">
        <v>3064</v>
      </c>
      <c r="D134" s="22">
        <v>1974</v>
      </c>
      <c r="E134" s="22">
        <v>0</v>
      </c>
      <c r="F134" s="22">
        <f t="shared" si="30"/>
        <v>1090</v>
      </c>
      <c r="G134" s="22">
        <v>9124</v>
      </c>
      <c r="H134" s="22">
        <v>4269</v>
      </c>
      <c r="I134" s="22">
        <v>0</v>
      </c>
      <c r="J134" s="22">
        <f t="shared" si="31"/>
        <v>4855</v>
      </c>
      <c r="K134" s="22">
        <v>0</v>
      </c>
      <c r="L134" s="22">
        <v>493</v>
      </c>
      <c r="M134" s="22">
        <v>2108</v>
      </c>
      <c r="N134" s="22">
        <v>0</v>
      </c>
      <c r="O134" s="22">
        <v>0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45923</v>
      </c>
      <c r="D135" s="25">
        <f t="shared" si="32"/>
        <v>32599</v>
      </c>
      <c r="E135" s="25">
        <f t="shared" si="32"/>
        <v>687</v>
      </c>
      <c r="F135" s="25">
        <f t="shared" si="32"/>
        <v>12637</v>
      </c>
      <c r="G135" s="25">
        <f t="shared" si="32"/>
        <v>130477</v>
      </c>
      <c r="H135" s="25">
        <f t="shared" si="32"/>
        <v>68199</v>
      </c>
      <c r="I135" s="25">
        <f t="shared" si="32"/>
        <v>3218</v>
      </c>
      <c r="J135" s="25">
        <f t="shared" si="32"/>
        <v>59060</v>
      </c>
      <c r="K135" s="25">
        <f t="shared" si="32"/>
        <v>1239</v>
      </c>
      <c r="L135" s="25">
        <f t="shared" si="32"/>
        <v>766</v>
      </c>
      <c r="M135" s="25">
        <f t="shared" si="32"/>
        <v>10836</v>
      </c>
      <c r="N135" s="25">
        <f t="shared" si="32"/>
        <v>965</v>
      </c>
      <c r="O135" s="25">
        <f t="shared" si="32"/>
        <v>965</v>
      </c>
    </row>
    <row r="136" spans="1:15" ht="12.75" customHeight="1">
      <c r="A136" s="20" t="s">
        <v>250</v>
      </c>
      <c r="B136" s="21" t="s">
        <v>251</v>
      </c>
      <c r="C136" s="22">
        <v>6748</v>
      </c>
      <c r="D136" s="22">
        <v>6077</v>
      </c>
      <c r="E136" s="22">
        <v>0</v>
      </c>
      <c r="F136" s="22">
        <f aca="true" t="shared" si="33" ref="F136:F143">SUM(C136-D136-E136)</f>
        <v>671</v>
      </c>
      <c r="G136" s="22">
        <v>17063</v>
      </c>
      <c r="H136" s="22">
        <v>12752</v>
      </c>
      <c r="I136" s="22">
        <v>0</v>
      </c>
      <c r="J136" s="22">
        <f aca="true" t="shared" si="34" ref="J136:J143">SUM(G136-H136-I136)</f>
        <v>4311</v>
      </c>
      <c r="K136" s="22">
        <v>751</v>
      </c>
      <c r="L136" s="22">
        <v>463</v>
      </c>
      <c r="M136" s="22">
        <v>865</v>
      </c>
      <c r="N136" s="22">
        <v>1462</v>
      </c>
      <c r="O136" s="22">
        <v>1462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2907</v>
      </c>
      <c r="D139" s="22">
        <v>2588</v>
      </c>
      <c r="E139" s="22">
        <v>0</v>
      </c>
      <c r="F139" s="22">
        <f t="shared" si="33"/>
        <v>319</v>
      </c>
      <c r="G139" s="22">
        <v>7260</v>
      </c>
      <c r="H139" s="22">
        <v>6170</v>
      </c>
      <c r="I139" s="22">
        <v>0</v>
      </c>
      <c r="J139" s="22">
        <f t="shared" si="34"/>
        <v>1090</v>
      </c>
      <c r="K139" s="22">
        <v>525</v>
      </c>
      <c r="L139" s="22">
        <v>0</v>
      </c>
      <c r="M139" s="22">
        <v>859</v>
      </c>
      <c r="N139" s="22">
        <v>130</v>
      </c>
      <c r="O139" s="22">
        <v>130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1705</v>
      </c>
      <c r="D142" s="22">
        <v>1313</v>
      </c>
      <c r="E142" s="22">
        <v>0</v>
      </c>
      <c r="F142" s="22">
        <f t="shared" si="33"/>
        <v>392</v>
      </c>
      <c r="G142" s="22">
        <v>5591</v>
      </c>
      <c r="H142" s="22">
        <v>4434</v>
      </c>
      <c r="I142" s="22">
        <v>0</v>
      </c>
      <c r="J142" s="22">
        <f t="shared" si="34"/>
        <v>1157</v>
      </c>
      <c r="K142" s="22">
        <v>319</v>
      </c>
      <c r="L142" s="22">
        <v>0</v>
      </c>
      <c r="M142" s="22">
        <v>1339</v>
      </c>
      <c r="N142" s="22">
        <v>530</v>
      </c>
      <c r="O142" s="22">
        <v>530</v>
      </c>
    </row>
    <row r="143" spans="1:15" ht="12.75" customHeight="1">
      <c r="A143" s="20" t="s">
        <v>264</v>
      </c>
      <c r="B143" s="21" t="s">
        <v>265</v>
      </c>
      <c r="C143" s="22">
        <v>6549</v>
      </c>
      <c r="D143" s="22">
        <v>5472</v>
      </c>
      <c r="E143" s="22">
        <v>0</v>
      </c>
      <c r="F143" s="22">
        <f t="shared" si="33"/>
        <v>1077</v>
      </c>
      <c r="G143" s="22">
        <v>18803</v>
      </c>
      <c r="H143" s="22">
        <v>10891</v>
      </c>
      <c r="I143" s="22">
        <v>0</v>
      </c>
      <c r="J143" s="22">
        <f t="shared" si="34"/>
        <v>7912</v>
      </c>
      <c r="K143" s="22">
        <v>1685</v>
      </c>
      <c r="L143" s="22">
        <v>61</v>
      </c>
      <c r="M143" s="22">
        <v>1934</v>
      </c>
      <c r="N143" s="22">
        <v>735</v>
      </c>
      <c r="O143" s="22">
        <v>735</v>
      </c>
    </row>
    <row r="144" spans="1:15" ht="14.25" customHeight="1">
      <c r="A144" s="20" t="s">
        <v>266</v>
      </c>
      <c r="B144" s="21" t="s">
        <v>267</v>
      </c>
      <c r="C144" s="22">
        <v>1464</v>
      </c>
      <c r="D144" s="22">
        <v>1463</v>
      </c>
      <c r="E144" s="22">
        <v>0</v>
      </c>
      <c r="F144" s="22">
        <v>0</v>
      </c>
      <c r="G144" s="22">
        <v>4102</v>
      </c>
      <c r="H144" s="22">
        <v>3761</v>
      </c>
      <c r="I144" s="22">
        <v>0</v>
      </c>
      <c r="J144" s="22">
        <v>0</v>
      </c>
      <c r="K144" s="22">
        <v>1094</v>
      </c>
      <c r="L144" s="22">
        <v>0</v>
      </c>
      <c r="M144" s="22">
        <v>805</v>
      </c>
      <c r="N144" s="22">
        <v>1031</v>
      </c>
      <c r="O144" s="22">
        <v>1031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19373</v>
      </c>
      <c r="D145" s="28">
        <f t="shared" si="35"/>
        <v>16913</v>
      </c>
      <c r="E145" s="28">
        <f t="shared" si="35"/>
        <v>0</v>
      </c>
      <c r="F145" s="28">
        <f t="shared" si="35"/>
        <v>2459</v>
      </c>
      <c r="G145" s="28">
        <f t="shared" si="35"/>
        <v>52819</v>
      </c>
      <c r="H145" s="28">
        <f t="shared" si="35"/>
        <v>38008</v>
      </c>
      <c r="I145" s="28">
        <f t="shared" si="35"/>
        <v>0</v>
      </c>
      <c r="J145" s="28">
        <f t="shared" si="35"/>
        <v>14470</v>
      </c>
      <c r="K145" s="28">
        <f t="shared" si="35"/>
        <v>4374</v>
      </c>
      <c r="L145" s="28">
        <f t="shared" si="35"/>
        <v>524</v>
      </c>
      <c r="M145" s="28">
        <f t="shared" si="35"/>
        <v>5802</v>
      </c>
      <c r="N145" s="28">
        <f t="shared" si="35"/>
        <v>3888</v>
      </c>
      <c r="O145" s="28">
        <f t="shared" si="35"/>
        <v>3888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600943</v>
      </c>
      <c r="D146" s="31">
        <f t="shared" si="36"/>
        <v>411621</v>
      </c>
      <c r="E146" s="31">
        <f t="shared" si="36"/>
        <v>15963</v>
      </c>
      <c r="F146" s="31">
        <f t="shared" si="36"/>
        <v>173358</v>
      </c>
      <c r="G146" s="31">
        <f t="shared" si="36"/>
        <v>1958937</v>
      </c>
      <c r="H146" s="31">
        <f t="shared" si="36"/>
        <v>961037</v>
      </c>
      <c r="I146" s="31">
        <f t="shared" si="36"/>
        <v>73464</v>
      </c>
      <c r="J146" s="31">
        <f t="shared" si="36"/>
        <v>924095</v>
      </c>
      <c r="K146" s="31">
        <f t="shared" si="36"/>
        <v>60514</v>
      </c>
      <c r="L146" s="31">
        <f t="shared" si="36"/>
        <v>2234</v>
      </c>
      <c r="M146" s="31">
        <f t="shared" si="36"/>
        <v>224085</v>
      </c>
      <c r="N146" s="31">
        <f t="shared" si="36"/>
        <v>46274</v>
      </c>
      <c r="O146" s="31">
        <f t="shared" si="36"/>
        <v>35438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44470</v>
      </c>
      <c r="D15" s="22">
        <v>29551</v>
      </c>
      <c r="E15" s="22">
        <v>4394</v>
      </c>
      <c r="F15" s="22">
        <f aca="true" t="shared" si="0" ref="F15:F22">SUM(C15-D15-E15)</f>
        <v>10525</v>
      </c>
      <c r="G15" s="22">
        <v>205431</v>
      </c>
      <c r="H15" s="22">
        <v>86042</v>
      </c>
      <c r="I15" s="22">
        <v>23101</v>
      </c>
      <c r="J15" s="22">
        <f aca="true" t="shared" si="1" ref="J15:J22">SUM(G15-H15-I15)</f>
        <v>96288</v>
      </c>
      <c r="K15" s="22">
        <v>6846</v>
      </c>
      <c r="L15" s="22">
        <v>0</v>
      </c>
      <c r="M15" s="22">
        <v>23295</v>
      </c>
      <c r="N15" s="22">
        <v>8091</v>
      </c>
      <c r="O15" s="22">
        <v>8091</v>
      </c>
    </row>
    <row r="16" spans="1:15" ht="12.75" customHeight="1">
      <c r="A16" s="20" t="s">
        <v>29</v>
      </c>
      <c r="B16" s="21" t="s">
        <v>30</v>
      </c>
      <c r="C16" s="22">
        <v>27617</v>
      </c>
      <c r="D16" s="22">
        <v>12912</v>
      </c>
      <c r="E16" s="22">
        <v>691</v>
      </c>
      <c r="F16" s="22">
        <f t="shared" si="0"/>
        <v>14014</v>
      </c>
      <c r="G16" s="22">
        <v>192390</v>
      </c>
      <c r="H16" s="22">
        <v>34615</v>
      </c>
      <c r="I16" s="22">
        <v>4345</v>
      </c>
      <c r="J16" s="22">
        <f t="shared" si="1"/>
        <v>153430</v>
      </c>
      <c r="K16" s="22">
        <v>5599</v>
      </c>
      <c r="L16" s="22">
        <v>0</v>
      </c>
      <c r="M16" s="22">
        <v>13980</v>
      </c>
      <c r="N16" s="22">
        <v>259</v>
      </c>
      <c r="O16" s="22">
        <v>259</v>
      </c>
    </row>
    <row r="17" spans="1:15" ht="12.75" customHeight="1">
      <c r="A17" s="20" t="s">
        <v>31</v>
      </c>
      <c r="B17" s="21" t="s">
        <v>32</v>
      </c>
      <c r="C17" s="22">
        <v>16360</v>
      </c>
      <c r="D17" s="22">
        <v>13158</v>
      </c>
      <c r="E17" s="22">
        <v>0</v>
      </c>
      <c r="F17" s="22">
        <f t="shared" si="0"/>
        <v>3202</v>
      </c>
      <c r="G17" s="22">
        <v>36230</v>
      </c>
      <c r="H17" s="22">
        <v>24640</v>
      </c>
      <c r="I17" s="22">
        <v>0</v>
      </c>
      <c r="J17" s="22">
        <f t="shared" si="1"/>
        <v>11590</v>
      </c>
      <c r="K17" s="22">
        <v>1668</v>
      </c>
      <c r="L17" s="22">
        <v>0</v>
      </c>
      <c r="M17" s="22">
        <v>1037</v>
      </c>
      <c r="N17" s="22">
        <v>391</v>
      </c>
      <c r="O17" s="22">
        <v>391</v>
      </c>
    </row>
    <row r="18" spans="1:15" ht="12.75" customHeight="1">
      <c r="A18" s="20" t="s">
        <v>33</v>
      </c>
      <c r="B18" s="21" t="s">
        <v>34</v>
      </c>
      <c r="C18" s="22">
        <v>51961</v>
      </c>
      <c r="D18" s="22">
        <v>35579</v>
      </c>
      <c r="E18" s="22">
        <v>666</v>
      </c>
      <c r="F18" s="22">
        <f t="shared" si="0"/>
        <v>15716</v>
      </c>
      <c r="G18" s="22">
        <v>158034</v>
      </c>
      <c r="H18" s="22">
        <v>95528</v>
      </c>
      <c r="I18" s="22">
        <v>2727</v>
      </c>
      <c r="J18" s="22">
        <f t="shared" si="1"/>
        <v>59779</v>
      </c>
      <c r="K18" s="22">
        <v>7485</v>
      </c>
      <c r="L18" s="22">
        <v>0</v>
      </c>
      <c r="M18" s="22">
        <v>11675</v>
      </c>
      <c r="N18" s="22">
        <v>862</v>
      </c>
      <c r="O18" s="22">
        <v>862</v>
      </c>
    </row>
    <row r="19" spans="1:15" ht="12.75" customHeight="1">
      <c r="A19" s="20" t="s">
        <v>35</v>
      </c>
      <c r="B19" s="21" t="s">
        <v>36</v>
      </c>
      <c r="C19" s="22">
        <v>34863</v>
      </c>
      <c r="D19" s="22">
        <v>33009</v>
      </c>
      <c r="E19" s="22">
        <v>1326</v>
      </c>
      <c r="F19" s="22">
        <f t="shared" si="0"/>
        <v>528</v>
      </c>
      <c r="G19" s="22">
        <v>101221</v>
      </c>
      <c r="H19" s="22">
        <v>80424</v>
      </c>
      <c r="I19" s="22">
        <v>5383</v>
      </c>
      <c r="J19" s="22">
        <f t="shared" si="1"/>
        <v>15414</v>
      </c>
      <c r="K19" s="22">
        <v>1223</v>
      </c>
      <c r="L19" s="22">
        <v>0</v>
      </c>
      <c r="M19" s="22">
        <v>324</v>
      </c>
      <c r="N19" s="22">
        <v>1487</v>
      </c>
      <c r="O19" s="22">
        <v>1487</v>
      </c>
    </row>
    <row r="20" spans="1:15" ht="12.75" customHeight="1">
      <c r="A20" s="20" t="s">
        <v>37</v>
      </c>
      <c r="B20" s="21" t="s">
        <v>38</v>
      </c>
      <c r="C20" s="22">
        <v>179388</v>
      </c>
      <c r="D20" s="22">
        <v>156516</v>
      </c>
      <c r="E20" s="22">
        <v>4441</v>
      </c>
      <c r="F20" s="22">
        <f t="shared" si="0"/>
        <v>18431</v>
      </c>
      <c r="G20" s="22">
        <v>465744</v>
      </c>
      <c r="H20" s="22">
        <v>333090</v>
      </c>
      <c r="I20" s="22">
        <v>21792</v>
      </c>
      <c r="J20" s="22">
        <f t="shared" si="1"/>
        <v>110862</v>
      </c>
      <c r="K20" s="22">
        <v>14761</v>
      </c>
      <c r="L20" s="22">
        <v>8</v>
      </c>
      <c r="M20" s="22">
        <v>21229</v>
      </c>
      <c r="N20" s="22">
        <v>1957</v>
      </c>
      <c r="O20" s="22">
        <v>1957</v>
      </c>
    </row>
    <row r="21" spans="1:15" ht="12.75" customHeight="1">
      <c r="A21" s="20" t="s">
        <v>39</v>
      </c>
      <c r="B21" s="21" t="s">
        <v>40</v>
      </c>
      <c r="C21" s="22">
        <v>14768</v>
      </c>
      <c r="D21" s="22">
        <v>14375</v>
      </c>
      <c r="E21" s="22">
        <v>0</v>
      </c>
      <c r="F21" s="22">
        <f t="shared" si="0"/>
        <v>393</v>
      </c>
      <c r="G21" s="22">
        <v>28498</v>
      </c>
      <c r="H21" s="22">
        <v>25403</v>
      </c>
      <c r="I21" s="22">
        <v>0</v>
      </c>
      <c r="J21" s="22">
        <f t="shared" si="1"/>
        <v>3095</v>
      </c>
      <c r="K21" s="22">
        <v>350</v>
      </c>
      <c r="L21" s="22">
        <v>0</v>
      </c>
      <c r="M21" s="22">
        <v>0</v>
      </c>
      <c r="N21" s="22">
        <v>50</v>
      </c>
      <c r="O21" s="22">
        <v>50</v>
      </c>
    </row>
    <row r="22" spans="1:15" ht="12.75" customHeight="1">
      <c r="A22" s="20" t="s">
        <v>41</v>
      </c>
      <c r="B22" s="21" t="s">
        <v>42</v>
      </c>
      <c r="C22" s="22">
        <v>14671</v>
      </c>
      <c r="D22" s="22">
        <v>11405</v>
      </c>
      <c r="E22" s="22">
        <v>1315</v>
      </c>
      <c r="F22" s="22">
        <f t="shared" si="0"/>
        <v>1951</v>
      </c>
      <c r="G22" s="22">
        <v>43053</v>
      </c>
      <c r="H22" s="22">
        <v>26770</v>
      </c>
      <c r="I22" s="22">
        <v>5222</v>
      </c>
      <c r="J22" s="22">
        <f t="shared" si="1"/>
        <v>11061</v>
      </c>
      <c r="K22" s="22">
        <v>2920</v>
      </c>
      <c r="L22" s="22">
        <v>0</v>
      </c>
      <c r="M22" s="22">
        <v>7700</v>
      </c>
      <c r="N22" s="22">
        <v>394</v>
      </c>
      <c r="O22" s="22">
        <v>394</v>
      </c>
    </row>
    <row r="23" spans="1:15" ht="12.75" customHeight="1">
      <c r="A23" s="23"/>
      <c r="B23" s="24" t="s">
        <v>43</v>
      </c>
      <c r="C23" s="25">
        <f aca="true" t="shared" si="2" ref="C23:O23">SUM(C15:C22)</f>
        <v>384098</v>
      </c>
      <c r="D23" s="25">
        <f t="shared" si="2"/>
        <v>306505</v>
      </c>
      <c r="E23" s="25">
        <f t="shared" si="2"/>
        <v>12833</v>
      </c>
      <c r="F23" s="25">
        <f t="shared" si="2"/>
        <v>64760</v>
      </c>
      <c r="G23" s="25">
        <f t="shared" si="2"/>
        <v>1230601</v>
      </c>
      <c r="H23" s="25">
        <f t="shared" si="2"/>
        <v>706512</v>
      </c>
      <c r="I23" s="25">
        <f t="shared" si="2"/>
        <v>62570</v>
      </c>
      <c r="J23" s="25">
        <f t="shared" si="2"/>
        <v>461519</v>
      </c>
      <c r="K23" s="25">
        <f t="shared" si="2"/>
        <v>40852</v>
      </c>
      <c r="L23" s="25">
        <f t="shared" si="2"/>
        <v>8</v>
      </c>
      <c r="M23" s="25">
        <f t="shared" si="2"/>
        <v>79240</v>
      </c>
      <c r="N23" s="25">
        <f t="shared" si="2"/>
        <v>13491</v>
      </c>
      <c r="O23" s="25">
        <f t="shared" si="2"/>
        <v>13491</v>
      </c>
    </row>
    <row r="24" spans="1:15" ht="14.25" customHeight="1">
      <c r="A24" s="20" t="s">
        <v>44</v>
      </c>
      <c r="B24" s="21" t="s">
        <v>45</v>
      </c>
      <c r="C24" s="22">
        <v>16067</v>
      </c>
      <c r="D24" s="22">
        <v>12968</v>
      </c>
      <c r="E24" s="22">
        <v>1124</v>
      </c>
      <c r="F24" s="22">
        <f>SUM(C24-D24-E24)</f>
        <v>1975</v>
      </c>
      <c r="G24" s="22">
        <v>45408</v>
      </c>
      <c r="H24" s="22">
        <v>23885</v>
      </c>
      <c r="I24" s="22">
        <v>3713</v>
      </c>
      <c r="J24" s="22">
        <f>SUM(G24-H24-I24)</f>
        <v>17810</v>
      </c>
      <c r="K24" s="22">
        <v>12935</v>
      </c>
      <c r="L24" s="22">
        <v>0</v>
      </c>
      <c r="M24" s="22">
        <v>4321</v>
      </c>
      <c r="N24" s="22">
        <v>1090</v>
      </c>
      <c r="O24" s="22">
        <v>1090</v>
      </c>
    </row>
    <row r="25" spans="1:15" ht="14.25" customHeight="1">
      <c r="A25" s="26"/>
      <c r="B25" s="24" t="s">
        <v>46</v>
      </c>
      <c r="C25" s="25">
        <f aca="true" t="shared" si="3" ref="C25:O25">SUM(C24)</f>
        <v>16067</v>
      </c>
      <c r="D25" s="25">
        <f t="shared" si="3"/>
        <v>12968</v>
      </c>
      <c r="E25" s="25">
        <f t="shared" si="3"/>
        <v>1124</v>
      </c>
      <c r="F25" s="25">
        <f t="shared" si="3"/>
        <v>1975</v>
      </c>
      <c r="G25" s="25">
        <f t="shared" si="3"/>
        <v>45408</v>
      </c>
      <c r="H25" s="25">
        <f t="shared" si="3"/>
        <v>23885</v>
      </c>
      <c r="I25" s="25">
        <f t="shared" si="3"/>
        <v>3713</v>
      </c>
      <c r="J25" s="25">
        <f t="shared" si="3"/>
        <v>17810</v>
      </c>
      <c r="K25" s="25">
        <f t="shared" si="3"/>
        <v>12935</v>
      </c>
      <c r="L25" s="25">
        <f t="shared" si="3"/>
        <v>0</v>
      </c>
      <c r="M25" s="25">
        <f t="shared" si="3"/>
        <v>4321</v>
      </c>
      <c r="N25" s="25">
        <f t="shared" si="3"/>
        <v>1090</v>
      </c>
      <c r="O25" s="25">
        <f t="shared" si="3"/>
        <v>1090</v>
      </c>
    </row>
    <row r="26" spans="1:15" ht="12.75" customHeight="1">
      <c r="A26" s="20" t="s">
        <v>47</v>
      </c>
      <c r="B26" s="21" t="s">
        <v>48</v>
      </c>
      <c r="C26" s="22">
        <v>102986</v>
      </c>
      <c r="D26" s="22">
        <v>65644</v>
      </c>
      <c r="E26" s="22">
        <v>4521</v>
      </c>
      <c r="F26" s="22">
        <f>SUM(C26-D26-E26)</f>
        <v>32821</v>
      </c>
      <c r="G26" s="22">
        <v>257502</v>
      </c>
      <c r="H26" s="22">
        <v>108819</v>
      </c>
      <c r="I26" s="22">
        <v>14986</v>
      </c>
      <c r="J26" s="22">
        <f>SUM(G26-H26-I26)</f>
        <v>133697</v>
      </c>
      <c r="K26" s="22">
        <v>8643</v>
      </c>
      <c r="L26" s="22">
        <v>18</v>
      </c>
      <c r="M26" s="22">
        <v>2409</v>
      </c>
      <c r="N26" s="22">
        <v>4406</v>
      </c>
      <c r="O26" s="22">
        <v>4406</v>
      </c>
    </row>
    <row r="27" spans="1:15" ht="12.75" customHeight="1">
      <c r="A27" s="20" t="s">
        <v>49</v>
      </c>
      <c r="B27" s="21" t="s">
        <v>50</v>
      </c>
      <c r="C27" s="22">
        <v>24550</v>
      </c>
      <c r="D27" s="22">
        <v>20735</v>
      </c>
      <c r="E27" s="22">
        <v>1042</v>
      </c>
      <c r="F27" s="22">
        <f>SUM(C27-D27-E27)</f>
        <v>2773</v>
      </c>
      <c r="G27" s="22">
        <v>51372</v>
      </c>
      <c r="H27" s="22">
        <v>33749</v>
      </c>
      <c r="I27" s="22">
        <v>3475</v>
      </c>
      <c r="J27" s="22">
        <f>SUM(G27-H27-I27)</f>
        <v>14148</v>
      </c>
      <c r="K27" s="22">
        <v>3350</v>
      </c>
      <c r="L27" s="22">
        <v>0</v>
      </c>
      <c r="M27" s="22">
        <v>1318</v>
      </c>
      <c r="N27" s="22">
        <v>447</v>
      </c>
      <c r="O27" s="22">
        <v>447</v>
      </c>
    </row>
    <row r="28" spans="1:15" ht="12.75" customHeight="1">
      <c r="A28" s="20" t="s">
        <v>51</v>
      </c>
      <c r="B28" s="21" t="s">
        <v>52</v>
      </c>
      <c r="C28" s="22">
        <v>25058</v>
      </c>
      <c r="D28" s="22">
        <v>16392</v>
      </c>
      <c r="E28" s="22">
        <v>1741</v>
      </c>
      <c r="F28" s="22">
        <f>SUM(C28-D28-E28)</f>
        <v>6925</v>
      </c>
      <c r="G28" s="22">
        <v>66098</v>
      </c>
      <c r="H28" s="22">
        <v>35082</v>
      </c>
      <c r="I28" s="22">
        <v>8588</v>
      </c>
      <c r="J28" s="22">
        <f>SUM(G28-H28-I28)</f>
        <v>22428</v>
      </c>
      <c r="K28" s="22">
        <v>6718</v>
      </c>
      <c r="L28" s="22">
        <v>137</v>
      </c>
      <c r="M28" s="22">
        <v>572</v>
      </c>
      <c r="N28" s="22">
        <v>397</v>
      </c>
      <c r="O28" s="22">
        <v>397</v>
      </c>
    </row>
    <row r="29" spans="1:15" ht="12.75" customHeight="1">
      <c r="A29" s="20" t="s">
        <v>53</v>
      </c>
      <c r="B29" s="21" t="s">
        <v>54</v>
      </c>
      <c r="C29" s="22">
        <v>30480</v>
      </c>
      <c r="D29" s="22">
        <v>26216</v>
      </c>
      <c r="E29" s="22">
        <v>3138</v>
      </c>
      <c r="F29" s="22">
        <f>SUM(C29-D29-E29)</f>
        <v>1126</v>
      </c>
      <c r="G29" s="22">
        <v>73603</v>
      </c>
      <c r="H29" s="22">
        <v>52634</v>
      </c>
      <c r="I29" s="22">
        <v>11281</v>
      </c>
      <c r="J29" s="22">
        <f>SUM(G29-H29-I29)</f>
        <v>9688</v>
      </c>
      <c r="K29" s="22">
        <v>1677</v>
      </c>
      <c r="L29" s="22">
        <v>26</v>
      </c>
      <c r="M29" s="22">
        <v>1104</v>
      </c>
      <c r="N29" s="22">
        <v>3479</v>
      </c>
      <c r="O29" s="22">
        <v>3479</v>
      </c>
    </row>
    <row r="30" spans="1:15" ht="12.75" customHeight="1">
      <c r="A30" s="23"/>
      <c r="B30" s="24" t="s">
        <v>55</v>
      </c>
      <c r="C30" s="25">
        <f aca="true" t="shared" si="4" ref="C30:O30">SUM(C26:C29)</f>
        <v>183074</v>
      </c>
      <c r="D30" s="25">
        <f t="shared" si="4"/>
        <v>128987</v>
      </c>
      <c r="E30" s="25">
        <f t="shared" si="4"/>
        <v>10442</v>
      </c>
      <c r="F30" s="25">
        <f t="shared" si="4"/>
        <v>43645</v>
      </c>
      <c r="G30" s="25">
        <f t="shared" si="4"/>
        <v>448575</v>
      </c>
      <c r="H30" s="25">
        <f t="shared" si="4"/>
        <v>230284</v>
      </c>
      <c r="I30" s="25">
        <f t="shared" si="4"/>
        <v>38330</v>
      </c>
      <c r="J30" s="25">
        <f t="shared" si="4"/>
        <v>179961</v>
      </c>
      <c r="K30" s="25">
        <f t="shared" si="4"/>
        <v>20388</v>
      </c>
      <c r="L30" s="25">
        <f t="shared" si="4"/>
        <v>181</v>
      </c>
      <c r="M30" s="25">
        <f t="shared" si="4"/>
        <v>5403</v>
      </c>
      <c r="N30" s="25">
        <f t="shared" si="4"/>
        <v>8729</v>
      </c>
      <c r="O30" s="25">
        <f t="shared" si="4"/>
        <v>8729</v>
      </c>
    </row>
    <row r="31" spans="1:15" ht="12.75" customHeight="1">
      <c r="A31" s="20" t="s">
        <v>56</v>
      </c>
      <c r="B31" s="21" t="s">
        <v>57</v>
      </c>
      <c r="C31" s="22">
        <v>87478</v>
      </c>
      <c r="D31" s="22">
        <v>72664</v>
      </c>
      <c r="E31" s="22">
        <v>1942</v>
      </c>
      <c r="F31" s="22">
        <f aca="true" t="shared" si="5" ref="F31:F42">SUM(C31-D31-E31)</f>
        <v>12872</v>
      </c>
      <c r="G31" s="22">
        <v>265751</v>
      </c>
      <c r="H31" s="22">
        <v>149322</v>
      </c>
      <c r="I31" s="22">
        <v>9442</v>
      </c>
      <c r="J31" s="22">
        <f aca="true" t="shared" si="6" ref="J31:J42">SUM(G31-H31-I31)</f>
        <v>106987</v>
      </c>
      <c r="K31" s="22">
        <v>4859</v>
      </c>
      <c r="L31" s="22">
        <v>0</v>
      </c>
      <c r="M31" s="22">
        <v>6464</v>
      </c>
      <c r="N31" s="22">
        <v>851</v>
      </c>
      <c r="O31" s="22">
        <v>851</v>
      </c>
    </row>
    <row r="32" spans="1:15" ht="12.75" customHeight="1">
      <c r="A32" s="20" t="s">
        <v>58</v>
      </c>
      <c r="B32" s="21" t="s">
        <v>59</v>
      </c>
      <c r="C32" s="22">
        <v>132299</v>
      </c>
      <c r="D32" s="22">
        <v>118489</v>
      </c>
      <c r="E32" s="22">
        <v>4171</v>
      </c>
      <c r="F32" s="22">
        <f t="shared" si="5"/>
        <v>9639</v>
      </c>
      <c r="G32" s="22">
        <v>488545</v>
      </c>
      <c r="H32" s="22">
        <v>289130</v>
      </c>
      <c r="I32" s="22">
        <v>21191</v>
      </c>
      <c r="J32" s="22">
        <f t="shared" si="6"/>
        <v>178224</v>
      </c>
      <c r="K32" s="22">
        <v>14463</v>
      </c>
      <c r="L32" s="22">
        <v>0</v>
      </c>
      <c r="M32" s="22">
        <v>76804</v>
      </c>
      <c r="N32" s="22">
        <v>2759</v>
      </c>
      <c r="O32" s="22">
        <v>2759</v>
      </c>
    </row>
    <row r="33" spans="1:15" ht="12.75" customHeight="1">
      <c r="A33" s="20" t="s">
        <v>60</v>
      </c>
      <c r="B33" s="21" t="s">
        <v>61</v>
      </c>
      <c r="C33" s="22">
        <v>63432</v>
      </c>
      <c r="D33" s="22">
        <v>48750</v>
      </c>
      <c r="E33" s="22">
        <v>1679</v>
      </c>
      <c r="F33" s="22">
        <f t="shared" si="5"/>
        <v>13003</v>
      </c>
      <c r="G33" s="22">
        <v>233084</v>
      </c>
      <c r="H33" s="22">
        <v>65356</v>
      </c>
      <c r="I33" s="22">
        <v>3980</v>
      </c>
      <c r="J33" s="22">
        <f t="shared" si="6"/>
        <v>163748</v>
      </c>
      <c r="K33" s="22">
        <v>14532</v>
      </c>
      <c r="L33" s="22">
        <v>0</v>
      </c>
      <c r="M33" s="22">
        <v>13498</v>
      </c>
      <c r="N33" s="22">
        <v>1487</v>
      </c>
      <c r="O33" s="22">
        <v>1487</v>
      </c>
    </row>
    <row r="34" spans="1:15" ht="12.75" customHeight="1">
      <c r="A34" s="20" t="s">
        <v>62</v>
      </c>
      <c r="B34" s="21" t="s">
        <v>63</v>
      </c>
      <c r="C34" s="22">
        <v>69785</v>
      </c>
      <c r="D34" s="22">
        <v>20109</v>
      </c>
      <c r="E34" s="22">
        <v>345</v>
      </c>
      <c r="F34" s="22">
        <f t="shared" si="5"/>
        <v>49331</v>
      </c>
      <c r="G34" s="22">
        <v>218753</v>
      </c>
      <c r="H34" s="22">
        <v>52926</v>
      </c>
      <c r="I34" s="22">
        <v>1398</v>
      </c>
      <c r="J34" s="22">
        <f t="shared" si="6"/>
        <v>164429</v>
      </c>
      <c r="K34" s="22">
        <v>2286</v>
      </c>
      <c r="L34" s="22">
        <v>74</v>
      </c>
      <c r="M34" s="22">
        <v>28009</v>
      </c>
      <c r="N34" s="22">
        <v>354</v>
      </c>
      <c r="O34" s="22">
        <v>354</v>
      </c>
    </row>
    <row r="35" spans="1:15" ht="12.75" customHeight="1">
      <c r="A35" s="20" t="s">
        <v>64</v>
      </c>
      <c r="B35" s="21" t="s">
        <v>65</v>
      </c>
      <c r="C35" s="22">
        <v>30440</v>
      </c>
      <c r="D35" s="22">
        <v>29195</v>
      </c>
      <c r="E35" s="22">
        <v>0</v>
      </c>
      <c r="F35" s="22">
        <f t="shared" si="5"/>
        <v>1245</v>
      </c>
      <c r="G35" s="22">
        <v>56508</v>
      </c>
      <c r="H35" s="22">
        <v>49050</v>
      </c>
      <c r="I35" s="22">
        <v>0</v>
      </c>
      <c r="J35" s="22">
        <f t="shared" si="6"/>
        <v>7458</v>
      </c>
      <c r="K35" s="22">
        <v>1107</v>
      </c>
      <c r="L35" s="22">
        <v>0</v>
      </c>
      <c r="M35" s="22">
        <v>117</v>
      </c>
      <c r="N35" s="22">
        <v>2344</v>
      </c>
      <c r="O35" s="22">
        <v>2344</v>
      </c>
    </row>
    <row r="36" spans="1:15" ht="12.75" customHeight="1">
      <c r="A36" s="20" t="s">
        <v>66</v>
      </c>
      <c r="B36" s="21" t="s">
        <v>67</v>
      </c>
      <c r="C36" s="22">
        <v>17657</v>
      </c>
      <c r="D36" s="22">
        <v>13453</v>
      </c>
      <c r="E36" s="22">
        <v>1578</v>
      </c>
      <c r="F36" s="22">
        <f t="shared" si="5"/>
        <v>2626</v>
      </c>
      <c r="G36" s="22">
        <v>53766</v>
      </c>
      <c r="H36" s="22">
        <v>35638</v>
      </c>
      <c r="I36" s="22">
        <v>8039</v>
      </c>
      <c r="J36" s="22">
        <f t="shared" si="6"/>
        <v>10089</v>
      </c>
      <c r="K36" s="22">
        <v>343</v>
      </c>
      <c r="L36" s="22">
        <v>0</v>
      </c>
      <c r="M36" s="22">
        <v>3373</v>
      </c>
      <c r="N36" s="22">
        <v>15</v>
      </c>
      <c r="O36" s="22">
        <v>15</v>
      </c>
    </row>
    <row r="37" spans="1:15" ht="12.75" customHeight="1">
      <c r="A37" s="20" t="s">
        <v>68</v>
      </c>
      <c r="B37" s="21" t="s">
        <v>69</v>
      </c>
      <c r="C37" s="22">
        <v>28384</v>
      </c>
      <c r="D37" s="22">
        <v>25115</v>
      </c>
      <c r="E37" s="22">
        <v>305</v>
      </c>
      <c r="F37" s="22">
        <f t="shared" si="5"/>
        <v>2964</v>
      </c>
      <c r="G37" s="22">
        <v>101961</v>
      </c>
      <c r="H37" s="22">
        <v>70557</v>
      </c>
      <c r="I37" s="22">
        <v>1031</v>
      </c>
      <c r="J37" s="22">
        <f t="shared" si="6"/>
        <v>30373</v>
      </c>
      <c r="K37" s="22">
        <v>798</v>
      </c>
      <c r="L37" s="22">
        <v>0</v>
      </c>
      <c r="M37" s="22">
        <v>8414</v>
      </c>
      <c r="N37" s="22">
        <v>1138</v>
      </c>
      <c r="O37" s="22">
        <v>1138</v>
      </c>
    </row>
    <row r="38" spans="1:15" ht="12.75" customHeight="1">
      <c r="A38" s="20" t="s">
        <v>70</v>
      </c>
      <c r="B38" s="21" t="s">
        <v>71</v>
      </c>
      <c r="C38" s="22">
        <v>450591</v>
      </c>
      <c r="D38" s="22">
        <v>331209</v>
      </c>
      <c r="E38" s="22">
        <v>11629</v>
      </c>
      <c r="F38" s="22">
        <f t="shared" si="5"/>
        <v>107753</v>
      </c>
      <c r="G38" s="22">
        <v>1082270</v>
      </c>
      <c r="H38" s="22">
        <v>617471</v>
      </c>
      <c r="I38" s="22">
        <v>49951</v>
      </c>
      <c r="J38" s="22">
        <f t="shared" si="6"/>
        <v>414848</v>
      </c>
      <c r="K38" s="22">
        <v>43459</v>
      </c>
      <c r="L38" s="22">
        <v>0</v>
      </c>
      <c r="M38" s="22">
        <v>42267</v>
      </c>
      <c r="N38" s="22">
        <v>273270</v>
      </c>
      <c r="O38" s="22">
        <v>31116</v>
      </c>
    </row>
    <row r="39" spans="1:15" ht="12.75" customHeight="1">
      <c r="A39" s="20" t="s">
        <v>72</v>
      </c>
      <c r="B39" s="21" t="s">
        <v>73</v>
      </c>
      <c r="C39" s="22">
        <v>65380</v>
      </c>
      <c r="D39" s="22">
        <v>60199</v>
      </c>
      <c r="E39" s="22">
        <v>1811</v>
      </c>
      <c r="F39" s="22">
        <f t="shared" si="5"/>
        <v>3370</v>
      </c>
      <c r="G39" s="22">
        <v>123832</v>
      </c>
      <c r="H39" s="22">
        <v>98659</v>
      </c>
      <c r="I39" s="22">
        <v>9351</v>
      </c>
      <c r="J39" s="22">
        <f t="shared" si="6"/>
        <v>15822</v>
      </c>
      <c r="K39" s="22">
        <v>3966</v>
      </c>
      <c r="L39" s="22">
        <v>0</v>
      </c>
      <c r="M39" s="22">
        <v>535</v>
      </c>
      <c r="N39" s="22">
        <v>118</v>
      </c>
      <c r="O39" s="22">
        <v>118</v>
      </c>
    </row>
    <row r="40" spans="1:15" ht="12.75" customHeight="1">
      <c r="A40" s="20" t="s">
        <v>74</v>
      </c>
      <c r="B40" s="21" t="s">
        <v>75</v>
      </c>
      <c r="C40" s="22">
        <v>47697</v>
      </c>
      <c r="D40" s="22">
        <v>40759</v>
      </c>
      <c r="E40" s="22">
        <v>1822</v>
      </c>
      <c r="F40" s="22">
        <f t="shared" si="5"/>
        <v>5116</v>
      </c>
      <c r="G40" s="22">
        <v>140807</v>
      </c>
      <c r="H40" s="22">
        <v>88815</v>
      </c>
      <c r="I40" s="22">
        <v>7558</v>
      </c>
      <c r="J40" s="22">
        <f t="shared" si="6"/>
        <v>44434</v>
      </c>
      <c r="K40" s="22">
        <v>2932</v>
      </c>
      <c r="L40" s="22">
        <v>0</v>
      </c>
      <c r="M40" s="22">
        <v>32390</v>
      </c>
      <c r="N40" s="22">
        <v>260</v>
      </c>
      <c r="O40" s="22">
        <v>260</v>
      </c>
    </row>
    <row r="41" spans="1:15" ht="12.75" customHeight="1">
      <c r="A41" s="20" t="s">
        <v>76</v>
      </c>
      <c r="B41" s="21" t="s">
        <v>77</v>
      </c>
      <c r="C41" s="22">
        <v>17326</v>
      </c>
      <c r="D41" s="22">
        <v>13500</v>
      </c>
      <c r="E41" s="22">
        <v>0</v>
      </c>
      <c r="F41" s="22">
        <f t="shared" si="5"/>
        <v>3826</v>
      </c>
      <c r="G41" s="22">
        <v>55929</v>
      </c>
      <c r="H41" s="22">
        <v>36679</v>
      </c>
      <c r="I41" s="22">
        <v>0</v>
      </c>
      <c r="J41" s="22">
        <f t="shared" si="6"/>
        <v>19250</v>
      </c>
      <c r="K41" s="22">
        <v>6162</v>
      </c>
      <c r="L41" s="22">
        <v>0</v>
      </c>
      <c r="M41" s="22">
        <v>1075</v>
      </c>
      <c r="N41" s="22">
        <v>2085</v>
      </c>
      <c r="O41" s="22">
        <v>2085</v>
      </c>
    </row>
    <row r="42" spans="1:15" ht="12.75" customHeight="1">
      <c r="A42" s="20" t="s">
        <v>78</v>
      </c>
      <c r="B42" s="21" t="s">
        <v>79</v>
      </c>
      <c r="C42" s="22">
        <v>94567</v>
      </c>
      <c r="D42" s="22">
        <v>72556</v>
      </c>
      <c r="E42" s="22">
        <v>2250</v>
      </c>
      <c r="F42" s="22">
        <f t="shared" si="5"/>
        <v>19761</v>
      </c>
      <c r="G42" s="22">
        <v>168645</v>
      </c>
      <c r="H42" s="22">
        <v>119654</v>
      </c>
      <c r="I42" s="22">
        <v>5582</v>
      </c>
      <c r="J42" s="22">
        <f t="shared" si="6"/>
        <v>43409</v>
      </c>
      <c r="K42" s="22">
        <v>4429</v>
      </c>
      <c r="L42" s="22">
        <v>0</v>
      </c>
      <c r="M42" s="22">
        <v>509</v>
      </c>
      <c r="N42" s="22">
        <v>659</v>
      </c>
      <c r="O42" s="22">
        <v>659</v>
      </c>
    </row>
    <row r="43" spans="1:15" ht="12.75" customHeight="1">
      <c r="A43" s="23"/>
      <c r="B43" s="24" t="s">
        <v>80</v>
      </c>
      <c r="C43" s="25">
        <f aca="true" t="shared" si="7" ref="C43:O43">SUM(C31:C42)</f>
        <v>1105036</v>
      </c>
      <c r="D43" s="25">
        <f t="shared" si="7"/>
        <v>845998</v>
      </c>
      <c r="E43" s="25">
        <f t="shared" si="7"/>
        <v>27532</v>
      </c>
      <c r="F43" s="25">
        <f t="shared" si="7"/>
        <v>231506</v>
      </c>
      <c r="G43" s="25">
        <f t="shared" si="7"/>
        <v>2989851</v>
      </c>
      <c r="H43" s="25">
        <f t="shared" si="7"/>
        <v>1673257</v>
      </c>
      <c r="I43" s="25">
        <f t="shared" si="7"/>
        <v>117523</v>
      </c>
      <c r="J43" s="25">
        <f t="shared" si="7"/>
        <v>1199071</v>
      </c>
      <c r="K43" s="25">
        <f t="shared" si="7"/>
        <v>99336</v>
      </c>
      <c r="L43" s="25">
        <f t="shared" si="7"/>
        <v>74</v>
      </c>
      <c r="M43" s="25">
        <f t="shared" si="7"/>
        <v>213455</v>
      </c>
      <c r="N43" s="25">
        <f t="shared" si="7"/>
        <v>285340</v>
      </c>
      <c r="O43" s="25">
        <f t="shared" si="7"/>
        <v>43186</v>
      </c>
    </row>
    <row r="44" spans="1:15" ht="12.75" customHeight="1">
      <c r="A44" s="20" t="s">
        <v>81</v>
      </c>
      <c r="B44" s="21" t="s">
        <v>82</v>
      </c>
      <c r="C44" s="22">
        <v>41483</v>
      </c>
      <c r="D44" s="22">
        <v>33737</v>
      </c>
      <c r="E44" s="22">
        <v>1430</v>
      </c>
      <c r="F44" s="22">
        <f>SUM(C44-D44-E44)</f>
        <v>6316</v>
      </c>
      <c r="G44" s="22">
        <v>163015</v>
      </c>
      <c r="H44" s="22">
        <v>81677</v>
      </c>
      <c r="I44" s="22">
        <v>4173</v>
      </c>
      <c r="J44" s="22">
        <f>SUM(G44-H44-I44)</f>
        <v>77165</v>
      </c>
      <c r="K44" s="22">
        <v>11207</v>
      </c>
      <c r="L44" s="22">
        <v>1044</v>
      </c>
      <c r="M44" s="22">
        <v>10715</v>
      </c>
      <c r="N44" s="22">
        <v>1791</v>
      </c>
      <c r="O44" s="22">
        <v>1791</v>
      </c>
    </row>
    <row r="45" spans="1:15" ht="12.75" customHeight="1">
      <c r="A45" s="20" t="s">
        <v>83</v>
      </c>
      <c r="B45" s="21" t="s">
        <v>84</v>
      </c>
      <c r="C45" s="22">
        <v>52817</v>
      </c>
      <c r="D45" s="22">
        <v>40071</v>
      </c>
      <c r="E45" s="22">
        <v>1738</v>
      </c>
      <c r="F45" s="22">
        <f>SUM(C45-D45-E45)</f>
        <v>11008</v>
      </c>
      <c r="G45" s="22">
        <v>220008</v>
      </c>
      <c r="H45" s="22">
        <v>95006</v>
      </c>
      <c r="I45" s="22">
        <v>6513</v>
      </c>
      <c r="J45" s="22">
        <f>SUM(G45-H45-I45)</f>
        <v>118489</v>
      </c>
      <c r="K45" s="22">
        <v>43701</v>
      </c>
      <c r="L45" s="22">
        <v>0</v>
      </c>
      <c r="M45" s="22">
        <v>25242</v>
      </c>
      <c r="N45" s="22">
        <v>431</v>
      </c>
      <c r="O45" s="22">
        <v>431</v>
      </c>
    </row>
    <row r="46" spans="1:256" ht="12.75" customHeight="1">
      <c r="A46" s="23"/>
      <c r="B46" s="24" t="s">
        <v>85</v>
      </c>
      <c r="C46" s="25">
        <f aca="true" t="shared" si="8" ref="C46:O46">SUM(C44:C45)</f>
        <v>94300</v>
      </c>
      <c r="D46" s="25">
        <f t="shared" si="8"/>
        <v>73808</v>
      </c>
      <c r="E46" s="25">
        <f t="shared" si="8"/>
        <v>3168</v>
      </c>
      <c r="F46" s="25">
        <f t="shared" si="8"/>
        <v>17324</v>
      </c>
      <c r="G46" s="25">
        <f t="shared" si="8"/>
        <v>383023</v>
      </c>
      <c r="H46" s="25">
        <f t="shared" si="8"/>
        <v>176683</v>
      </c>
      <c r="I46" s="25">
        <f t="shared" si="8"/>
        <v>10686</v>
      </c>
      <c r="J46" s="25">
        <f t="shared" si="8"/>
        <v>195654</v>
      </c>
      <c r="K46" s="25">
        <f t="shared" si="8"/>
        <v>54908</v>
      </c>
      <c r="L46" s="25">
        <f t="shared" si="8"/>
        <v>1044</v>
      </c>
      <c r="M46" s="25">
        <f t="shared" si="8"/>
        <v>35957</v>
      </c>
      <c r="N46" s="25">
        <f t="shared" si="8"/>
        <v>2222</v>
      </c>
      <c r="O46" s="25">
        <f t="shared" si="8"/>
        <v>2222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17395</v>
      </c>
      <c r="D47" s="22">
        <v>8630</v>
      </c>
      <c r="E47" s="22">
        <v>0</v>
      </c>
      <c r="F47" s="22">
        <f>SUM(C47-D47-E47)</f>
        <v>8765</v>
      </c>
      <c r="G47" s="22">
        <v>37771</v>
      </c>
      <c r="H47" s="22">
        <v>10412</v>
      </c>
      <c r="I47" s="22">
        <v>0</v>
      </c>
      <c r="J47" s="22">
        <f>SUM(G47-H47-I47)</f>
        <v>27359</v>
      </c>
      <c r="K47" s="22">
        <v>3184</v>
      </c>
      <c r="L47" s="22">
        <v>0</v>
      </c>
      <c r="M47" s="22">
        <v>218</v>
      </c>
      <c r="N47" s="22">
        <v>58</v>
      </c>
      <c r="O47" s="22">
        <v>58</v>
      </c>
    </row>
    <row r="48" spans="1:15" ht="12.75" customHeight="1">
      <c r="A48" s="20" t="s">
        <v>88</v>
      </c>
      <c r="B48" s="21" t="s">
        <v>89</v>
      </c>
      <c r="C48" s="22">
        <v>26712</v>
      </c>
      <c r="D48" s="22">
        <v>21601</v>
      </c>
      <c r="E48" s="22">
        <v>0</v>
      </c>
      <c r="F48" s="22">
        <f>SUM(C48-D48-E48)</f>
        <v>5111</v>
      </c>
      <c r="G48" s="22">
        <v>55371</v>
      </c>
      <c r="H48" s="22">
        <v>41140</v>
      </c>
      <c r="I48" s="22">
        <v>0</v>
      </c>
      <c r="J48" s="22">
        <f>SUM(G48-H48-I48)</f>
        <v>14231</v>
      </c>
      <c r="K48" s="22">
        <v>876</v>
      </c>
      <c r="L48" s="22">
        <v>0</v>
      </c>
      <c r="M48" s="22">
        <v>3066</v>
      </c>
      <c r="N48" s="22">
        <v>2610</v>
      </c>
      <c r="O48" s="22">
        <v>2610</v>
      </c>
    </row>
    <row r="49" spans="1:15" ht="12.75" customHeight="1">
      <c r="A49" s="20" t="s">
        <v>90</v>
      </c>
      <c r="B49" s="21" t="s">
        <v>91</v>
      </c>
      <c r="C49" s="22">
        <v>8905</v>
      </c>
      <c r="D49" s="22">
        <v>8413</v>
      </c>
      <c r="E49" s="22">
        <v>0</v>
      </c>
      <c r="F49" s="22">
        <f>SUM(C49-D49-E49)</f>
        <v>492</v>
      </c>
      <c r="G49" s="22">
        <v>15771</v>
      </c>
      <c r="H49" s="22">
        <v>11047</v>
      </c>
      <c r="I49" s="22">
        <v>0</v>
      </c>
      <c r="J49" s="22">
        <f>SUM(G49-H49-I49)</f>
        <v>4724</v>
      </c>
      <c r="K49" s="22">
        <v>975</v>
      </c>
      <c r="L49" s="22">
        <v>0</v>
      </c>
      <c r="M49" s="22">
        <v>0</v>
      </c>
      <c r="N49" s="22">
        <v>116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83959</v>
      </c>
      <c r="D50" s="22">
        <v>79324</v>
      </c>
      <c r="E50" s="22">
        <v>683</v>
      </c>
      <c r="F50" s="22">
        <f>SUM(C50-D50-E50)</f>
        <v>3952</v>
      </c>
      <c r="G50" s="22">
        <v>199479</v>
      </c>
      <c r="H50" s="22">
        <v>138988</v>
      </c>
      <c r="I50" s="22">
        <v>2527</v>
      </c>
      <c r="J50" s="22">
        <f>SUM(G50-H50-I50)</f>
        <v>57964</v>
      </c>
      <c r="K50" s="22">
        <v>20099</v>
      </c>
      <c r="L50" s="22">
        <v>0</v>
      </c>
      <c r="M50" s="22">
        <v>14342</v>
      </c>
      <c r="N50" s="22">
        <v>4283</v>
      </c>
      <c r="O50" s="22">
        <v>4283</v>
      </c>
    </row>
    <row r="51" spans="1:15" ht="12.75" customHeight="1">
      <c r="A51" s="23"/>
      <c r="B51" s="24" t="s">
        <v>94</v>
      </c>
      <c r="C51" s="25">
        <f aca="true" t="shared" si="9" ref="C51:O51">SUM(C47:C50)</f>
        <v>136971</v>
      </c>
      <c r="D51" s="25">
        <f t="shared" si="9"/>
        <v>117968</v>
      </c>
      <c r="E51" s="25">
        <f t="shared" si="9"/>
        <v>683</v>
      </c>
      <c r="F51" s="25">
        <f t="shared" si="9"/>
        <v>18320</v>
      </c>
      <c r="G51" s="25">
        <f t="shared" si="9"/>
        <v>308392</v>
      </c>
      <c r="H51" s="25">
        <f t="shared" si="9"/>
        <v>201587</v>
      </c>
      <c r="I51" s="25">
        <f t="shared" si="9"/>
        <v>2527</v>
      </c>
      <c r="J51" s="25">
        <f t="shared" si="9"/>
        <v>104278</v>
      </c>
      <c r="K51" s="25">
        <f t="shared" si="9"/>
        <v>25134</v>
      </c>
      <c r="L51" s="25">
        <f t="shared" si="9"/>
        <v>0</v>
      </c>
      <c r="M51" s="25">
        <f t="shared" si="9"/>
        <v>17626</v>
      </c>
      <c r="N51" s="25">
        <f t="shared" si="9"/>
        <v>7067</v>
      </c>
      <c r="O51" s="25">
        <f t="shared" si="9"/>
        <v>6951</v>
      </c>
    </row>
    <row r="52" spans="1:15" ht="12.75" customHeight="1">
      <c r="A52" s="20" t="s">
        <v>95</v>
      </c>
      <c r="B52" s="21" t="s">
        <v>96</v>
      </c>
      <c r="C52" s="22">
        <v>16031</v>
      </c>
      <c r="D52" s="22">
        <v>11187</v>
      </c>
      <c r="E52" s="22">
        <v>107</v>
      </c>
      <c r="F52" s="22">
        <f aca="true" t="shared" si="10" ref="F52:F58">SUM(C52-D52-E52)</f>
        <v>4737</v>
      </c>
      <c r="G52" s="22">
        <v>52122</v>
      </c>
      <c r="H52" s="22">
        <v>26674</v>
      </c>
      <c r="I52" s="22">
        <v>310</v>
      </c>
      <c r="J52" s="22">
        <f aca="true" t="shared" si="11" ref="J52:J58">SUM(G52-H52-I52)</f>
        <v>25138</v>
      </c>
      <c r="K52" s="22">
        <v>15210</v>
      </c>
      <c r="L52" s="22">
        <v>0</v>
      </c>
      <c r="M52" s="22">
        <v>641</v>
      </c>
      <c r="N52" s="22">
        <v>581</v>
      </c>
      <c r="O52" s="22">
        <v>581</v>
      </c>
    </row>
    <row r="53" spans="1:15" ht="12.75" customHeight="1">
      <c r="A53" s="20" t="s">
        <v>97</v>
      </c>
      <c r="B53" s="21" t="s">
        <v>98</v>
      </c>
      <c r="C53" s="22">
        <v>87370</v>
      </c>
      <c r="D53" s="22">
        <v>65432</v>
      </c>
      <c r="E53" s="22">
        <v>1841</v>
      </c>
      <c r="F53" s="22">
        <f t="shared" si="10"/>
        <v>20097</v>
      </c>
      <c r="G53" s="22">
        <v>305745</v>
      </c>
      <c r="H53" s="22">
        <v>177606</v>
      </c>
      <c r="I53" s="22">
        <v>9300</v>
      </c>
      <c r="J53" s="22">
        <f t="shared" si="11"/>
        <v>118839</v>
      </c>
      <c r="K53" s="22">
        <v>10200</v>
      </c>
      <c r="L53" s="22">
        <v>183</v>
      </c>
      <c r="M53" s="22">
        <v>35331</v>
      </c>
      <c r="N53" s="22">
        <v>1182</v>
      </c>
      <c r="O53" s="22">
        <v>1182</v>
      </c>
    </row>
    <row r="54" spans="1:15" ht="12.75" customHeight="1">
      <c r="A54" s="20" t="s">
        <v>99</v>
      </c>
      <c r="B54" s="21" t="s">
        <v>100</v>
      </c>
      <c r="C54" s="22">
        <v>14105</v>
      </c>
      <c r="D54" s="22">
        <v>7933</v>
      </c>
      <c r="E54" s="22">
        <v>380</v>
      </c>
      <c r="F54" s="22">
        <f t="shared" si="10"/>
        <v>5792</v>
      </c>
      <c r="G54" s="22">
        <v>61843</v>
      </c>
      <c r="H54" s="22">
        <v>26686</v>
      </c>
      <c r="I54" s="22">
        <v>2677</v>
      </c>
      <c r="J54" s="22">
        <f t="shared" si="11"/>
        <v>32480</v>
      </c>
      <c r="K54" s="22">
        <v>655</v>
      </c>
      <c r="L54" s="22">
        <v>0</v>
      </c>
      <c r="M54" s="22">
        <v>11449</v>
      </c>
      <c r="N54" s="22">
        <v>63</v>
      </c>
      <c r="O54" s="22">
        <v>63</v>
      </c>
    </row>
    <row r="55" spans="1:15" ht="12.75" customHeight="1">
      <c r="A55" s="20" t="s">
        <v>101</v>
      </c>
      <c r="B55" s="21" t="s">
        <v>102</v>
      </c>
      <c r="C55" s="22">
        <v>65232</v>
      </c>
      <c r="D55" s="22">
        <v>42526</v>
      </c>
      <c r="E55" s="22">
        <v>1271</v>
      </c>
      <c r="F55" s="22">
        <f t="shared" si="10"/>
        <v>21435</v>
      </c>
      <c r="G55" s="22">
        <v>229233</v>
      </c>
      <c r="H55" s="22">
        <v>113822</v>
      </c>
      <c r="I55" s="22">
        <v>4632</v>
      </c>
      <c r="J55" s="22">
        <f t="shared" si="11"/>
        <v>110779</v>
      </c>
      <c r="K55" s="22">
        <v>8815</v>
      </c>
      <c r="L55" s="22">
        <v>0</v>
      </c>
      <c r="M55" s="22">
        <v>9977</v>
      </c>
      <c r="N55" s="22">
        <v>8109</v>
      </c>
      <c r="O55" s="22">
        <v>8109</v>
      </c>
    </row>
    <row r="56" spans="1:15" ht="12.75" customHeight="1">
      <c r="A56" s="20" t="s">
        <v>103</v>
      </c>
      <c r="B56" s="21" t="s">
        <v>104</v>
      </c>
      <c r="C56" s="22">
        <v>92325</v>
      </c>
      <c r="D56" s="22">
        <v>53711</v>
      </c>
      <c r="E56" s="22">
        <v>3693</v>
      </c>
      <c r="F56" s="22">
        <f t="shared" si="10"/>
        <v>34921</v>
      </c>
      <c r="G56" s="22">
        <v>318103</v>
      </c>
      <c r="H56" s="22">
        <v>126716</v>
      </c>
      <c r="I56" s="22">
        <v>18318</v>
      </c>
      <c r="J56" s="22">
        <f t="shared" si="11"/>
        <v>173069</v>
      </c>
      <c r="K56" s="22">
        <v>14612</v>
      </c>
      <c r="L56" s="22">
        <v>98</v>
      </c>
      <c r="M56" s="22">
        <v>32467</v>
      </c>
      <c r="N56" s="22">
        <v>77432</v>
      </c>
      <c r="O56" s="22">
        <v>571</v>
      </c>
    </row>
    <row r="57" spans="1:15" ht="12.75" customHeight="1">
      <c r="A57" s="20" t="s">
        <v>105</v>
      </c>
      <c r="B57" s="21" t="s">
        <v>106</v>
      </c>
      <c r="C57" s="22">
        <v>115618</v>
      </c>
      <c r="D57" s="22">
        <v>49703</v>
      </c>
      <c r="E57" s="22">
        <v>2937</v>
      </c>
      <c r="F57" s="22">
        <f t="shared" si="10"/>
        <v>62978</v>
      </c>
      <c r="G57" s="22">
        <v>431339</v>
      </c>
      <c r="H57" s="22">
        <v>151181</v>
      </c>
      <c r="I57" s="22">
        <v>13002</v>
      </c>
      <c r="J57" s="22">
        <f t="shared" si="11"/>
        <v>267156</v>
      </c>
      <c r="K57" s="22">
        <v>4328</v>
      </c>
      <c r="L57" s="22">
        <v>0</v>
      </c>
      <c r="M57" s="22">
        <v>16981</v>
      </c>
      <c r="N57" s="22">
        <v>606</v>
      </c>
      <c r="O57" s="22">
        <v>606</v>
      </c>
    </row>
    <row r="58" spans="1:15" ht="12.75" customHeight="1">
      <c r="A58" s="20" t="s">
        <v>107</v>
      </c>
      <c r="B58" s="21" t="s">
        <v>108</v>
      </c>
      <c r="C58" s="22">
        <v>89912</v>
      </c>
      <c r="D58" s="22">
        <v>50791</v>
      </c>
      <c r="E58" s="22">
        <v>631</v>
      </c>
      <c r="F58" s="22">
        <f t="shared" si="10"/>
        <v>38490</v>
      </c>
      <c r="G58" s="22">
        <v>309793</v>
      </c>
      <c r="H58" s="22">
        <v>126886</v>
      </c>
      <c r="I58" s="22">
        <v>3103</v>
      </c>
      <c r="J58" s="22">
        <f t="shared" si="11"/>
        <v>179804</v>
      </c>
      <c r="K58" s="22">
        <v>8849</v>
      </c>
      <c r="L58" s="22">
        <v>200</v>
      </c>
      <c r="M58" s="22">
        <v>18307</v>
      </c>
      <c r="N58" s="22">
        <v>25585</v>
      </c>
      <c r="O58" s="22">
        <v>25585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480593</v>
      </c>
      <c r="D59" s="25">
        <f t="shared" si="12"/>
        <v>281283</v>
      </c>
      <c r="E59" s="25">
        <f t="shared" si="12"/>
        <v>10860</v>
      </c>
      <c r="F59" s="25">
        <f t="shared" si="12"/>
        <v>188450</v>
      </c>
      <c r="G59" s="25">
        <f t="shared" si="12"/>
        <v>1708178</v>
      </c>
      <c r="H59" s="25">
        <f t="shared" si="12"/>
        <v>749571</v>
      </c>
      <c r="I59" s="25">
        <f t="shared" si="12"/>
        <v>51342</v>
      </c>
      <c r="J59" s="25">
        <f t="shared" si="12"/>
        <v>907265</v>
      </c>
      <c r="K59" s="25">
        <f t="shared" si="12"/>
        <v>62669</v>
      </c>
      <c r="L59" s="25">
        <f t="shared" si="12"/>
        <v>481</v>
      </c>
      <c r="M59" s="25">
        <f t="shared" si="12"/>
        <v>125153</v>
      </c>
      <c r="N59" s="25">
        <f t="shared" si="12"/>
        <v>113558</v>
      </c>
      <c r="O59" s="25">
        <f t="shared" si="12"/>
        <v>36697</v>
      </c>
    </row>
    <row r="60" spans="1:15" ht="12.75" customHeight="1">
      <c r="A60" s="20" t="s">
        <v>110</v>
      </c>
      <c r="B60" s="21" t="s">
        <v>111</v>
      </c>
      <c r="C60" s="22">
        <v>80781</v>
      </c>
      <c r="D60" s="22">
        <v>56244</v>
      </c>
      <c r="E60" s="22">
        <v>6495</v>
      </c>
      <c r="F60" s="22">
        <f aca="true" t="shared" si="13" ref="F60:F68">SUM(C60-D60-E60)</f>
        <v>18042</v>
      </c>
      <c r="G60" s="22">
        <v>270905</v>
      </c>
      <c r="H60" s="22">
        <v>150814</v>
      </c>
      <c r="I60" s="22">
        <v>32071</v>
      </c>
      <c r="J60" s="22">
        <f aca="true" t="shared" si="14" ref="J60:J68">SUM(G60-H60-I60)</f>
        <v>88020</v>
      </c>
      <c r="K60" s="22">
        <v>2714</v>
      </c>
      <c r="L60" s="22">
        <v>0</v>
      </c>
      <c r="M60" s="22">
        <v>15784</v>
      </c>
      <c r="N60" s="22">
        <v>3006</v>
      </c>
      <c r="O60" s="22">
        <v>3006</v>
      </c>
    </row>
    <row r="61" spans="1:15" ht="12.75" customHeight="1">
      <c r="A61" s="20" t="s">
        <v>112</v>
      </c>
      <c r="B61" s="21" t="s">
        <v>113</v>
      </c>
      <c r="C61" s="22">
        <v>24207</v>
      </c>
      <c r="D61" s="22">
        <v>16548</v>
      </c>
      <c r="E61" s="22">
        <v>569</v>
      </c>
      <c r="F61" s="22">
        <f t="shared" si="13"/>
        <v>7090</v>
      </c>
      <c r="G61" s="22">
        <v>76965</v>
      </c>
      <c r="H61" s="22">
        <v>45810</v>
      </c>
      <c r="I61" s="22">
        <v>2959</v>
      </c>
      <c r="J61" s="22">
        <f t="shared" si="14"/>
        <v>28196</v>
      </c>
      <c r="K61" s="22">
        <v>223</v>
      </c>
      <c r="L61" s="22">
        <v>0</v>
      </c>
      <c r="M61" s="22">
        <v>15762</v>
      </c>
      <c r="N61" s="22">
        <v>30</v>
      </c>
      <c r="O61" s="22">
        <v>30</v>
      </c>
    </row>
    <row r="62" spans="1:15" ht="12.75" customHeight="1">
      <c r="A62" s="20" t="s">
        <v>114</v>
      </c>
      <c r="B62" s="21" t="s">
        <v>115</v>
      </c>
      <c r="C62" s="22">
        <v>41401</v>
      </c>
      <c r="D62" s="22">
        <v>18744</v>
      </c>
      <c r="E62" s="22">
        <v>1763</v>
      </c>
      <c r="F62" s="22">
        <f t="shared" si="13"/>
        <v>20894</v>
      </c>
      <c r="G62" s="22">
        <v>187476</v>
      </c>
      <c r="H62" s="22">
        <v>55691</v>
      </c>
      <c r="I62" s="22">
        <v>9373</v>
      </c>
      <c r="J62" s="22">
        <f t="shared" si="14"/>
        <v>122412</v>
      </c>
      <c r="K62" s="22">
        <v>4064</v>
      </c>
      <c r="L62" s="22">
        <v>311</v>
      </c>
      <c r="M62" s="22">
        <v>16862</v>
      </c>
      <c r="N62" s="22">
        <v>2669</v>
      </c>
      <c r="O62" s="22">
        <v>2669</v>
      </c>
    </row>
    <row r="63" spans="1:15" ht="12.75" customHeight="1">
      <c r="A63" s="20" t="s">
        <v>116</v>
      </c>
      <c r="B63" s="21" t="s">
        <v>117</v>
      </c>
      <c r="C63" s="22">
        <v>55919</v>
      </c>
      <c r="D63" s="22">
        <v>32777</v>
      </c>
      <c r="E63" s="22">
        <v>2886</v>
      </c>
      <c r="F63" s="22">
        <f t="shared" si="13"/>
        <v>20256</v>
      </c>
      <c r="G63" s="22">
        <v>197581</v>
      </c>
      <c r="H63" s="22">
        <v>103412</v>
      </c>
      <c r="I63" s="22">
        <v>18189</v>
      </c>
      <c r="J63" s="22">
        <f t="shared" si="14"/>
        <v>75980</v>
      </c>
      <c r="K63" s="22">
        <v>953</v>
      </c>
      <c r="L63" s="22">
        <v>0</v>
      </c>
      <c r="M63" s="22">
        <v>17181</v>
      </c>
      <c r="N63" s="22">
        <v>545</v>
      </c>
      <c r="O63" s="22">
        <v>545</v>
      </c>
    </row>
    <row r="64" spans="1:15" ht="12.75" customHeight="1">
      <c r="A64" s="20" t="s">
        <v>118</v>
      </c>
      <c r="B64" s="21" t="s">
        <v>119</v>
      </c>
      <c r="C64" s="22">
        <v>54484</v>
      </c>
      <c r="D64" s="22">
        <v>25256</v>
      </c>
      <c r="E64" s="22">
        <v>3635</v>
      </c>
      <c r="F64" s="22">
        <f t="shared" si="13"/>
        <v>25593</v>
      </c>
      <c r="G64" s="22">
        <v>211892</v>
      </c>
      <c r="H64" s="22">
        <v>77834</v>
      </c>
      <c r="I64" s="22">
        <v>15695</v>
      </c>
      <c r="J64" s="22">
        <f t="shared" si="14"/>
        <v>118363</v>
      </c>
      <c r="K64" s="22">
        <v>728</v>
      </c>
      <c r="L64" s="22">
        <v>29</v>
      </c>
      <c r="M64" s="22">
        <v>9226</v>
      </c>
      <c r="N64" s="22">
        <v>453</v>
      </c>
      <c r="O64" s="22">
        <v>453</v>
      </c>
    </row>
    <row r="65" spans="1:15" ht="12.75" customHeight="1">
      <c r="A65" s="20" t="s">
        <v>120</v>
      </c>
      <c r="B65" s="21" t="s">
        <v>121</v>
      </c>
      <c r="C65" s="22">
        <v>27311</v>
      </c>
      <c r="D65" s="22">
        <v>17476</v>
      </c>
      <c r="E65" s="22">
        <v>2666</v>
      </c>
      <c r="F65" s="22">
        <f t="shared" si="13"/>
        <v>7169</v>
      </c>
      <c r="G65" s="22">
        <v>141585</v>
      </c>
      <c r="H65" s="22">
        <v>52893</v>
      </c>
      <c r="I65" s="22">
        <v>14658</v>
      </c>
      <c r="J65" s="22">
        <f t="shared" si="14"/>
        <v>74034</v>
      </c>
      <c r="K65" s="22">
        <v>6664</v>
      </c>
      <c r="L65" s="22">
        <v>0</v>
      </c>
      <c r="M65" s="22">
        <v>20881</v>
      </c>
      <c r="N65" s="22">
        <v>2138</v>
      </c>
      <c r="O65" s="22">
        <v>2138</v>
      </c>
    </row>
    <row r="66" spans="1:15" ht="12.75" customHeight="1">
      <c r="A66" s="20" t="s">
        <v>122</v>
      </c>
      <c r="B66" s="21" t="s">
        <v>123</v>
      </c>
      <c r="C66" s="22">
        <v>49563</v>
      </c>
      <c r="D66" s="22">
        <v>21707</v>
      </c>
      <c r="E66" s="22">
        <v>903</v>
      </c>
      <c r="F66" s="22">
        <f t="shared" si="13"/>
        <v>26953</v>
      </c>
      <c r="G66" s="22">
        <v>249251</v>
      </c>
      <c r="H66" s="22">
        <v>66806</v>
      </c>
      <c r="I66" s="22">
        <v>4590</v>
      </c>
      <c r="J66" s="22">
        <f t="shared" si="14"/>
        <v>177855</v>
      </c>
      <c r="K66" s="22">
        <v>15509</v>
      </c>
      <c r="L66" s="22">
        <v>16</v>
      </c>
      <c r="M66" s="22">
        <v>52775</v>
      </c>
      <c r="N66" s="22">
        <v>221</v>
      </c>
      <c r="O66" s="22">
        <v>221</v>
      </c>
    </row>
    <row r="67" spans="1:15" ht="12.75" customHeight="1">
      <c r="A67" s="20" t="s">
        <v>124</v>
      </c>
      <c r="B67" s="21" t="s">
        <v>125</v>
      </c>
      <c r="C67" s="22">
        <v>77561</v>
      </c>
      <c r="D67" s="22">
        <v>18258</v>
      </c>
      <c r="E67" s="22">
        <v>0</v>
      </c>
      <c r="F67" s="22">
        <f t="shared" si="13"/>
        <v>59303</v>
      </c>
      <c r="G67" s="22">
        <v>320826</v>
      </c>
      <c r="H67" s="22">
        <v>56144</v>
      </c>
      <c r="I67" s="22">
        <v>0</v>
      </c>
      <c r="J67" s="22">
        <f t="shared" si="14"/>
        <v>264682</v>
      </c>
      <c r="K67" s="22">
        <v>14864</v>
      </c>
      <c r="L67" s="22">
        <v>0</v>
      </c>
      <c r="M67" s="22">
        <v>60818</v>
      </c>
      <c r="N67" s="22">
        <v>781</v>
      </c>
      <c r="O67" s="22">
        <v>781</v>
      </c>
    </row>
    <row r="68" spans="1:15" ht="12.75" customHeight="1">
      <c r="A68" s="20" t="s">
        <v>126</v>
      </c>
      <c r="B68" s="21" t="s">
        <v>127</v>
      </c>
      <c r="C68" s="22">
        <v>49808</v>
      </c>
      <c r="D68" s="22">
        <v>24907</v>
      </c>
      <c r="E68" s="22">
        <v>976</v>
      </c>
      <c r="F68" s="22">
        <f t="shared" si="13"/>
        <v>23925</v>
      </c>
      <c r="G68" s="22">
        <v>136743</v>
      </c>
      <c r="H68" s="22">
        <v>60003</v>
      </c>
      <c r="I68" s="22">
        <v>6177</v>
      </c>
      <c r="J68" s="22">
        <f t="shared" si="14"/>
        <v>70563</v>
      </c>
      <c r="K68" s="22">
        <v>414</v>
      </c>
      <c r="L68" s="22">
        <v>1726</v>
      </c>
      <c r="M68" s="22">
        <v>4511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461035</v>
      </c>
      <c r="D69" s="25">
        <f t="shared" si="15"/>
        <v>231917</v>
      </c>
      <c r="E69" s="25">
        <f t="shared" si="15"/>
        <v>19893</v>
      </c>
      <c r="F69" s="25">
        <f t="shared" si="15"/>
        <v>209225</v>
      </c>
      <c r="G69" s="25">
        <f t="shared" si="15"/>
        <v>1793224</v>
      </c>
      <c r="H69" s="25">
        <f t="shared" si="15"/>
        <v>669407</v>
      </c>
      <c r="I69" s="25">
        <f t="shared" si="15"/>
        <v>103712</v>
      </c>
      <c r="J69" s="25">
        <f t="shared" si="15"/>
        <v>1020105</v>
      </c>
      <c r="K69" s="25">
        <f t="shared" si="15"/>
        <v>46133</v>
      </c>
      <c r="L69" s="25">
        <f t="shared" si="15"/>
        <v>2082</v>
      </c>
      <c r="M69" s="25">
        <f t="shared" si="15"/>
        <v>213800</v>
      </c>
      <c r="N69" s="25">
        <f t="shared" si="15"/>
        <v>9843</v>
      </c>
      <c r="O69" s="25">
        <f t="shared" si="15"/>
        <v>9843</v>
      </c>
    </row>
    <row r="70" spans="1:15" ht="12.75" customHeight="1">
      <c r="A70" s="20" t="s">
        <v>129</v>
      </c>
      <c r="B70" s="21" t="s">
        <v>130</v>
      </c>
      <c r="C70" s="22">
        <v>27822</v>
      </c>
      <c r="D70" s="22">
        <v>19064</v>
      </c>
      <c r="E70" s="22">
        <v>2273</v>
      </c>
      <c r="F70" s="22">
        <f aca="true" t="shared" si="16" ref="F70:F79">SUM(C70-D70-E70)</f>
        <v>6485</v>
      </c>
      <c r="G70" s="22">
        <v>101431</v>
      </c>
      <c r="H70" s="22">
        <v>54171</v>
      </c>
      <c r="I70" s="22">
        <v>15163</v>
      </c>
      <c r="J70" s="22">
        <f aca="true" t="shared" si="17" ref="J70:J79">SUM(G70-H70-I70)</f>
        <v>32097</v>
      </c>
      <c r="K70" s="22">
        <v>2135</v>
      </c>
      <c r="L70" s="22">
        <v>25</v>
      </c>
      <c r="M70" s="22">
        <v>6575</v>
      </c>
      <c r="N70" s="22">
        <v>184</v>
      </c>
      <c r="O70" s="22">
        <v>184</v>
      </c>
    </row>
    <row r="71" spans="1:15" ht="12.75" customHeight="1">
      <c r="A71" s="20" t="s">
        <v>131</v>
      </c>
      <c r="B71" s="21" t="s">
        <v>132</v>
      </c>
      <c r="C71" s="22">
        <v>105556</v>
      </c>
      <c r="D71" s="22">
        <v>67131</v>
      </c>
      <c r="E71" s="22">
        <v>3970</v>
      </c>
      <c r="F71" s="22">
        <f t="shared" si="16"/>
        <v>34455</v>
      </c>
      <c r="G71" s="22">
        <v>277852</v>
      </c>
      <c r="H71" s="22">
        <v>128921</v>
      </c>
      <c r="I71" s="22">
        <v>18995</v>
      </c>
      <c r="J71" s="22">
        <f t="shared" si="17"/>
        <v>129936</v>
      </c>
      <c r="K71" s="22">
        <v>7881</v>
      </c>
      <c r="L71" s="22">
        <v>0</v>
      </c>
      <c r="M71" s="22">
        <v>7363</v>
      </c>
      <c r="N71" s="22">
        <v>18542</v>
      </c>
      <c r="O71" s="22">
        <v>18542</v>
      </c>
    </row>
    <row r="72" spans="1:15" ht="12.75" customHeight="1">
      <c r="A72" s="20" t="s">
        <v>133</v>
      </c>
      <c r="B72" s="21" t="s">
        <v>134</v>
      </c>
      <c r="C72" s="22">
        <v>22859</v>
      </c>
      <c r="D72" s="22">
        <v>14664</v>
      </c>
      <c r="E72" s="22">
        <v>0</v>
      </c>
      <c r="F72" s="22">
        <f t="shared" si="16"/>
        <v>8195</v>
      </c>
      <c r="G72" s="22">
        <v>76403</v>
      </c>
      <c r="H72" s="22">
        <v>37763</v>
      </c>
      <c r="I72" s="22">
        <v>0</v>
      </c>
      <c r="J72" s="22">
        <f t="shared" si="17"/>
        <v>38640</v>
      </c>
      <c r="K72" s="22">
        <v>3577</v>
      </c>
      <c r="L72" s="22">
        <v>1293</v>
      </c>
      <c r="M72" s="22">
        <v>15948</v>
      </c>
      <c r="N72" s="22">
        <v>147</v>
      </c>
      <c r="O72" s="22">
        <v>147</v>
      </c>
    </row>
    <row r="73" spans="1:15" ht="12.75" customHeight="1">
      <c r="A73" s="20" t="s">
        <v>135</v>
      </c>
      <c r="B73" s="21" t="s">
        <v>136</v>
      </c>
      <c r="C73" s="22">
        <v>48478</v>
      </c>
      <c r="D73" s="22">
        <v>35520</v>
      </c>
      <c r="E73" s="22">
        <v>492</v>
      </c>
      <c r="F73" s="22">
        <f t="shared" si="16"/>
        <v>12466</v>
      </c>
      <c r="G73" s="22">
        <v>140584</v>
      </c>
      <c r="H73" s="22">
        <v>85222</v>
      </c>
      <c r="I73" s="22">
        <v>1335</v>
      </c>
      <c r="J73" s="22">
        <f t="shared" si="17"/>
        <v>54027</v>
      </c>
      <c r="K73" s="22">
        <v>3957</v>
      </c>
      <c r="L73" s="22">
        <v>0</v>
      </c>
      <c r="M73" s="22">
        <v>4742</v>
      </c>
      <c r="N73" s="22">
        <v>53835</v>
      </c>
      <c r="O73" s="22">
        <v>53835</v>
      </c>
    </row>
    <row r="74" spans="1:15" ht="12.75" customHeight="1">
      <c r="A74" s="20" t="s">
        <v>137</v>
      </c>
      <c r="B74" s="21" t="s">
        <v>138</v>
      </c>
      <c r="C74" s="22">
        <v>44297</v>
      </c>
      <c r="D74" s="22">
        <v>30413</v>
      </c>
      <c r="E74" s="22">
        <v>1551</v>
      </c>
      <c r="F74" s="22">
        <f t="shared" si="16"/>
        <v>12333</v>
      </c>
      <c r="G74" s="22">
        <v>107554</v>
      </c>
      <c r="H74" s="22">
        <v>56999</v>
      </c>
      <c r="I74" s="22">
        <v>6275</v>
      </c>
      <c r="J74" s="22">
        <f t="shared" si="17"/>
        <v>44280</v>
      </c>
      <c r="K74" s="22">
        <v>3639</v>
      </c>
      <c r="L74" s="22">
        <v>0</v>
      </c>
      <c r="M74" s="22">
        <v>1927</v>
      </c>
      <c r="N74" s="22">
        <v>2997</v>
      </c>
      <c r="O74" s="22">
        <v>2997</v>
      </c>
    </row>
    <row r="75" spans="1:15" ht="12.75" customHeight="1">
      <c r="A75" s="20" t="s">
        <v>139</v>
      </c>
      <c r="B75" s="21" t="s">
        <v>140</v>
      </c>
      <c r="C75" s="22">
        <v>18633</v>
      </c>
      <c r="D75" s="22">
        <v>16463</v>
      </c>
      <c r="E75" s="22">
        <v>551</v>
      </c>
      <c r="F75" s="22">
        <f t="shared" si="16"/>
        <v>1619</v>
      </c>
      <c r="G75" s="22">
        <v>43401</v>
      </c>
      <c r="H75" s="22">
        <v>30426</v>
      </c>
      <c r="I75" s="22">
        <v>2637</v>
      </c>
      <c r="J75" s="22">
        <f t="shared" si="17"/>
        <v>10338</v>
      </c>
      <c r="K75" s="22">
        <v>331</v>
      </c>
      <c r="L75" s="22">
        <v>12</v>
      </c>
      <c r="M75" s="22">
        <v>167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41102</v>
      </c>
      <c r="D76" s="22">
        <v>28344</v>
      </c>
      <c r="E76" s="22">
        <v>749</v>
      </c>
      <c r="F76" s="22">
        <f t="shared" si="16"/>
        <v>12009</v>
      </c>
      <c r="G76" s="22">
        <v>120408</v>
      </c>
      <c r="H76" s="22">
        <v>72723</v>
      </c>
      <c r="I76" s="22">
        <v>2901</v>
      </c>
      <c r="J76" s="22">
        <f t="shared" si="17"/>
        <v>44784</v>
      </c>
      <c r="K76" s="22">
        <v>1614</v>
      </c>
      <c r="L76" s="22">
        <v>417</v>
      </c>
      <c r="M76" s="22">
        <v>3506</v>
      </c>
      <c r="N76" s="22">
        <v>1205</v>
      </c>
      <c r="O76" s="22">
        <v>1205</v>
      </c>
    </row>
    <row r="77" spans="1:15" ht="12.75" customHeight="1">
      <c r="A77" s="20" t="s">
        <v>143</v>
      </c>
      <c r="B77" s="21" t="s">
        <v>144</v>
      </c>
      <c r="C77" s="22">
        <v>36171</v>
      </c>
      <c r="D77" s="22">
        <v>18944</v>
      </c>
      <c r="E77" s="22">
        <v>531</v>
      </c>
      <c r="F77" s="22">
        <f t="shared" si="16"/>
        <v>16696</v>
      </c>
      <c r="G77" s="22">
        <v>83231</v>
      </c>
      <c r="H77" s="22">
        <v>39607</v>
      </c>
      <c r="I77" s="22">
        <v>2107</v>
      </c>
      <c r="J77" s="22">
        <f t="shared" si="17"/>
        <v>41517</v>
      </c>
      <c r="K77" s="22">
        <v>4890</v>
      </c>
      <c r="L77" s="22">
        <v>0</v>
      </c>
      <c r="M77" s="22">
        <v>3166</v>
      </c>
      <c r="N77" s="22">
        <v>868</v>
      </c>
      <c r="O77" s="22">
        <v>868</v>
      </c>
    </row>
    <row r="78" spans="1:15" ht="12.75" customHeight="1">
      <c r="A78" s="20" t="s">
        <v>145</v>
      </c>
      <c r="B78" s="21" t="s">
        <v>146</v>
      </c>
      <c r="C78" s="22">
        <v>22802</v>
      </c>
      <c r="D78" s="22">
        <v>14586</v>
      </c>
      <c r="E78" s="22">
        <v>21</v>
      </c>
      <c r="F78" s="22">
        <f t="shared" si="16"/>
        <v>8195</v>
      </c>
      <c r="G78" s="22">
        <v>57520</v>
      </c>
      <c r="H78" s="22">
        <v>32371</v>
      </c>
      <c r="I78" s="22">
        <v>53</v>
      </c>
      <c r="J78" s="22">
        <f t="shared" si="17"/>
        <v>25096</v>
      </c>
      <c r="K78" s="22">
        <v>1071</v>
      </c>
      <c r="L78" s="22">
        <v>0</v>
      </c>
      <c r="M78" s="22">
        <v>89</v>
      </c>
      <c r="N78" s="22">
        <v>260</v>
      </c>
      <c r="O78" s="22">
        <v>260</v>
      </c>
    </row>
    <row r="79" spans="1:15" ht="12.75" customHeight="1">
      <c r="A79" s="20" t="s">
        <v>147</v>
      </c>
      <c r="B79" s="21" t="s">
        <v>148</v>
      </c>
      <c r="C79" s="22">
        <v>24685</v>
      </c>
      <c r="D79" s="22">
        <v>17579</v>
      </c>
      <c r="E79" s="22">
        <v>716</v>
      </c>
      <c r="F79" s="22">
        <f t="shared" si="16"/>
        <v>6390</v>
      </c>
      <c r="G79" s="22">
        <v>90601</v>
      </c>
      <c r="H79" s="22">
        <v>45267</v>
      </c>
      <c r="I79" s="22">
        <v>3874</v>
      </c>
      <c r="J79" s="22">
        <f t="shared" si="17"/>
        <v>41460</v>
      </c>
      <c r="K79" s="22">
        <v>4171</v>
      </c>
      <c r="L79" s="22">
        <v>244</v>
      </c>
      <c r="M79" s="22">
        <v>12126</v>
      </c>
      <c r="N79" s="22">
        <v>593</v>
      </c>
      <c r="O79" s="22">
        <v>593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392405</v>
      </c>
      <c r="D80" s="25">
        <f t="shared" si="18"/>
        <v>262708</v>
      </c>
      <c r="E80" s="25">
        <f t="shared" si="18"/>
        <v>10854</v>
      </c>
      <c r="F80" s="25">
        <f t="shared" si="18"/>
        <v>118843</v>
      </c>
      <c r="G80" s="25">
        <f t="shared" si="18"/>
        <v>1098985</v>
      </c>
      <c r="H80" s="25">
        <f t="shared" si="18"/>
        <v>583470</v>
      </c>
      <c r="I80" s="25">
        <f t="shared" si="18"/>
        <v>53340</v>
      </c>
      <c r="J80" s="25">
        <f t="shared" si="18"/>
        <v>462175</v>
      </c>
      <c r="K80" s="25">
        <f t="shared" si="18"/>
        <v>33266</v>
      </c>
      <c r="L80" s="25">
        <f t="shared" si="18"/>
        <v>1991</v>
      </c>
      <c r="M80" s="25">
        <f t="shared" si="18"/>
        <v>55609</v>
      </c>
      <c r="N80" s="25">
        <f t="shared" si="18"/>
        <v>78631</v>
      </c>
      <c r="O80" s="25">
        <f t="shared" si="18"/>
        <v>78631</v>
      </c>
    </row>
    <row r="81" spans="1:15" ht="12.75" customHeight="1">
      <c r="A81" s="20" t="s">
        <v>150</v>
      </c>
      <c r="B81" s="21" t="s">
        <v>151</v>
      </c>
      <c r="C81" s="22">
        <v>44939</v>
      </c>
      <c r="D81" s="22">
        <v>26630</v>
      </c>
      <c r="E81" s="22">
        <v>1514</v>
      </c>
      <c r="F81" s="22">
        <f>SUM(C81-D81-E81)</f>
        <v>16795</v>
      </c>
      <c r="G81" s="22">
        <v>184777</v>
      </c>
      <c r="H81" s="22">
        <v>88411</v>
      </c>
      <c r="I81" s="22">
        <v>9906</v>
      </c>
      <c r="J81" s="22">
        <f>SUM(G81-H81-I81)</f>
        <v>86460</v>
      </c>
      <c r="K81" s="22">
        <v>1597</v>
      </c>
      <c r="L81" s="22">
        <v>787</v>
      </c>
      <c r="M81" s="22">
        <v>12674</v>
      </c>
      <c r="N81" s="22">
        <v>1104</v>
      </c>
      <c r="O81" s="22">
        <v>1104</v>
      </c>
    </row>
    <row r="82" spans="1:15" ht="12.75" customHeight="1">
      <c r="A82" s="20" t="s">
        <v>152</v>
      </c>
      <c r="B82" s="21" t="s">
        <v>153</v>
      </c>
      <c r="C82" s="22">
        <v>15560</v>
      </c>
      <c r="D82" s="22">
        <v>11114</v>
      </c>
      <c r="E82" s="22">
        <v>346</v>
      </c>
      <c r="F82" s="22">
        <f>SUM(C82-D82-E82)</f>
        <v>4100</v>
      </c>
      <c r="G82" s="22">
        <v>74094</v>
      </c>
      <c r="H82" s="22">
        <v>36676</v>
      </c>
      <c r="I82" s="22">
        <v>2123</v>
      </c>
      <c r="J82" s="22">
        <f>SUM(G82-H82-I82)</f>
        <v>35295</v>
      </c>
      <c r="K82" s="22">
        <v>621</v>
      </c>
      <c r="L82" s="22">
        <v>0</v>
      </c>
      <c r="M82" s="22">
        <v>8860</v>
      </c>
      <c r="N82" s="22">
        <v>842</v>
      </c>
      <c r="O82" s="22">
        <v>842</v>
      </c>
    </row>
    <row r="83" spans="1:15" ht="12.75" customHeight="1">
      <c r="A83" s="20" t="s">
        <v>154</v>
      </c>
      <c r="B83" s="21" t="s">
        <v>155</v>
      </c>
      <c r="C83" s="22">
        <v>7686</v>
      </c>
      <c r="D83" s="22">
        <v>6460</v>
      </c>
      <c r="E83" s="22">
        <v>641</v>
      </c>
      <c r="F83" s="22">
        <f>SUM(C83-D83-E83)</f>
        <v>585</v>
      </c>
      <c r="G83" s="22">
        <v>39759</v>
      </c>
      <c r="H83" s="22">
        <v>23778</v>
      </c>
      <c r="I83" s="22">
        <v>4328</v>
      </c>
      <c r="J83" s="22">
        <f>SUM(G83-H83-I83)</f>
        <v>11653</v>
      </c>
      <c r="K83" s="22">
        <v>122</v>
      </c>
      <c r="L83" s="22">
        <v>0</v>
      </c>
      <c r="M83" s="22">
        <v>2003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15736</v>
      </c>
      <c r="D84" s="22">
        <v>14066</v>
      </c>
      <c r="E84" s="22">
        <v>0</v>
      </c>
      <c r="F84" s="22">
        <f>SUM(C84-D84-E84)</f>
        <v>1670</v>
      </c>
      <c r="G84" s="22">
        <v>80130</v>
      </c>
      <c r="H84" s="22">
        <v>50699</v>
      </c>
      <c r="I84" s="22">
        <v>0</v>
      </c>
      <c r="J84" s="22">
        <f>SUM(G84-H84-I84)</f>
        <v>29431</v>
      </c>
      <c r="K84" s="22">
        <v>1130</v>
      </c>
      <c r="L84" s="22">
        <v>0</v>
      </c>
      <c r="M84" s="22">
        <v>9823</v>
      </c>
      <c r="N84" s="22">
        <v>755</v>
      </c>
      <c r="O84" s="22">
        <v>755</v>
      </c>
    </row>
    <row r="85" spans="1:15" ht="12.75" customHeight="1">
      <c r="A85" s="20" t="s">
        <v>158</v>
      </c>
      <c r="B85" s="21" t="s">
        <v>159</v>
      </c>
      <c r="C85" s="22">
        <v>25734</v>
      </c>
      <c r="D85" s="22">
        <v>20047</v>
      </c>
      <c r="E85" s="22">
        <v>906</v>
      </c>
      <c r="F85" s="22">
        <f>SUM(C85-D85-E85)</f>
        <v>4781</v>
      </c>
      <c r="G85" s="22">
        <v>91337</v>
      </c>
      <c r="H85" s="22">
        <v>53970</v>
      </c>
      <c r="I85" s="22">
        <v>4340</v>
      </c>
      <c r="J85" s="22">
        <f>SUM(G85-H85-I85)</f>
        <v>33027</v>
      </c>
      <c r="K85" s="22">
        <v>1876</v>
      </c>
      <c r="L85" s="22">
        <v>108</v>
      </c>
      <c r="M85" s="22">
        <v>8757</v>
      </c>
      <c r="N85" s="22">
        <v>12249</v>
      </c>
      <c r="O85" s="22">
        <v>12249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109655</v>
      </c>
      <c r="D86" s="25">
        <f t="shared" si="19"/>
        <v>78317</v>
      </c>
      <c r="E86" s="25">
        <f t="shared" si="19"/>
        <v>3407</v>
      </c>
      <c r="F86" s="25">
        <f t="shared" si="19"/>
        <v>27931</v>
      </c>
      <c r="G86" s="25">
        <f t="shared" si="19"/>
        <v>470097</v>
      </c>
      <c r="H86" s="25">
        <f t="shared" si="19"/>
        <v>253534</v>
      </c>
      <c r="I86" s="25">
        <f t="shared" si="19"/>
        <v>20697</v>
      </c>
      <c r="J86" s="25">
        <f t="shared" si="19"/>
        <v>195866</v>
      </c>
      <c r="K86" s="25">
        <f t="shared" si="19"/>
        <v>5346</v>
      </c>
      <c r="L86" s="25">
        <f t="shared" si="19"/>
        <v>895</v>
      </c>
      <c r="M86" s="25">
        <f t="shared" si="19"/>
        <v>42117</v>
      </c>
      <c r="N86" s="25">
        <f t="shared" si="19"/>
        <v>14950</v>
      </c>
      <c r="O86" s="25">
        <f t="shared" si="19"/>
        <v>14950</v>
      </c>
    </row>
    <row r="87" spans="1:15" ht="12.75" customHeight="1">
      <c r="A87" s="20" t="s">
        <v>161</v>
      </c>
      <c r="B87" s="21" t="s">
        <v>162</v>
      </c>
      <c r="C87" s="22">
        <v>46460</v>
      </c>
      <c r="D87" s="22">
        <v>33175</v>
      </c>
      <c r="E87" s="22">
        <v>0</v>
      </c>
      <c r="F87" s="22">
        <f>SUM(C87-D87-E87)</f>
        <v>13285</v>
      </c>
      <c r="G87" s="22">
        <v>216597</v>
      </c>
      <c r="H87" s="22">
        <v>106805</v>
      </c>
      <c r="I87" s="22">
        <v>0</v>
      </c>
      <c r="J87" s="22">
        <f>SUM(G87-H87-I87)</f>
        <v>109792</v>
      </c>
      <c r="K87" s="22">
        <v>1942</v>
      </c>
      <c r="L87" s="22">
        <v>0</v>
      </c>
      <c r="M87" s="22">
        <v>18959</v>
      </c>
      <c r="N87" s="22">
        <v>1864</v>
      </c>
      <c r="O87" s="22">
        <v>1864</v>
      </c>
    </row>
    <row r="88" spans="1:15" ht="12.75" customHeight="1">
      <c r="A88" s="20" t="s">
        <v>163</v>
      </c>
      <c r="B88" s="21" t="s">
        <v>164</v>
      </c>
      <c r="C88" s="22">
        <v>34518</v>
      </c>
      <c r="D88" s="22">
        <v>16830</v>
      </c>
      <c r="E88" s="22">
        <v>1525</v>
      </c>
      <c r="F88" s="22">
        <f>SUM(C88-D88-E88)</f>
        <v>16163</v>
      </c>
      <c r="G88" s="22">
        <v>108006</v>
      </c>
      <c r="H88" s="22">
        <v>43243</v>
      </c>
      <c r="I88" s="22">
        <v>9705</v>
      </c>
      <c r="J88" s="22">
        <f>SUM(G88-H88-I88)</f>
        <v>55058</v>
      </c>
      <c r="K88" s="22">
        <v>796</v>
      </c>
      <c r="L88" s="22">
        <v>0</v>
      </c>
      <c r="M88" s="22">
        <v>5668</v>
      </c>
      <c r="N88" s="22">
        <v>156</v>
      </c>
      <c r="O88" s="22">
        <v>156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80978</v>
      </c>
      <c r="D89" s="25">
        <f t="shared" si="20"/>
        <v>50005</v>
      </c>
      <c r="E89" s="25">
        <f t="shared" si="20"/>
        <v>1525</v>
      </c>
      <c r="F89" s="25">
        <f t="shared" si="20"/>
        <v>29448</v>
      </c>
      <c r="G89" s="25">
        <f t="shared" si="20"/>
        <v>324603</v>
      </c>
      <c r="H89" s="25">
        <f t="shared" si="20"/>
        <v>150048</v>
      </c>
      <c r="I89" s="25">
        <f t="shared" si="20"/>
        <v>9705</v>
      </c>
      <c r="J89" s="25">
        <f t="shared" si="20"/>
        <v>164850</v>
      </c>
      <c r="K89" s="25">
        <f t="shared" si="20"/>
        <v>2738</v>
      </c>
      <c r="L89" s="25">
        <f t="shared" si="20"/>
        <v>0</v>
      </c>
      <c r="M89" s="25">
        <f t="shared" si="20"/>
        <v>24627</v>
      </c>
      <c r="N89" s="25">
        <f t="shared" si="20"/>
        <v>2020</v>
      </c>
      <c r="O89" s="25">
        <f t="shared" si="20"/>
        <v>2020</v>
      </c>
    </row>
    <row r="90" spans="1:15" ht="12.75" customHeight="1">
      <c r="A90" s="20" t="s">
        <v>166</v>
      </c>
      <c r="B90" s="21" t="s">
        <v>167</v>
      </c>
      <c r="C90" s="22">
        <v>52355</v>
      </c>
      <c r="D90" s="22">
        <v>24425</v>
      </c>
      <c r="E90" s="22">
        <v>3135</v>
      </c>
      <c r="F90" s="22">
        <f>SUM(C90-D90-E90)</f>
        <v>24795</v>
      </c>
      <c r="G90" s="22">
        <v>242638</v>
      </c>
      <c r="H90" s="22">
        <v>84583</v>
      </c>
      <c r="I90" s="22">
        <v>19395</v>
      </c>
      <c r="J90" s="22">
        <f>SUM(G90-H90-I90)</f>
        <v>138660</v>
      </c>
      <c r="K90" s="22">
        <v>1277</v>
      </c>
      <c r="L90" s="22">
        <v>0</v>
      </c>
      <c r="M90" s="22">
        <v>18449</v>
      </c>
      <c r="N90" s="22">
        <v>556</v>
      </c>
      <c r="O90" s="22">
        <v>556</v>
      </c>
    </row>
    <row r="91" spans="1:15" ht="12.75" customHeight="1">
      <c r="A91" s="20" t="s">
        <v>168</v>
      </c>
      <c r="B91" s="21" t="s">
        <v>169</v>
      </c>
      <c r="C91" s="22">
        <v>53027</v>
      </c>
      <c r="D91" s="22">
        <v>35295</v>
      </c>
      <c r="E91" s="22">
        <v>0</v>
      </c>
      <c r="F91" s="22">
        <f>SUM(C91-D91-E91)</f>
        <v>17732</v>
      </c>
      <c r="G91" s="22">
        <v>228933</v>
      </c>
      <c r="H91" s="22">
        <v>91409</v>
      </c>
      <c r="I91" s="22">
        <v>0</v>
      </c>
      <c r="J91" s="22">
        <f>SUM(G91-H91-I91)</f>
        <v>137524</v>
      </c>
      <c r="K91" s="22">
        <v>1271</v>
      </c>
      <c r="L91" s="22">
        <v>303</v>
      </c>
      <c r="M91" s="22">
        <v>24790</v>
      </c>
      <c r="N91" s="22">
        <v>313</v>
      </c>
      <c r="O91" s="22">
        <v>313</v>
      </c>
    </row>
    <row r="92" spans="1:15" ht="12.75" customHeight="1">
      <c r="A92" s="20" t="s">
        <v>170</v>
      </c>
      <c r="B92" s="21" t="s">
        <v>171</v>
      </c>
      <c r="C92" s="22">
        <v>10612</v>
      </c>
      <c r="D92" s="22">
        <v>8019</v>
      </c>
      <c r="E92" s="22">
        <v>1126</v>
      </c>
      <c r="F92" s="22">
        <f>SUM(C92-D92-E92)</f>
        <v>1467</v>
      </c>
      <c r="G92" s="22">
        <v>37048</v>
      </c>
      <c r="H92" s="22">
        <v>20562</v>
      </c>
      <c r="I92" s="22">
        <v>8653</v>
      </c>
      <c r="J92" s="22">
        <f>SUM(G92-H92-I92)</f>
        <v>7833</v>
      </c>
      <c r="K92" s="22">
        <v>379</v>
      </c>
      <c r="L92" s="22">
        <v>0</v>
      </c>
      <c r="M92" s="22">
        <v>3178</v>
      </c>
      <c r="N92" s="22">
        <v>101</v>
      </c>
      <c r="O92" s="22">
        <v>101</v>
      </c>
    </row>
    <row r="93" spans="1:15" ht="12.75" customHeight="1">
      <c r="A93" s="20" t="s">
        <v>172</v>
      </c>
      <c r="B93" s="21" t="s">
        <v>173</v>
      </c>
      <c r="C93" s="22">
        <v>503745</v>
      </c>
      <c r="D93" s="22">
        <v>299380</v>
      </c>
      <c r="E93" s="22">
        <v>18373</v>
      </c>
      <c r="F93" s="22">
        <f>SUM(C93-D93-E93)</f>
        <v>185992</v>
      </c>
      <c r="G93" s="22">
        <v>1613725</v>
      </c>
      <c r="H93" s="22">
        <v>543116</v>
      </c>
      <c r="I93" s="22">
        <v>64923</v>
      </c>
      <c r="J93" s="22">
        <f>SUM(G93-H93-I93)</f>
        <v>1005686</v>
      </c>
      <c r="K93" s="22">
        <v>80630</v>
      </c>
      <c r="L93" s="22">
        <v>684</v>
      </c>
      <c r="M93" s="22">
        <v>116192</v>
      </c>
      <c r="N93" s="22">
        <v>11253</v>
      </c>
      <c r="O93" s="22">
        <v>11253</v>
      </c>
    </row>
    <row r="94" spans="1:15" ht="12.75" customHeight="1">
      <c r="A94" s="20" t="s">
        <v>174</v>
      </c>
      <c r="B94" s="21" t="s">
        <v>175</v>
      </c>
      <c r="C94" s="22">
        <v>33896</v>
      </c>
      <c r="D94" s="22">
        <v>12017</v>
      </c>
      <c r="E94" s="22">
        <v>900</v>
      </c>
      <c r="F94" s="22">
        <f>SUM(C94-D94-E94)</f>
        <v>20979</v>
      </c>
      <c r="G94" s="22">
        <v>105614</v>
      </c>
      <c r="H94" s="22">
        <v>37507</v>
      </c>
      <c r="I94" s="22">
        <v>7068</v>
      </c>
      <c r="J94" s="22">
        <f>SUM(G94-H94-I94)</f>
        <v>61039</v>
      </c>
      <c r="K94" s="22">
        <v>1488</v>
      </c>
      <c r="L94" s="22">
        <v>1108</v>
      </c>
      <c r="M94" s="22">
        <v>18026</v>
      </c>
      <c r="N94" s="22">
        <v>622</v>
      </c>
      <c r="O94" s="22">
        <v>622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653635</v>
      </c>
      <c r="D95" s="25">
        <f t="shared" si="21"/>
        <v>379136</v>
      </c>
      <c r="E95" s="25">
        <f t="shared" si="21"/>
        <v>23534</v>
      </c>
      <c r="F95" s="25">
        <f t="shared" si="21"/>
        <v>250965</v>
      </c>
      <c r="G95" s="25">
        <f t="shared" si="21"/>
        <v>2227958</v>
      </c>
      <c r="H95" s="25">
        <f t="shared" si="21"/>
        <v>777177</v>
      </c>
      <c r="I95" s="25">
        <f t="shared" si="21"/>
        <v>100039</v>
      </c>
      <c r="J95" s="25">
        <f t="shared" si="21"/>
        <v>1350742</v>
      </c>
      <c r="K95" s="25">
        <f t="shared" si="21"/>
        <v>85045</v>
      </c>
      <c r="L95" s="25">
        <f t="shared" si="21"/>
        <v>2095</v>
      </c>
      <c r="M95" s="25">
        <f t="shared" si="21"/>
        <v>180635</v>
      </c>
      <c r="N95" s="25">
        <f t="shared" si="21"/>
        <v>12845</v>
      </c>
      <c r="O95" s="25">
        <f t="shared" si="21"/>
        <v>12845</v>
      </c>
    </row>
    <row r="96" spans="1:15" ht="12.75" customHeight="1">
      <c r="A96" s="20" t="s">
        <v>177</v>
      </c>
      <c r="B96" s="21" t="s">
        <v>178</v>
      </c>
      <c r="C96" s="22">
        <v>8238</v>
      </c>
      <c r="D96" s="22">
        <v>5653</v>
      </c>
      <c r="E96" s="22">
        <v>538</v>
      </c>
      <c r="F96" s="22">
        <f>SUM(C96-D96-E96)</f>
        <v>2047</v>
      </c>
      <c r="G96" s="22">
        <v>50129</v>
      </c>
      <c r="H96" s="22">
        <v>22986</v>
      </c>
      <c r="I96" s="22">
        <v>3123</v>
      </c>
      <c r="J96" s="22">
        <f>SUM(G96-H96-I96)</f>
        <v>24020</v>
      </c>
      <c r="K96" s="22">
        <v>17</v>
      </c>
      <c r="L96" s="22">
        <v>0</v>
      </c>
      <c r="M96" s="22">
        <v>14920</v>
      </c>
      <c r="N96" s="22">
        <v>53</v>
      </c>
      <c r="O96" s="22">
        <v>53</v>
      </c>
    </row>
    <row r="97" spans="1:15" ht="12.75" customHeight="1">
      <c r="A97" s="20" t="s">
        <v>179</v>
      </c>
      <c r="B97" s="21" t="s">
        <v>180</v>
      </c>
      <c r="C97" s="22">
        <v>3033</v>
      </c>
      <c r="D97" s="22">
        <v>2692</v>
      </c>
      <c r="E97" s="22">
        <v>0</v>
      </c>
      <c r="F97" s="22">
        <f>SUM(C97-D97-E97)</f>
        <v>341</v>
      </c>
      <c r="G97" s="22">
        <v>13655</v>
      </c>
      <c r="H97" s="22">
        <v>11200</v>
      </c>
      <c r="I97" s="22">
        <v>0</v>
      </c>
      <c r="J97" s="22">
        <f>SUM(G97-H97-I97)</f>
        <v>2455</v>
      </c>
      <c r="K97" s="22">
        <v>32</v>
      </c>
      <c r="L97" s="22">
        <v>0</v>
      </c>
      <c r="M97" s="22">
        <v>947</v>
      </c>
      <c r="N97" s="22">
        <v>204</v>
      </c>
      <c r="O97" s="22">
        <v>204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11271</v>
      </c>
      <c r="D98" s="25">
        <f t="shared" si="22"/>
        <v>8345</v>
      </c>
      <c r="E98" s="25">
        <f t="shared" si="22"/>
        <v>538</v>
      </c>
      <c r="F98" s="25">
        <f t="shared" si="22"/>
        <v>2388</v>
      </c>
      <c r="G98" s="25">
        <f t="shared" si="22"/>
        <v>63784</v>
      </c>
      <c r="H98" s="25">
        <f t="shared" si="22"/>
        <v>34186</v>
      </c>
      <c r="I98" s="25">
        <f t="shared" si="22"/>
        <v>3123</v>
      </c>
      <c r="J98" s="25">
        <f t="shared" si="22"/>
        <v>26475</v>
      </c>
      <c r="K98" s="25">
        <f t="shared" si="22"/>
        <v>49</v>
      </c>
      <c r="L98" s="25">
        <f t="shared" si="22"/>
        <v>0</v>
      </c>
      <c r="M98" s="25">
        <f t="shared" si="22"/>
        <v>15867</v>
      </c>
      <c r="N98" s="25">
        <f t="shared" si="22"/>
        <v>257</v>
      </c>
      <c r="O98" s="25">
        <f t="shared" si="22"/>
        <v>257</v>
      </c>
    </row>
    <row r="99" spans="1:15" ht="12.75" customHeight="1">
      <c r="A99" s="20" t="s">
        <v>182</v>
      </c>
      <c r="B99" s="21" t="s">
        <v>183</v>
      </c>
      <c r="C99" s="22">
        <v>28619</v>
      </c>
      <c r="D99" s="22">
        <v>20713</v>
      </c>
      <c r="E99" s="22">
        <v>1460</v>
      </c>
      <c r="F99" s="22">
        <f>SUM(C99-D99-E99)</f>
        <v>6446</v>
      </c>
      <c r="G99" s="22">
        <v>132551</v>
      </c>
      <c r="H99" s="22">
        <v>67191</v>
      </c>
      <c r="I99" s="22">
        <v>8587</v>
      </c>
      <c r="J99" s="22">
        <f>SUM(G99-H99-I99)</f>
        <v>56773</v>
      </c>
      <c r="K99" s="22">
        <v>352</v>
      </c>
      <c r="L99" s="22">
        <v>0</v>
      </c>
      <c r="M99" s="22">
        <v>13927</v>
      </c>
      <c r="N99" s="22">
        <v>249</v>
      </c>
      <c r="O99" s="22">
        <v>249</v>
      </c>
    </row>
    <row r="100" spans="1:15" ht="12.75" customHeight="1">
      <c r="A100" s="20" t="s">
        <v>184</v>
      </c>
      <c r="B100" s="21" t="s">
        <v>185</v>
      </c>
      <c r="C100" s="22">
        <v>18829</v>
      </c>
      <c r="D100" s="22">
        <v>11662</v>
      </c>
      <c r="E100" s="22">
        <v>683</v>
      </c>
      <c r="F100" s="22">
        <f>SUM(C100-D100-E100)</f>
        <v>6484</v>
      </c>
      <c r="G100" s="22">
        <v>82980</v>
      </c>
      <c r="H100" s="22">
        <v>34361</v>
      </c>
      <c r="I100" s="22">
        <v>2781</v>
      </c>
      <c r="J100" s="22">
        <f>SUM(G100-H100-I100)</f>
        <v>45838</v>
      </c>
      <c r="K100" s="22">
        <v>2134</v>
      </c>
      <c r="L100" s="22">
        <v>0</v>
      </c>
      <c r="M100" s="22">
        <v>7109</v>
      </c>
      <c r="N100" s="22">
        <v>185</v>
      </c>
      <c r="O100" s="22">
        <v>185</v>
      </c>
    </row>
    <row r="101" spans="1:15" ht="12.75" customHeight="1">
      <c r="A101" s="20" t="s">
        <v>186</v>
      </c>
      <c r="B101" s="21" t="s">
        <v>187</v>
      </c>
      <c r="C101" s="22">
        <v>13348</v>
      </c>
      <c r="D101" s="22">
        <v>9408</v>
      </c>
      <c r="E101" s="22">
        <v>0</v>
      </c>
      <c r="F101" s="22">
        <f>SUM(C101-D101-E101)</f>
        <v>3940</v>
      </c>
      <c r="G101" s="22">
        <v>43188</v>
      </c>
      <c r="H101" s="22">
        <v>27534</v>
      </c>
      <c r="I101" s="22">
        <v>22</v>
      </c>
      <c r="J101" s="22">
        <f>SUM(G101-H101-I101)</f>
        <v>15632</v>
      </c>
      <c r="K101" s="22">
        <v>86</v>
      </c>
      <c r="L101" s="22">
        <v>0</v>
      </c>
      <c r="M101" s="22">
        <v>4229</v>
      </c>
      <c r="N101" s="22">
        <v>2105</v>
      </c>
      <c r="O101" s="22">
        <v>2105</v>
      </c>
    </row>
    <row r="102" spans="1:15" ht="12.75" customHeight="1">
      <c r="A102" s="20" t="s">
        <v>188</v>
      </c>
      <c r="B102" s="21" t="s">
        <v>189</v>
      </c>
      <c r="C102" s="22">
        <v>19650</v>
      </c>
      <c r="D102" s="22">
        <v>16569</v>
      </c>
      <c r="E102" s="22">
        <v>1391</v>
      </c>
      <c r="F102" s="22">
        <f>SUM(C102-D102-E102)</f>
        <v>1690</v>
      </c>
      <c r="G102" s="22">
        <v>82127</v>
      </c>
      <c r="H102" s="22">
        <v>47387</v>
      </c>
      <c r="I102" s="22">
        <v>9475</v>
      </c>
      <c r="J102" s="22">
        <f>SUM(G102-H102-I102)</f>
        <v>25265</v>
      </c>
      <c r="K102" s="22">
        <v>1928</v>
      </c>
      <c r="L102" s="22">
        <v>0</v>
      </c>
      <c r="M102" s="22">
        <v>7733</v>
      </c>
      <c r="N102" s="22">
        <v>603</v>
      </c>
      <c r="O102" s="22">
        <v>603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80446</v>
      </c>
      <c r="D103" s="25">
        <f t="shared" si="23"/>
        <v>58352</v>
      </c>
      <c r="E103" s="25">
        <f t="shared" si="23"/>
        <v>3534</v>
      </c>
      <c r="F103" s="25">
        <f t="shared" si="23"/>
        <v>18560</v>
      </c>
      <c r="G103" s="25">
        <f t="shared" si="23"/>
        <v>340846</v>
      </c>
      <c r="H103" s="25">
        <f t="shared" si="23"/>
        <v>176473</v>
      </c>
      <c r="I103" s="25">
        <f t="shared" si="23"/>
        <v>20865</v>
      </c>
      <c r="J103" s="25">
        <f t="shared" si="23"/>
        <v>143508</v>
      </c>
      <c r="K103" s="25">
        <f t="shared" si="23"/>
        <v>4500</v>
      </c>
      <c r="L103" s="25">
        <f t="shared" si="23"/>
        <v>0</v>
      </c>
      <c r="M103" s="25">
        <f t="shared" si="23"/>
        <v>32998</v>
      </c>
      <c r="N103" s="25">
        <f t="shared" si="23"/>
        <v>3142</v>
      </c>
      <c r="O103" s="25">
        <f t="shared" si="23"/>
        <v>3142</v>
      </c>
    </row>
    <row r="104" spans="1:15" ht="12.75" customHeight="1">
      <c r="A104" s="20" t="s">
        <v>191</v>
      </c>
      <c r="B104" s="21" t="s">
        <v>192</v>
      </c>
      <c r="C104" s="22">
        <v>17387</v>
      </c>
      <c r="D104" s="22">
        <v>12184</v>
      </c>
      <c r="E104" s="22">
        <v>646</v>
      </c>
      <c r="F104" s="22">
        <f>SUM(C104-D104-E104)</f>
        <v>4557</v>
      </c>
      <c r="G104" s="22">
        <v>79254</v>
      </c>
      <c r="H104" s="22">
        <v>44145</v>
      </c>
      <c r="I104" s="22">
        <v>4676</v>
      </c>
      <c r="J104" s="22">
        <f>SUM(G104-H104-I104)</f>
        <v>30433</v>
      </c>
      <c r="K104" s="22">
        <v>482</v>
      </c>
      <c r="L104" s="22">
        <v>0</v>
      </c>
      <c r="M104" s="22">
        <v>6786</v>
      </c>
      <c r="N104" s="22">
        <v>1728</v>
      </c>
      <c r="O104" s="22">
        <v>1728</v>
      </c>
    </row>
    <row r="105" spans="1:15" ht="12.75" customHeight="1">
      <c r="A105" s="20" t="s">
        <v>193</v>
      </c>
      <c r="B105" s="21" t="s">
        <v>194</v>
      </c>
      <c r="C105" s="22">
        <v>11447</v>
      </c>
      <c r="D105" s="22">
        <v>7098</v>
      </c>
      <c r="E105" s="22">
        <v>0</v>
      </c>
      <c r="F105" s="22">
        <f>SUM(C105-D105-E105)</f>
        <v>4349</v>
      </c>
      <c r="G105" s="22">
        <v>54372</v>
      </c>
      <c r="H105" s="22">
        <v>29279</v>
      </c>
      <c r="I105" s="22">
        <v>0</v>
      </c>
      <c r="J105" s="22">
        <f>SUM(G105-H105-I105)</f>
        <v>25093</v>
      </c>
      <c r="K105" s="22">
        <v>181</v>
      </c>
      <c r="L105" s="22">
        <v>0</v>
      </c>
      <c r="M105" s="22">
        <v>8695</v>
      </c>
      <c r="N105" s="22">
        <v>745</v>
      </c>
      <c r="O105" s="22">
        <v>745</v>
      </c>
    </row>
    <row r="106" spans="1:15" ht="12.75" customHeight="1">
      <c r="A106" s="20" t="s">
        <v>195</v>
      </c>
      <c r="B106" s="21" t="s">
        <v>196</v>
      </c>
      <c r="C106" s="22">
        <v>55045</v>
      </c>
      <c r="D106" s="22">
        <v>34445</v>
      </c>
      <c r="E106" s="22">
        <v>1755</v>
      </c>
      <c r="F106" s="22">
        <f>SUM(C106-D106-E106)</f>
        <v>18845</v>
      </c>
      <c r="G106" s="22">
        <v>275761</v>
      </c>
      <c r="H106" s="22">
        <v>106199</v>
      </c>
      <c r="I106" s="22">
        <v>11169</v>
      </c>
      <c r="J106" s="22">
        <f>SUM(G106-H106-I106)</f>
        <v>158393</v>
      </c>
      <c r="K106" s="22">
        <v>244</v>
      </c>
      <c r="L106" s="22">
        <v>0</v>
      </c>
      <c r="M106" s="22">
        <v>76501</v>
      </c>
      <c r="N106" s="22">
        <v>1772</v>
      </c>
      <c r="O106" s="22">
        <v>1772</v>
      </c>
    </row>
    <row r="107" spans="1:15" ht="12.75" customHeight="1">
      <c r="A107" s="20" t="s">
        <v>197</v>
      </c>
      <c r="B107" s="21" t="s">
        <v>198</v>
      </c>
      <c r="C107" s="22">
        <v>180905</v>
      </c>
      <c r="D107" s="22">
        <v>115189</v>
      </c>
      <c r="E107" s="22">
        <v>4134</v>
      </c>
      <c r="F107" s="22">
        <f>SUM(C107-D107-E107)</f>
        <v>61582</v>
      </c>
      <c r="G107" s="22">
        <v>541107</v>
      </c>
      <c r="H107" s="22">
        <v>245630</v>
      </c>
      <c r="I107" s="22">
        <v>11827</v>
      </c>
      <c r="J107" s="22">
        <f>SUM(G107-H107-I107)</f>
        <v>283650</v>
      </c>
      <c r="K107" s="22">
        <v>6971</v>
      </c>
      <c r="L107" s="22">
        <v>0</v>
      </c>
      <c r="M107" s="22">
        <v>14099</v>
      </c>
      <c r="N107" s="22">
        <v>11465</v>
      </c>
      <c r="O107" s="22">
        <v>11465</v>
      </c>
    </row>
    <row r="108" spans="1:15" ht="12.75" customHeight="1">
      <c r="A108" s="20" t="s">
        <v>199</v>
      </c>
      <c r="B108" s="21" t="s">
        <v>200</v>
      </c>
      <c r="C108" s="22">
        <v>54748</v>
      </c>
      <c r="D108" s="22">
        <v>34759</v>
      </c>
      <c r="E108" s="22">
        <v>2031</v>
      </c>
      <c r="F108" s="22">
        <f>SUM(C108-D108-E108)</f>
        <v>17958</v>
      </c>
      <c r="G108" s="22">
        <v>308049</v>
      </c>
      <c r="H108" s="22">
        <v>107239</v>
      </c>
      <c r="I108" s="22">
        <v>12962</v>
      </c>
      <c r="J108" s="22">
        <f>SUM(G108-H108-I108)</f>
        <v>187848</v>
      </c>
      <c r="K108" s="22">
        <v>1955</v>
      </c>
      <c r="L108" s="22">
        <v>0</v>
      </c>
      <c r="M108" s="22">
        <v>37857</v>
      </c>
      <c r="N108" s="22">
        <v>8184</v>
      </c>
      <c r="O108" s="22">
        <v>8184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319532</v>
      </c>
      <c r="D109" s="25">
        <f t="shared" si="24"/>
        <v>203675</v>
      </c>
      <c r="E109" s="25">
        <f t="shared" si="24"/>
        <v>8566</v>
      </c>
      <c r="F109" s="25">
        <f t="shared" si="24"/>
        <v>107291</v>
      </c>
      <c r="G109" s="25">
        <f t="shared" si="24"/>
        <v>1258543</v>
      </c>
      <c r="H109" s="25">
        <f t="shared" si="24"/>
        <v>532492</v>
      </c>
      <c r="I109" s="25">
        <f t="shared" si="24"/>
        <v>40634</v>
      </c>
      <c r="J109" s="25">
        <f t="shared" si="24"/>
        <v>685417</v>
      </c>
      <c r="K109" s="25">
        <f t="shared" si="24"/>
        <v>9833</v>
      </c>
      <c r="L109" s="25">
        <f t="shared" si="24"/>
        <v>0</v>
      </c>
      <c r="M109" s="25">
        <f t="shared" si="24"/>
        <v>143938</v>
      </c>
      <c r="N109" s="25">
        <f t="shared" si="24"/>
        <v>23894</v>
      </c>
      <c r="O109" s="25">
        <f t="shared" si="24"/>
        <v>23894</v>
      </c>
    </row>
    <row r="110" spans="1:15" ht="12.75" customHeight="1">
      <c r="A110" s="20" t="s">
        <v>202</v>
      </c>
      <c r="B110" s="21" t="s">
        <v>203</v>
      </c>
      <c r="C110" s="22">
        <v>82611</v>
      </c>
      <c r="D110" s="22">
        <v>61293</v>
      </c>
      <c r="E110" s="22">
        <v>795</v>
      </c>
      <c r="F110" s="22">
        <f aca="true" t="shared" si="25" ref="F110:F115">SUM(C110-D110-E110)</f>
        <v>20523</v>
      </c>
      <c r="G110" s="22">
        <v>405992</v>
      </c>
      <c r="H110" s="22">
        <v>223277</v>
      </c>
      <c r="I110" s="22">
        <v>5781</v>
      </c>
      <c r="J110" s="22">
        <f aca="true" t="shared" si="26" ref="J110:J115">SUM(G110-H110-I110)</f>
        <v>176934</v>
      </c>
      <c r="K110" s="22">
        <v>2296</v>
      </c>
      <c r="L110" s="22">
        <v>0</v>
      </c>
      <c r="M110" s="22">
        <v>53647</v>
      </c>
      <c r="N110" s="22">
        <v>1632</v>
      </c>
      <c r="O110" s="22">
        <v>1632</v>
      </c>
    </row>
    <row r="111" spans="1:15" ht="12.75" customHeight="1">
      <c r="A111" s="20" t="s">
        <v>204</v>
      </c>
      <c r="B111" s="21" t="s">
        <v>205</v>
      </c>
      <c r="C111" s="22">
        <v>17050</v>
      </c>
      <c r="D111" s="22">
        <v>13737</v>
      </c>
      <c r="E111" s="22">
        <v>266</v>
      </c>
      <c r="F111" s="22">
        <f t="shared" si="25"/>
        <v>3047</v>
      </c>
      <c r="G111" s="22">
        <v>65868</v>
      </c>
      <c r="H111" s="22">
        <v>42920</v>
      </c>
      <c r="I111" s="22">
        <v>1885</v>
      </c>
      <c r="J111" s="22">
        <f t="shared" si="26"/>
        <v>21063</v>
      </c>
      <c r="K111" s="22">
        <v>55</v>
      </c>
      <c r="L111" s="22">
        <v>0</v>
      </c>
      <c r="M111" s="22">
        <v>11556</v>
      </c>
      <c r="N111" s="22">
        <v>133</v>
      </c>
      <c r="O111" s="22">
        <v>133</v>
      </c>
    </row>
    <row r="112" spans="1:15" ht="12.75" customHeight="1">
      <c r="A112" s="20" t="s">
        <v>206</v>
      </c>
      <c r="B112" s="21" t="s">
        <v>207</v>
      </c>
      <c r="C112" s="22">
        <v>30780</v>
      </c>
      <c r="D112" s="22">
        <v>21396</v>
      </c>
      <c r="E112" s="22">
        <v>0</v>
      </c>
      <c r="F112" s="22">
        <f t="shared" si="25"/>
        <v>9384</v>
      </c>
      <c r="G112" s="22">
        <v>111576</v>
      </c>
      <c r="H112" s="22">
        <v>68917</v>
      </c>
      <c r="I112" s="22">
        <v>0</v>
      </c>
      <c r="J112" s="22">
        <f t="shared" si="26"/>
        <v>42659</v>
      </c>
      <c r="K112" s="22">
        <v>18904</v>
      </c>
      <c r="L112" s="22">
        <v>0</v>
      </c>
      <c r="M112" s="22">
        <v>10613</v>
      </c>
      <c r="N112" s="22">
        <v>450</v>
      </c>
      <c r="O112" s="22">
        <v>450</v>
      </c>
    </row>
    <row r="113" spans="1:15" ht="12.75" customHeight="1">
      <c r="A113" s="20" t="s">
        <v>208</v>
      </c>
      <c r="B113" s="21" t="s">
        <v>209</v>
      </c>
      <c r="C113" s="22">
        <v>27827</v>
      </c>
      <c r="D113" s="22">
        <v>16589</v>
      </c>
      <c r="E113" s="22">
        <v>485</v>
      </c>
      <c r="F113" s="22">
        <f t="shared" si="25"/>
        <v>10753</v>
      </c>
      <c r="G113" s="22">
        <v>127637</v>
      </c>
      <c r="H113" s="22">
        <v>56871</v>
      </c>
      <c r="I113" s="22">
        <v>2751</v>
      </c>
      <c r="J113" s="22">
        <f t="shared" si="26"/>
        <v>68015</v>
      </c>
      <c r="K113" s="22">
        <v>1603</v>
      </c>
      <c r="L113" s="22">
        <v>0</v>
      </c>
      <c r="M113" s="22">
        <v>45462</v>
      </c>
      <c r="N113" s="22">
        <v>1288</v>
      </c>
      <c r="O113" s="22">
        <v>1288</v>
      </c>
    </row>
    <row r="114" spans="1:15" ht="12.75" customHeight="1">
      <c r="A114" s="20" t="s">
        <v>210</v>
      </c>
      <c r="B114" s="21" t="s">
        <v>211</v>
      </c>
      <c r="C114" s="22">
        <v>66808</v>
      </c>
      <c r="D114" s="22">
        <v>47903</v>
      </c>
      <c r="E114" s="22">
        <v>0</v>
      </c>
      <c r="F114" s="22">
        <f t="shared" si="25"/>
        <v>18905</v>
      </c>
      <c r="G114" s="22">
        <v>209364</v>
      </c>
      <c r="H114" s="22">
        <v>128487</v>
      </c>
      <c r="I114" s="22">
        <v>0</v>
      </c>
      <c r="J114" s="22">
        <f t="shared" si="26"/>
        <v>80877</v>
      </c>
      <c r="K114" s="22">
        <v>6501</v>
      </c>
      <c r="L114" s="22">
        <v>0</v>
      </c>
      <c r="M114" s="22">
        <v>16598</v>
      </c>
      <c r="N114" s="22">
        <v>2109</v>
      </c>
      <c r="O114" s="22">
        <v>2109</v>
      </c>
    </row>
    <row r="115" spans="1:15" ht="12.75" customHeight="1">
      <c r="A115" s="20" t="s">
        <v>212</v>
      </c>
      <c r="B115" s="21" t="s">
        <v>213</v>
      </c>
      <c r="C115" s="22">
        <v>43095</v>
      </c>
      <c r="D115" s="22">
        <v>34614</v>
      </c>
      <c r="E115" s="22">
        <v>0</v>
      </c>
      <c r="F115" s="22">
        <f t="shared" si="25"/>
        <v>8481</v>
      </c>
      <c r="G115" s="22">
        <v>154906</v>
      </c>
      <c r="H115" s="22">
        <v>107917</v>
      </c>
      <c r="I115" s="22">
        <v>0</v>
      </c>
      <c r="J115" s="22">
        <f t="shared" si="26"/>
        <v>46989</v>
      </c>
      <c r="K115" s="22">
        <v>3542</v>
      </c>
      <c r="L115" s="22">
        <v>0</v>
      </c>
      <c r="M115" s="22">
        <v>17638</v>
      </c>
      <c r="N115" s="22">
        <v>2940</v>
      </c>
      <c r="O115" s="22">
        <v>2940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268171</v>
      </c>
      <c r="D116" s="25">
        <f t="shared" si="27"/>
        <v>195532</v>
      </c>
      <c r="E116" s="25">
        <f t="shared" si="27"/>
        <v>1546</v>
      </c>
      <c r="F116" s="25">
        <f t="shared" si="27"/>
        <v>71093</v>
      </c>
      <c r="G116" s="25">
        <f t="shared" si="27"/>
        <v>1075343</v>
      </c>
      <c r="H116" s="25">
        <f t="shared" si="27"/>
        <v>628389</v>
      </c>
      <c r="I116" s="25">
        <f t="shared" si="27"/>
        <v>10417</v>
      </c>
      <c r="J116" s="25">
        <f t="shared" si="27"/>
        <v>436537</v>
      </c>
      <c r="K116" s="25">
        <f t="shared" si="27"/>
        <v>32901</v>
      </c>
      <c r="L116" s="25">
        <f t="shared" si="27"/>
        <v>0</v>
      </c>
      <c r="M116" s="25">
        <f t="shared" si="27"/>
        <v>155514</v>
      </c>
      <c r="N116" s="25">
        <f t="shared" si="27"/>
        <v>8552</v>
      </c>
      <c r="O116" s="25">
        <f t="shared" si="27"/>
        <v>8552</v>
      </c>
    </row>
    <row r="117" spans="1:15" ht="12.75" customHeight="1">
      <c r="A117" s="20" t="s">
        <v>215</v>
      </c>
      <c r="B117" s="21" t="s">
        <v>216</v>
      </c>
      <c r="C117" s="22">
        <v>9669</v>
      </c>
      <c r="D117" s="22">
        <v>6729</v>
      </c>
      <c r="E117" s="22">
        <v>0</v>
      </c>
      <c r="F117" s="22">
        <f>SUM(C117-D117-E117)</f>
        <v>2940</v>
      </c>
      <c r="G117" s="22">
        <v>43674</v>
      </c>
      <c r="H117" s="22">
        <v>26646</v>
      </c>
      <c r="I117" s="22">
        <v>0</v>
      </c>
      <c r="J117" s="22">
        <f>SUM(G117-H117-I117)</f>
        <v>17028</v>
      </c>
      <c r="K117" s="22">
        <v>0</v>
      </c>
      <c r="L117" s="22">
        <v>0</v>
      </c>
      <c r="M117" s="22">
        <v>17020</v>
      </c>
      <c r="N117" s="22">
        <v>373</v>
      </c>
      <c r="O117" s="22">
        <v>373</v>
      </c>
    </row>
    <row r="118" spans="1:15" ht="12.75" customHeight="1">
      <c r="A118" s="20" t="s">
        <v>217</v>
      </c>
      <c r="B118" s="21" t="s">
        <v>218</v>
      </c>
      <c r="C118" s="22">
        <v>23107</v>
      </c>
      <c r="D118" s="22">
        <v>17121</v>
      </c>
      <c r="E118" s="22">
        <v>364</v>
      </c>
      <c r="F118" s="22">
        <f>SUM(C118-D118-E118)</f>
        <v>5622</v>
      </c>
      <c r="G118" s="22">
        <v>94011</v>
      </c>
      <c r="H118" s="22">
        <v>54020</v>
      </c>
      <c r="I118" s="22">
        <v>3000</v>
      </c>
      <c r="J118" s="22">
        <f>SUM(G118-H118-I118)</f>
        <v>36991</v>
      </c>
      <c r="K118" s="22">
        <v>122</v>
      </c>
      <c r="L118" s="22">
        <v>0</v>
      </c>
      <c r="M118" s="22">
        <v>15431</v>
      </c>
      <c r="N118" s="22">
        <v>521</v>
      </c>
      <c r="O118" s="22">
        <v>521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32776</v>
      </c>
      <c r="D119" s="25">
        <f t="shared" si="28"/>
        <v>23850</v>
      </c>
      <c r="E119" s="25">
        <f t="shared" si="28"/>
        <v>364</v>
      </c>
      <c r="F119" s="25">
        <f t="shared" si="28"/>
        <v>8562</v>
      </c>
      <c r="G119" s="25">
        <f t="shared" si="28"/>
        <v>137685</v>
      </c>
      <c r="H119" s="25">
        <f t="shared" si="28"/>
        <v>80666</v>
      </c>
      <c r="I119" s="25">
        <f t="shared" si="28"/>
        <v>3000</v>
      </c>
      <c r="J119" s="25">
        <f t="shared" si="28"/>
        <v>54019</v>
      </c>
      <c r="K119" s="25">
        <f t="shared" si="28"/>
        <v>122</v>
      </c>
      <c r="L119" s="25">
        <f t="shared" si="28"/>
        <v>0</v>
      </c>
      <c r="M119" s="25">
        <f t="shared" si="28"/>
        <v>32451</v>
      </c>
      <c r="N119" s="25">
        <f t="shared" si="28"/>
        <v>894</v>
      </c>
      <c r="O119" s="25">
        <f t="shared" si="28"/>
        <v>894</v>
      </c>
    </row>
    <row r="120" spans="1:15" ht="12.75" customHeight="1">
      <c r="A120" s="20" t="s">
        <v>220</v>
      </c>
      <c r="B120" s="21" t="s">
        <v>221</v>
      </c>
      <c r="C120" s="22">
        <v>27014</v>
      </c>
      <c r="D120" s="22">
        <v>22473</v>
      </c>
      <c r="E120" s="22">
        <v>367</v>
      </c>
      <c r="F120" s="22">
        <f>SUM(C120-D120-E120)</f>
        <v>4174</v>
      </c>
      <c r="G120" s="22">
        <v>96674</v>
      </c>
      <c r="H120" s="22">
        <v>70621</v>
      </c>
      <c r="I120" s="22">
        <v>3327</v>
      </c>
      <c r="J120" s="22">
        <f>SUM(G120-H120-I120)</f>
        <v>22726</v>
      </c>
      <c r="K120" s="22">
        <v>2841</v>
      </c>
      <c r="L120" s="22">
        <v>0</v>
      </c>
      <c r="M120" s="22">
        <v>3949</v>
      </c>
      <c r="N120" s="22">
        <v>3863</v>
      </c>
      <c r="O120" s="22">
        <v>3863</v>
      </c>
    </row>
    <row r="121" spans="1:15" ht="12.75" customHeight="1">
      <c r="A121" s="20" t="s">
        <v>222</v>
      </c>
      <c r="B121" s="21" t="s">
        <v>223</v>
      </c>
      <c r="C121" s="22">
        <v>42296</v>
      </c>
      <c r="D121" s="22">
        <v>37648</v>
      </c>
      <c r="E121" s="22">
        <v>1198</v>
      </c>
      <c r="F121" s="22">
        <f>SUM(C121-D121-E121)</f>
        <v>3450</v>
      </c>
      <c r="G121" s="22">
        <v>164918</v>
      </c>
      <c r="H121" s="22">
        <v>117832</v>
      </c>
      <c r="I121" s="22">
        <v>7134</v>
      </c>
      <c r="J121" s="22">
        <f>SUM(G121-H121-I121)</f>
        <v>39952</v>
      </c>
      <c r="K121" s="22">
        <v>452</v>
      </c>
      <c r="L121" s="22">
        <v>0</v>
      </c>
      <c r="M121" s="22">
        <v>11028</v>
      </c>
      <c r="N121" s="22">
        <v>428</v>
      </c>
      <c r="O121" s="22">
        <v>428</v>
      </c>
    </row>
    <row r="122" spans="1:15" ht="12.75" customHeight="1">
      <c r="A122" s="20" t="s">
        <v>224</v>
      </c>
      <c r="B122" s="21" t="s">
        <v>225</v>
      </c>
      <c r="C122" s="22">
        <v>7963</v>
      </c>
      <c r="D122" s="22">
        <v>6409</v>
      </c>
      <c r="E122" s="22">
        <v>0</v>
      </c>
      <c r="F122" s="22">
        <f>SUM(C122-D122-E122)</f>
        <v>1554</v>
      </c>
      <c r="G122" s="22">
        <v>29137</v>
      </c>
      <c r="H122" s="22">
        <v>17851</v>
      </c>
      <c r="I122" s="22">
        <v>0</v>
      </c>
      <c r="J122" s="22">
        <f>SUM(G122-H122-I122)</f>
        <v>11286</v>
      </c>
      <c r="K122" s="22">
        <v>79</v>
      </c>
      <c r="L122" s="22">
        <v>0</v>
      </c>
      <c r="M122" s="22">
        <v>9911</v>
      </c>
      <c r="N122" s="22">
        <v>221</v>
      </c>
      <c r="O122" s="22">
        <v>221</v>
      </c>
    </row>
    <row r="123" spans="1:15" ht="12.75" customHeight="1">
      <c r="A123" s="20" t="s">
        <v>226</v>
      </c>
      <c r="B123" s="21" t="s">
        <v>227</v>
      </c>
      <c r="C123" s="22">
        <v>39409</v>
      </c>
      <c r="D123" s="22">
        <v>31086</v>
      </c>
      <c r="E123" s="22">
        <v>523</v>
      </c>
      <c r="F123" s="22">
        <f>SUM(C123-D123-E123)</f>
        <v>7800</v>
      </c>
      <c r="G123" s="22">
        <v>170756</v>
      </c>
      <c r="H123" s="22">
        <v>84056</v>
      </c>
      <c r="I123" s="22">
        <v>3514</v>
      </c>
      <c r="J123" s="22">
        <f>SUM(G123-H123-I123)</f>
        <v>83186</v>
      </c>
      <c r="K123" s="22">
        <v>1110</v>
      </c>
      <c r="L123" s="22">
        <v>0</v>
      </c>
      <c r="M123" s="22">
        <v>5345</v>
      </c>
      <c r="N123" s="22">
        <v>659</v>
      </c>
      <c r="O123" s="22">
        <v>659</v>
      </c>
    </row>
    <row r="124" spans="1:15" ht="12.75" customHeight="1">
      <c r="A124" s="20" t="s">
        <v>228</v>
      </c>
      <c r="B124" s="21" t="s">
        <v>229</v>
      </c>
      <c r="C124" s="22">
        <v>13243</v>
      </c>
      <c r="D124" s="22">
        <v>11482</v>
      </c>
      <c r="E124" s="22">
        <v>355</v>
      </c>
      <c r="F124" s="22">
        <f>SUM(C124-D124-E124)</f>
        <v>1406</v>
      </c>
      <c r="G124" s="22">
        <v>47485</v>
      </c>
      <c r="H124" s="22">
        <v>30045</v>
      </c>
      <c r="I124" s="22">
        <v>3035</v>
      </c>
      <c r="J124" s="22">
        <f>SUM(G124-H124-I124)</f>
        <v>14405</v>
      </c>
      <c r="K124" s="22">
        <v>366</v>
      </c>
      <c r="L124" s="22">
        <v>0</v>
      </c>
      <c r="M124" s="22">
        <v>1440</v>
      </c>
      <c r="N124" s="22">
        <v>238</v>
      </c>
      <c r="O124" s="22">
        <v>238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129925</v>
      </c>
      <c r="D125" s="25">
        <f t="shared" si="29"/>
        <v>109098</v>
      </c>
      <c r="E125" s="25">
        <f t="shared" si="29"/>
        <v>2443</v>
      </c>
      <c r="F125" s="25">
        <f t="shared" si="29"/>
        <v>18384</v>
      </c>
      <c r="G125" s="25">
        <f t="shared" si="29"/>
        <v>508970</v>
      </c>
      <c r="H125" s="25">
        <f t="shared" si="29"/>
        <v>320405</v>
      </c>
      <c r="I125" s="25">
        <f t="shared" si="29"/>
        <v>17010</v>
      </c>
      <c r="J125" s="25">
        <f t="shared" si="29"/>
        <v>171555</v>
      </c>
      <c r="K125" s="25">
        <f t="shared" si="29"/>
        <v>4848</v>
      </c>
      <c r="L125" s="25">
        <f t="shared" si="29"/>
        <v>0</v>
      </c>
      <c r="M125" s="25">
        <f t="shared" si="29"/>
        <v>31673</v>
      </c>
      <c r="N125" s="25">
        <f t="shared" si="29"/>
        <v>5409</v>
      </c>
      <c r="O125" s="25">
        <f t="shared" si="29"/>
        <v>5409</v>
      </c>
    </row>
    <row r="126" spans="1:15" ht="12.75" customHeight="1">
      <c r="A126" s="20" t="s">
        <v>231</v>
      </c>
      <c r="B126" s="21" t="s">
        <v>232</v>
      </c>
      <c r="C126" s="22">
        <v>28927</v>
      </c>
      <c r="D126" s="22">
        <v>19095</v>
      </c>
      <c r="E126" s="22">
        <v>0</v>
      </c>
      <c r="F126" s="22">
        <f aca="true" t="shared" si="30" ref="F126:F134">SUM(C126-D126-E126)</f>
        <v>9832</v>
      </c>
      <c r="G126" s="22">
        <v>90647</v>
      </c>
      <c r="H126" s="22">
        <v>47537</v>
      </c>
      <c r="I126" s="22">
        <v>0</v>
      </c>
      <c r="J126" s="22">
        <f aca="true" t="shared" si="31" ref="J126:J134">SUM(G126-H126-I126)</f>
        <v>43110</v>
      </c>
      <c r="K126" s="22">
        <v>332</v>
      </c>
      <c r="L126" s="22">
        <v>953</v>
      </c>
      <c r="M126" s="22">
        <v>12346</v>
      </c>
      <c r="N126" s="22">
        <v>1275</v>
      </c>
      <c r="O126" s="22">
        <v>1275</v>
      </c>
    </row>
    <row r="127" spans="1:15" ht="12.75" customHeight="1">
      <c r="A127" s="20" t="s">
        <v>233</v>
      </c>
      <c r="B127" s="21" t="s">
        <v>234</v>
      </c>
      <c r="C127" s="22">
        <v>13458</v>
      </c>
      <c r="D127" s="22">
        <v>9851</v>
      </c>
      <c r="E127" s="22">
        <v>0</v>
      </c>
      <c r="F127" s="22">
        <f t="shared" si="30"/>
        <v>3607</v>
      </c>
      <c r="G127" s="22">
        <v>50485</v>
      </c>
      <c r="H127" s="22">
        <v>33141</v>
      </c>
      <c r="I127" s="22">
        <v>0</v>
      </c>
      <c r="J127" s="22">
        <f t="shared" si="31"/>
        <v>17344</v>
      </c>
      <c r="K127" s="22">
        <v>179</v>
      </c>
      <c r="L127" s="22">
        <v>0</v>
      </c>
      <c r="M127" s="22">
        <v>4560</v>
      </c>
      <c r="N127" s="22">
        <v>456</v>
      </c>
      <c r="O127" s="22">
        <v>456</v>
      </c>
    </row>
    <row r="128" spans="1:15" ht="12.75" customHeight="1">
      <c r="A128" s="20" t="s">
        <v>235</v>
      </c>
      <c r="B128" s="21" t="s">
        <v>236</v>
      </c>
      <c r="C128" s="22">
        <v>83702</v>
      </c>
      <c r="D128" s="22">
        <v>53922</v>
      </c>
      <c r="E128" s="22">
        <v>1739</v>
      </c>
      <c r="F128" s="22">
        <f t="shared" si="30"/>
        <v>28041</v>
      </c>
      <c r="G128" s="22">
        <v>223762</v>
      </c>
      <c r="H128" s="22">
        <v>126858</v>
      </c>
      <c r="I128" s="22">
        <v>7388</v>
      </c>
      <c r="J128" s="22">
        <f t="shared" si="31"/>
        <v>89516</v>
      </c>
      <c r="K128" s="22">
        <v>2517</v>
      </c>
      <c r="L128" s="22">
        <v>0</v>
      </c>
      <c r="M128" s="22">
        <v>12838</v>
      </c>
      <c r="N128" s="22">
        <v>2071</v>
      </c>
      <c r="O128" s="22">
        <v>2071</v>
      </c>
    </row>
    <row r="129" spans="1:15" ht="12.75" customHeight="1">
      <c r="A129" s="20" t="s">
        <v>237</v>
      </c>
      <c r="B129" s="21" t="s">
        <v>238</v>
      </c>
      <c r="C129" s="22">
        <v>8082</v>
      </c>
      <c r="D129" s="22">
        <v>5653</v>
      </c>
      <c r="E129" s="22">
        <v>425</v>
      </c>
      <c r="F129" s="22">
        <f t="shared" si="30"/>
        <v>2004</v>
      </c>
      <c r="G129" s="22">
        <v>35429</v>
      </c>
      <c r="H129" s="22">
        <v>15116</v>
      </c>
      <c r="I129" s="22">
        <v>3306</v>
      </c>
      <c r="J129" s="22">
        <f t="shared" si="31"/>
        <v>17007</v>
      </c>
      <c r="K129" s="22">
        <v>348</v>
      </c>
      <c r="L129" s="22">
        <v>0</v>
      </c>
      <c r="M129" s="22">
        <v>10113</v>
      </c>
      <c r="N129" s="22">
        <v>401</v>
      </c>
      <c r="O129" s="22">
        <v>401</v>
      </c>
    </row>
    <row r="130" spans="1:15" ht="12.75" customHeight="1">
      <c r="A130" s="20" t="s">
        <v>239</v>
      </c>
      <c r="B130" s="21" t="s">
        <v>240</v>
      </c>
      <c r="C130" s="22">
        <v>56413</v>
      </c>
      <c r="D130" s="22">
        <v>43573</v>
      </c>
      <c r="E130" s="22">
        <v>2628</v>
      </c>
      <c r="F130" s="22">
        <f t="shared" si="30"/>
        <v>10212</v>
      </c>
      <c r="G130" s="22">
        <v>158381</v>
      </c>
      <c r="H130" s="22">
        <v>77125</v>
      </c>
      <c r="I130" s="22">
        <v>12851</v>
      </c>
      <c r="J130" s="22">
        <f t="shared" si="31"/>
        <v>68405</v>
      </c>
      <c r="K130" s="22">
        <v>956</v>
      </c>
      <c r="L130" s="22">
        <v>0</v>
      </c>
      <c r="M130" s="22">
        <v>1181</v>
      </c>
      <c r="N130" s="22">
        <v>5402</v>
      </c>
      <c r="O130" s="22">
        <v>5402</v>
      </c>
    </row>
    <row r="131" spans="1:15" ht="12.75" customHeight="1">
      <c r="A131" s="20" t="s">
        <v>241</v>
      </c>
      <c r="B131" s="21" t="s">
        <v>242</v>
      </c>
      <c r="C131" s="22">
        <v>101058</v>
      </c>
      <c r="D131" s="22">
        <v>79729</v>
      </c>
      <c r="E131" s="22">
        <v>694</v>
      </c>
      <c r="F131" s="22">
        <f t="shared" si="30"/>
        <v>20635</v>
      </c>
      <c r="G131" s="22">
        <v>257487</v>
      </c>
      <c r="H131" s="22">
        <v>138783</v>
      </c>
      <c r="I131" s="22">
        <v>3793</v>
      </c>
      <c r="J131" s="22">
        <f t="shared" si="31"/>
        <v>114911</v>
      </c>
      <c r="K131" s="22">
        <v>3048</v>
      </c>
      <c r="L131" s="22">
        <v>4229</v>
      </c>
      <c r="M131" s="22">
        <v>9644</v>
      </c>
      <c r="N131" s="22">
        <v>1608</v>
      </c>
      <c r="O131" s="22">
        <v>1608</v>
      </c>
    </row>
    <row r="132" spans="1:15" ht="12.75" customHeight="1">
      <c r="A132" s="20" t="s">
        <v>243</v>
      </c>
      <c r="B132" s="21" t="s">
        <v>244</v>
      </c>
      <c r="C132" s="22">
        <v>47992</v>
      </c>
      <c r="D132" s="22">
        <v>38850</v>
      </c>
      <c r="E132" s="22">
        <v>0</v>
      </c>
      <c r="F132" s="22">
        <f t="shared" si="30"/>
        <v>9142</v>
      </c>
      <c r="G132" s="22">
        <v>140864</v>
      </c>
      <c r="H132" s="22">
        <v>85408</v>
      </c>
      <c r="I132" s="22">
        <v>0</v>
      </c>
      <c r="J132" s="22">
        <f t="shared" si="31"/>
        <v>55456</v>
      </c>
      <c r="K132" s="22">
        <v>3834</v>
      </c>
      <c r="L132" s="22">
        <v>0</v>
      </c>
      <c r="M132" s="22">
        <v>8018</v>
      </c>
      <c r="N132" s="22">
        <v>127</v>
      </c>
      <c r="O132" s="22">
        <v>127</v>
      </c>
    </row>
    <row r="133" spans="1:15" ht="12.75" customHeight="1">
      <c r="A133" s="20" t="s">
        <v>245</v>
      </c>
      <c r="B133" s="21" t="s">
        <v>246</v>
      </c>
      <c r="C133" s="22">
        <v>40665</v>
      </c>
      <c r="D133" s="22">
        <v>31790</v>
      </c>
      <c r="E133" s="22">
        <v>85</v>
      </c>
      <c r="F133" s="22">
        <f t="shared" si="30"/>
        <v>8790</v>
      </c>
      <c r="G133" s="22">
        <v>107475</v>
      </c>
      <c r="H133" s="22">
        <v>75463</v>
      </c>
      <c r="I133" s="22">
        <v>451</v>
      </c>
      <c r="J133" s="22">
        <f t="shared" si="31"/>
        <v>31561</v>
      </c>
      <c r="K133" s="22">
        <v>9375</v>
      </c>
      <c r="L133" s="22">
        <v>0</v>
      </c>
      <c r="M133" s="22">
        <v>7311</v>
      </c>
      <c r="N133" s="22">
        <v>956</v>
      </c>
      <c r="O133" s="22">
        <v>956</v>
      </c>
    </row>
    <row r="134" spans="1:15" ht="12.75" customHeight="1">
      <c r="A134" s="20" t="s">
        <v>247</v>
      </c>
      <c r="B134" s="21" t="s">
        <v>248</v>
      </c>
      <c r="C134" s="22">
        <v>28100</v>
      </c>
      <c r="D134" s="22">
        <v>18908</v>
      </c>
      <c r="E134" s="22">
        <v>0</v>
      </c>
      <c r="F134" s="22">
        <f t="shared" si="30"/>
        <v>9192</v>
      </c>
      <c r="G134" s="22">
        <v>80170</v>
      </c>
      <c r="H134" s="22">
        <v>41238</v>
      </c>
      <c r="I134" s="22">
        <v>0</v>
      </c>
      <c r="J134" s="22">
        <f t="shared" si="31"/>
        <v>38932</v>
      </c>
      <c r="K134" s="22">
        <v>160</v>
      </c>
      <c r="L134" s="22">
        <v>1475</v>
      </c>
      <c r="M134" s="22">
        <v>15682</v>
      </c>
      <c r="N134" s="22">
        <v>376</v>
      </c>
      <c r="O134" s="22">
        <v>376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408397</v>
      </c>
      <c r="D135" s="25">
        <f t="shared" si="32"/>
        <v>301371</v>
      </c>
      <c r="E135" s="25">
        <f t="shared" si="32"/>
        <v>5571</v>
      </c>
      <c r="F135" s="25">
        <f t="shared" si="32"/>
        <v>101455</v>
      </c>
      <c r="G135" s="25">
        <f t="shared" si="32"/>
        <v>1144700</v>
      </c>
      <c r="H135" s="25">
        <f t="shared" si="32"/>
        <v>640669</v>
      </c>
      <c r="I135" s="25">
        <f t="shared" si="32"/>
        <v>27789</v>
      </c>
      <c r="J135" s="25">
        <f t="shared" si="32"/>
        <v>476242</v>
      </c>
      <c r="K135" s="25">
        <f t="shared" si="32"/>
        <v>20749</v>
      </c>
      <c r="L135" s="25">
        <f t="shared" si="32"/>
        <v>6657</v>
      </c>
      <c r="M135" s="25">
        <f t="shared" si="32"/>
        <v>81693</v>
      </c>
      <c r="N135" s="25">
        <f t="shared" si="32"/>
        <v>12672</v>
      </c>
      <c r="O135" s="25">
        <f t="shared" si="32"/>
        <v>12672</v>
      </c>
    </row>
    <row r="136" spans="1:15" ht="12.75" customHeight="1">
      <c r="A136" s="20" t="s">
        <v>250</v>
      </c>
      <c r="B136" s="21" t="s">
        <v>251</v>
      </c>
      <c r="C136" s="22">
        <v>61637</v>
      </c>
      <c r="D136" s="22">
        <v>55603</v>
      </c>
      <c r="E136" s="22">
        <v>0</v>
      </c>
      <c r="F136" s="22">
        <f aca="true" t="shared" si="33" ref="F136:F143">SUM(C136-D136-E136)</f>
        <v>6034</v>
      </c>
      <c r="G136" s="22">
        <v>160783</v>
      </c>
      <c r="H136" s="22">
        <v>117648</v>
      </c>
      <c r="I136" s="22">
        <v>0</v>
      </c>
      <c r="J136" s="22">
        <f aca="true" t="shared" si="34" ref="J136:J143">SUM(G136-H136-I136)</f>
        <v>43135</v>
      </c>
      <c r="K136" s="22">
        <v>12423</v>
      </c>
      <c r="L136" s="22">
        <v>2992</v>
      </c>
      <c r="M136" s="22">
        <v>5401</v>
      </c>
      <c r="N136" s="22">
        <v>20697</v>
      </c>
      <c r="O136" s="22">
        <v>20697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23881</v>
      </c>
      <c r="D139" s="22">
        <v>21263</v>
      </c>
      <c r="E139" s="22">
        <v>0</v>
      </c>
      <c r="F139" s="22">
        <f t="shared" si="33"/>
        <v>2618</v>
      </c>
      <c r="G139" s="22">
        <v>63777</v>
      </c>
      <c r="H139" s="22">
        <v>53894</v>
      </c>
      <c r="I139" s="22">
        <v>0</v>
      </c>
      <c r="J139" s="22">
        <f t="shared" si="34"/>
        <v>9883</v>
      </c>
      <c r="K139" s="22">
        <v>7796</v>
      </c>
      <c r="L139" s="22">
        <v>486</v>
      </c>
      <c r="M139" s="22">
        <v>6087</v>
      </c>
      <c r="N139" s="22">
        <v>1771</v>
      </c>
      <c r="O139" s="22">
        <v>1771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15197</v>
      </c>
      <c r="D142" s="22">
        <v>11562</v>
      </c>
      <c r="E142" s="22">
        <v>0</v>
      </c>
      <c r="F142" s="22">
        <f t="shared" si="33"/>
        <v>3635</v>
      </c>
      <c r="G142" s="22">
        <v>51257</v>
      </c>
      <c r="H142" s="22">
        <v>39453</v>
      </c>
      <c r="I142" s="22">
        <v>0</v>
      </c>
      <c r="J142" s="22">
        <f t="shared" si="34"/>
        <v>11804</v>
      </c>
      <c r="K142" s="22">
        <v>5238</v>
      </c>
      <c r="L142" s="22">
        <v>0</v>
      </c>
      <c r="M142" s="22">
        <v>7883</v>
      </c>
      <c r="N142" s="22">
        <v>5766</v>
      </c>
      <c r="O142" s="22">
        <v>5766</v>
      </c>
    </row>
    <row r="143" spans="1:15" ht="12.75" customHeight="1">
      <c r="A143" s="20" t="s">
        <v>264</v>
      </c>
      <c r="B143" s="21" t="s">
        <v>265</v>
      </c>
      <c r="C143" s="22">
        <v>57063</v>
      </c>
      <c r="D143" s="22">
        <v>46638</v>
      </c>
      <c r="E143" s="22">
        <v>0</v>
      </c>
      <c r="F143" s="22">
        <f t="shared" si="33"/>
        <v>10425</v>
      </c>
      <c r="G143" s="22">
        <v>179828</v>
      </c>
      <c r="H143" s="22">
        <v>96240</v>
      </c>
      <c r="I143" s="22">
        <v>0</v>
      </c>
      <c r="J143" s="22">
        <f t="shared" si="34"/>
        <v>83588</v>
      </c>
      <c r="K143" s="22">
        <v>31017</v>
      </c>
      <c r="L143" s="22">
        <v>979</v>
      </c>
      <c r="M143" s="22">
        <v>13084</v>
      </c>
      <c r="N143" s="22">
        <v>8828</v>
      </c>
      <c r="O143" s="22">
        <v>8828</v>
      </c>
    </row>
    <row r="144" spans="1:15" ht="14.25" customHeight="1">
      <c r="A144" s="20" t="s">
        <v>266</v>
      </c>
      <c r="B144" s="21" t="s">
        <v>267</v>
      </c>
      <c r="C144" s="22">
        <v>13595</v>
      </c>
      <c r="D144" s="22">
        <v>13572</v>
      </c>
      <c r="E144" s="22">
        <v>0</v>
      </c>
      <c r="F144" s="22">
        <v>0</v>
      </c>
      <c r="G144" s="22">
        <v>38209</v>
      </c>
      <c r="H144" s="22">
        <v>35884</v>
      </c>
      <c r="I144" s="22">
        <v>0</v>
      </c>
      <c r="J144" s="22">
        <v>0</v>
      </c>
      <c r="K144" s="22">
        <v>7603</v>
      </c>
      <c r="L144" s="22">
        <v>0</v>
      </c>
      <c r="M144" s="22">
        <v>5183</v>
      </c>
      <c r="N144" s="22">
        <v>8659</v>
      </c>
      <c r="O144" s="22">
        <v>8659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171373</v>
      </c>
      <c r="D145" s="28">
        <f t="shared" si="35"/>
        <v>148638</v>
      </c>
      <c r="E145" s="28">
        <f t="shared" si="35"/>
        <v>0</v>
      </c>
      <c r="F145" s="28">
        <f t="shared" si="35"/>
        <v>22712</v>
      </c>
      <c r="G145" s="28">
        <f t="shared" si="35"/>
        <v>493854</v>
      </c>
      <c r="H145" s="28">
        <f t="shared" si="35"/>
        <v>343119</v>
      </c>
      <c r="I145" s="28">
        <f t="shared" si="35"/>
        <v>0</v>
      </c>
      <c r="J145" s="28">
        <f t="shared" si="35"/>
        <v>148410</v>
      </c>
      <c r="K145" s="28">
        <f t="shared" si="35"/>
        <v>64077</v>
      </c>
      <c r="L145" s="28">
        <f t="shared" si="35"/>
        <v>4457</v>
      </c>
      <c r="M145" s="28">
        <f t="shared" si="35"/>
        <v>37638</v>
      </c>
      <c r="N145" s="28">
        <f t="shared" si="35"/>
        <v>45721</v>
      </c>
      <c r="O145" s="28">
        <f t="shared" si="35"/>
        <v>45721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5519738</v>
      </c>
      <c r="D146" s="31">
        <f t="shared" si="36"/>
        <v>3818461</v>
      </c>
      <c r="E146" s="31">
        <f t="shared" si="36"/>
        <v>148417</v>
      </c>
      <c r="F146" s="31">
        <f t="shared" si="36"/>
        <v>1552837</v>
      </c>
      <c r="G146" s="31">
        <f t="shared" si="36"/>
        <v>18052620</v>
      </c>
      <c r="H146" s="31">
        <f t="shared" si="36"/>
        <v>8951814</v>
      </c>
      <c r="I146" s="31">
        <f t="shared" si="36"/>
        <v>697022</v>
      </c>
      <c r="J146" s="31">
        <f t="shared" si="36"/>
        <v>8401459</v>
      </c>
      <c r="K146" s="31">
        <f t="shared" si="36"/>
        <v>625829</v>
      </c>
      <c r="L146" s="31">
        <f t="shared" si="36"/>
        <v>19965</v>
      </c>
      <c r="M146" s="31">
        <f t="shared" si="36"/>
        <v>1529715</v>
      </c>
      <c r="N146" s="31">
        <f t="shared" si="36"/>
        <v>650327</v>
      </c>
      <c r="O146" s="31">
        <f t="shared" si="36"/>
        <v>331196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2019-06-17T07:05:04Z</dcterms:modified>
  <cp:category/>
  <cp:version/>
  <cp:contentType/>
  <cp:contentStatus/>
</cp:coreProperties>
</file>