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<sst xmlns="http://schemas.openxmlformats.org/spreadsheetml/2006/main" count="548" uniqueCount="273">
  <si>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</si>
  <si>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</si>
  <si>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</si>
  <si>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</si>
  <si>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</si>
  <si>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</si>
  <si>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</si>
  <si>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giugno 2018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</si>
  <si>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</si>
  <si>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</si>
  <si>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</si>
  <si>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</si>
  <si>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</si>
  <si>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</si>
  <si>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</si>
  <si>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</si>
  <si>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</si>
  <si>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</si>
  <si>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</si>
  <si>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</si>
  <si>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</si>
  <si>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</si>
  <si>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</si>
  <si>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</si>
  <si>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</si>
  <si>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</si>
  <si>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</si>
  <si>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</si>
  <si>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</si>
  <si>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</si>
  <si>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</si>
  <si>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</si>
  <si>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</si>
  <si>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</si>
  <si>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</si>
  <si>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</si>
  <si>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</si>
  <si>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</si>
  <si>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</si>
  <si>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</si>
  <si>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</si>
  <si>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</si>
  <si>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</si>
  <si>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</si>
  <si>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</si>
  <si>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</si>
  <si>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</si>
  <si>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</si>
  <si>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</si>
  <si>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</si>
  <si>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</si>
  <si>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</si>
  <si>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</si>
  <si>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</si>
  <si>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</si>
  <si>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</si>
  <si>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</si>
  <si>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</si>
  <si>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</si>
  <si>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</si>
  <si>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</si>
  <si>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</si>
  <si>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</si>
  <si>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</si>
  <si>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</si>
  <si>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</si>
  <si>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</si>
  <si>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</si>
  <si>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</si>
  <si>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</si>
  <si>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</si>
  <si>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</si>
  <si>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</si>
  <si>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</si>
  <si>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</si>
  <si>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</si>
  <si>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</si>
  <si>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</si>
  <si>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</si>
  <si>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</si>
  <si>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</si>
  <si>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</si>
  <si>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</si>
  <si>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</si>
  <si>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</si>
  <si>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</si>
  <si>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</si>
  <si>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</si>
  <si>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</si>
  <si>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</si>
  <si>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</si>
  <si>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</si>
  <si>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</si>
  <si>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</si>
  <si>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</si>
  <si>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</si>
  <si>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</si>
  <si>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</si>
  <si>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</si>
  <si>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</si>
  <si>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</si>
  <si>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</si>
  <si>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</si>
  <si>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</si>
  <si>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</si>
  <si>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</si>
  <si>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</si>
  <si>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</si>
  <si>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</si>
  <si>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</si>
  <si>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</si>
  <si>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</si>
  <si>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</si>
  <si>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</si>
  <si>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</si>
  <si>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</si>
  <si>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</si>
  <si>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</si>
  <si>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</si>
  <si>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</si>
  <si>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</si>
  <si>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</si>
  <si>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</si>
  <si>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</si>
  <si>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</si>
  <si>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</si>
  <si>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</si>
  <si>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</si>
  <si>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</si>
  <si>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</si>
  <si>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</si>
  <si>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</si>
  <si>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</si>
  <si>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</si>
  <si>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</si>
  <si>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</si>
  <si>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</si>
  <si>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</si>
  <si>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</si>
  <si>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</si>
  <si>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</si>
  <si>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</si>
  <si>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</si>
  <si>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</si>
  <si>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</si>
  <si>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</si>
  <si>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</si>
  <si>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</si>
  <si>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</si>
  <si>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</si>
  <si>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</si>
  <si>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</si>
  <si>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</si>
  <si>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</si>
  <si>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</si>
  <si>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</si>
  <si>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</si>
  <si>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</si>
  <si>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</si>
  <si>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</si>
  <si>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</si>
  <si>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</si>
  <si>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</si>
  <si>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</si>
  <si>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</si>
  <si>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</si>
  <si>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</si>
  <si>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</si>
  <si>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</si>
  <si>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</si>
  <si>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</si>
  <si>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</si>
  <si>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</si>
  <si>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</si>
  <si>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</si>
  <si>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</si>
  <si>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</si>
  <si>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</si>
  <si>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</si>
  <si>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</si>
  <si>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</si>
  <si>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</si>
  <si>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</si>
  <si>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</si>
  <si>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</si>
  <si>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</si>
  <si>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</si>
  <si>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</si>
  <si>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</si>
  <si>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</si>
  <si>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</si>
  <si>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</si>
  <si>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</si>
  <si>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</si>
  <si>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</si>
  <si>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</si>
  <si>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</si>
  <si>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</si>
  <si>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</si>
  <si>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</si>
  <si>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</si>
  <si>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</si>
  <si>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</si>
  <si>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</si>
  <si>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</si>
  <si>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</si>
  <si>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</si>
  <si>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</si>
  <si>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</si>
  <si>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</si>
  <si>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</si>
  <si>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</si>
  <si>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</si>
  <si>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</si>
  <si>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</si>
  <si>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</si>
  <si>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</si>
  <si>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</si>
  <si>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</si>
  <si>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</si>
  <si>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</si>
  <si>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</si>
  <si>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</si>
  <si>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</si>
  <si>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</si>
  <si>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</si>
  <si>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</si>
  <si>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</si>
  <si>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</si>
  <si>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</si>
  <si>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</si>
  <si>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</si>
  <si>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</si>
  <si>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</si>
  <si>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</si>
  <si>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</si>
  <si>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</si>
  <si>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</si>
  <si>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</si>
  <si>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</si>
  <si>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</si>
  <si>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</si>
  <si>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</si>
  <si>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</si>
  <si>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</si>
  <si>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</si>
  <si>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</si>
  <si>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</si>
  <si>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</si>
  <si>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</si>
  <si>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</si>
  <si>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</si>
  <si>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</si>
  <si>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</si>
  <si>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</si>
  <si>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</si>
  <si>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</si>
  <si>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</si>
  <si>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</si>
  <si>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</si>
  <si>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</si>
  <si>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</si>
  <si>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</si>
  <si>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</si>
  <si>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</si>
  <si>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</si>
  <si>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</si>
  <si>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</si>
  <si>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</si>
  <si>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</si>
  <si>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</si>
  <si>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</si>
  <si>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gennaio-giugno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</si>
</sst>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zoomScale="110" zoomScaleNormal="110" zoomScalePageLayoutView="0" workbookViewId="0" topLeftCell="A1">
      <selection activeCell="C146" sqref="C146:O146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7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8</v>
      </c>
      <c r="B11" s="42"/>
      <c r="C11" s="43" t="s">
        <v>9</v>
      </c>
      <c r="D11" s="43"/>
      <c r="E11" s="43"/>
      <c r="F11" s="43"/>
      <c r="G11" s="43" t="s">
        <v>10</v>
      </c>
      <c r="H11" s="43"/>
      <c r="I11" s="43"/>
      <c r="J11" s="43"/>
      <c r="K11" s="44" t="s">
        <v>11</v>
      </c>
      <c r="L11" s="44"/>
      <c r="M11" s="44"/>
      <c r="N11" s="43" t="s">
        <v>12</v>
      </c>
      <c r="O11" s="43"/>
    </row>
    <row r="12" spans="1:15" ht="12.75" customHeight="1">
      <c r="A12" s="45" t="s">
        <v>13</v>
      </c>
      <c r="B12" s="46" t="s">
        <v>14</v>
      </c>
      <c r="C12" s="47" t="s">
        <v>15</v>
      </c>
      <c r="D12" s="48" t="s">
        <v>16</v>
      </c>
      <c r="E12" s="48"/>
      <c r="F12" s="47" t="s">
        <v>17</v>
      </c>
      <c r="G12" s="43" t="s">
        <v>15</v>
      </c>
      <c r="H12" s="49" t="s">
        <v>18</v>
      </c>
      <c r="I12" s="43" t="s">
        <v>19</v>
      </c>
      <c r="J12" s="43" t="s">
        <v>20</v>
      </c>
      <c r="K12" s="49" t="s">
        <v>21</v>
      </c>
      <c r="L12" s="49" t="s">
        <v>22</v>
      </c>
      <c r="M12" s="49" t="s">
        <v>23</v>
      </c>
      <c r="N12" s="50" t="s">
        <v>15</v>
      </c>
      <c r="O12" s="11" t="s">
        <v>24</v>
      </c>
    </row>
    <row r="13" spans="1:15" ht="12.75" customHeight="1">
      <c r="A13" s="45"/>
      <c r="B13" s="46"/>
      <c r="C13" s="47"/>
      <c r="D13" s="12" t="s">
        <v>25</v>
      </c>
      <c r="E13" s="13" t="s">
        <v>19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26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27</v>
      </c>
      <c r="B15" s="21" t="s">
        <v>28</v>
      </c>
      <c r="C15" s="22">
        <v>4925</v>
      </c>
      <c r="D15" s="22">
        <v>3484</v>
      </c>
      <c r="E15" s="22">
        <v>588</v>
      </c>
      <c r="F15" s="22">
        <f aca="true" t="shared" si="0" ref="F15:F22">SUM(C15-D15-E15)</f>
        <v>853</v>
      </c>
      <c r="G15" s="22">
        <v>22199</v>
      </c>
      <c r="H15" s="22">
        <v>9851</v>
      </c>
      <c r="I15" s="22">
        <v>2818</v>
      </c>
      <c r="J15" s="22">
        <f aca="true" t="shared" si="1" ref="J15:J22">SUM(G15-H15-I15)</f>
        <v>9530</v>
      </c>
      <c r="K15" s="22">
        <v>178</v>
      </c>
      <c r="L15" s="22">
        <v>0</v>
      </c>
      <c r="M15" s="22">
        <v>3393</v>
      </c>
      <c r="N15" s="22">
        <v>1054</v>
      </c>
      <c r="O15" s="22">
        <v>1054</v>
      </c>
    </row>
    <row r="16" spans="1:15" ht="12.75" customHeight="1">
      <c r="A16" s="20" t="s">
        <v>29</v>
      </c>
      <c r="B16" s="21" t="s">
        <v>30</v>
      </c>
      <c r="C16" s="22">
        <v>3421</v>
      </c>
      <c r="D16" s="22">
        <v>1532</v>
      </c>
      <c r="E16" s="22">
        <v>81</v>
      </c>
      <c r="F16" s="22">
        <f t="shared" si="0"/>
        <v>1808</v>
      </c>
      <c r="G16" s="22">
        <v>23095</v>
      </c>
      <c r="H16" s="22">
        <v>3943</v>
      </c>
      <c r="I16" s="22">
        <v>484</v>
      </c>
      <c r="J16" s="22">
        <f t="shared" si="1"/>
        <v>18668</v>
      </c>
      <c r="K16" s="22">
        <v>120</v>
      </c>
      <c r="L16" s="22">
        <v>0</v>
      </c>
      <c r="M16" s="22">
        <v>2177</v>
      </c>
      <c r="N16" s="22">
        <v>42</v>
      </c>
      <c r="O16" s="22">
        <v>42</v>
      </c>
    </row>
    <row r="17" spans="1:15" ht="12.75" customHeight="1">
      <c r="A17" s="20" t="s">
        <v>31</v>
      </c>
      <c r="B17" s="21" t="s">
        <v>32</v>
      </c>
      <c r="C17" s="22">
        <v>1941</v>
      </c>
      <c r="D17" s="22">
        <v>1557</v>
      </c>
      <c r="E17" s="22">
        <v>0</v>
      </c>
      <c r="F17" s="22">
        <f t="shared" si="0"/>
        <v>384</v>
      </c>
      <c r="G17" s="22">
        <v>4327</v>
      </c>
      <c r="H17" s="22">
        <v>2816</v>
      </c>
      <c r="I17" s="22">
        <v>0</v>
      </c>
      <c r="J17" s="22">
        <f t="shared" si="1"/>
        <v>1511</v>
      </c>
      <c r="K17" s="22">
        <v>86</v>
      </c>
      <c r="L17" s="22">
        <v>0</v>
      </c>
      <c r="M17" s="22">
        <v>108</v>
      </c>
      <c r="N17" s="22">
        <v>43</v>
      </c>
      <c r="O17" s="22">
        <v>43</v>
      </c>
    </row>
    <row r="18" spans="1:15" ht="12.75" customHeight="1">
      <c r="A18" s="20" t="s">
        <v>33</v>
      </c>
      <c r="B18" s="21" t="s">
        <v>34</v>
      </c>
      <c r="C18" s="22">
        <v>6121</v>
      </c>
      <c r="D18" s="22">
        <v>4209</v>
      </c>
      <c r="E18" s="22">
        <v>87</v>
      </c>
      <c r="F18" s="22">
        <f t="shared" si="0"/>
        <v>1825</v>
      </c>
      <c r="G18" s="22">
        <v>19441</v>
      </c>
      <c r="H18" s="22">
        <v>10955</v>
      </c>
      <c r="I18" s="22">
        <v>346</v>
      </c>
      <c r="J18" s="22">
        <f t="shared" si="1"/>
        <v>8140</v>
      </c>
      <c r="K18" s="22">
        <v>261</v>
      </c>
      <c r="L18" s="22">
        <v>0</v>
      </c>
      <c r="M18" s="22">
        <v>2055</v>
      </c>
      <c r="N18" s="22">
        <v>76</v>
      </c>
      <c r="O18" s="22">
        <v>76</v>
      </c>
    </row>
    <row r="19" spans="1:15" ht="12.75" customHeight="1">
      <c r="A19" s="20" t="s">
        <v>35</v>
      </c>
      <c r="B19" s="21" t="s">
        <v>36</v>
      </c>
      <c r="C19" s="22">
        <v>4128</v>
      </c>
      <c r="D19" s="22">
        <v>3885</v>
      </c>
      <c r="E19" s="22">
        <v>155</v>
      </c>
      <c r="F19" s="22">
        <f t="shared" si="0"/>
        <v>88</v>
      </c>
      <c r="G19" s="22">
        <v>11761</v>
      </c>
      <c r="H19" s="22">
        <v>9437</v>
      </c>
      <c r="I19" s="22">
        <v>583</v>
      </c>
      <c r="J19" s="22">
        <f t="shared" si="1"/>
        <v>1741</v>
      </c>
      <c r="K19" s="22">
        <v>0</v>
      </c>
      <c r="L19" s="22">
        <v>0</v>
      </c>
      <c r="M19" s="22">
        <v>38</v>
      </c>
      <c r="N19" s="22">
        <v>170</v>
      </c>
      <c r="O19" s="22">
        <v>170</v>
      </c>
    </row>
    <row r="20" spans="1:15" ht="12.75" customHeight="1">
      <c r="A20" s="20" t="s">
        <v>37</v>
      </c>
      <c r="B20" s="21" t="s">
        <v>38</v>
      </c>
      <c r="C20" s="22">
        <v>21469</v>
      </c>
      <c r="D20" s="22">
        <v>18456</v>
      </c>
      <c r="E20" s="22">
        <v>526</v>
      </c>
      <c r="F20" s="22">
        <f t="shared" si="0"/>
        <v>2487</v>
      </c>
      <c r="G20" s="22">
        <v>54366</v>
      </c>
      <c r="H20" s="22">
        <v>38782</v>
      </c>
      <c r="I20" s="22">
        <v>2525</v>
      </c>
      <c r="J20" s="22">
        <f t="shared" si="1"/>
        <v>13059</v>
      </c>
      <c r="K20" s="22">
        <v>515</v>
      </c>
      <c r="L20" s="22">
        <v>0</v>
      </c>
      <c r="M20" s="22">
        <v>2736</v>
      </c>
      <c r="N20" s="22">
        <v>178</v>
      </c>
      <c r="O20" s="22">
        <v>178</v>
      </c>
    </row>
    <row r="21" spans="1:15" ht="12.75" customHeight="1">
      <c r="A21" s="20" t="s">
        <v>39</v>
      </c>
      <c r="B21" s="21" t="s">
        <v>40</v>
      </c>
      <c r="C21" s="22">
        <v>1768</v>
      </c>
      <c r="D21" s="22">
        <v>1724</v>
      </c>
      <c r="E21" s="22">
        <v>0</v>
      </c>
      <c r="F21" s="22">
        <f t="shared" si="0"/>
        <v>44</v>
      </c>
      <c r="G21" s="22">
        <v>3364</v>
      </c>
      <c r="H21" s="22">
        <v>2941</v>
      </c>
      <c r="I21" s="22">
        <v>0</v>
      </c>
      <c r="J21" s="22">
        <f t="shared" si="1"/>
        <v>423</v>
      </c>
      <c r="K21" s="22">
        <v>7</v>
      </c>
      <c r="L21" s="22">
        <v>0</v>
      </c>
      <c r="M21" s="22">
        <v>0</v>
      </c>
      <c r="N21" s="22">
        <v>0</v>
      </c>
      <c r="O21" s="22">
        <v>0</v>
      </c>
    </row>
    <row r="22" spans="1:15" ht="12.75" customHeight="1">
      <c r="A22" s="20" t="s">
        <v>41</v>
      </c>
      <c r="B22" s="21" t="s">
        <v>42</v>
      </c>
      <c r="C22" s="22">
        <v>1789</v>
      </c>
      <c r="D22" s="22">
        <v>1408</v>
      </c>
      <c r="E22" s="22">
        <v>130</v>
      </c>
      <c r="F22" s="22">
        <f t="shared" si="0"/>
        <v>251</v>
      </c>
      <c r="G22" s="22">
        <v>4859</v>
      </c>
      <c r="H22" s="22">
        <v>3217</v>
      </c>
      <c r="I22" s="22">
        <v>485</v>
      </c>
      <c r="J22" s="22">
        <f t="shared" si="1"/>
        <v>1157</v>
      </c>
      <c r="K22" s="22">
        <v>76</v>
      </c>
      <c r="L22" s="22">
        <v>0</v>
      </c>
      <c r="M22" s="22">
        <v>679</v>
      </c>
      <c r="N22" s="22">
        <v>40</v>
      </c>
      <c r="O22" s="22">
        <v>40</v>
      </c>
    </row>
    <row r="23" spans="1:15" ht="12.75" customHeight="1">
      <c r="A23" s="23"/>
      <c r="B23" s="24" t="s">
        <v>43</v>
      </c>
      <c r="C23" s="25">
        <f aca="true" t="shared" si="2" ref="C23:O23">SUM(C15:C22)</f>
        <v>45562</v>
      </c>
      <c r="D23" s="25">
        <f t="shared" si="2"/>
        <v>36255</v>
      </c>
      <c r="E23" s="25">
        <f t="shared" si="2"/>
        <v>1567</v>
      </c>
      <c r="F23" s="25">
        <f t="shared" si="2"/>
        <v>7740</v>
      </c>
      <c r="G23" s="25">
        <f t="shared" si="2"/>
        <v>143412</v>
      </c>
      <c r="H23" s="25">
        <f t="shared" si="2"/>
        <v>81942</v>
      </c>
      <c r="I23" s="25">
        <f t="shared" si="2"/>
        <v>7241</v>
      </c>
      <c r="J23" s="25">
        <f t="shared" si="2"/>
        <v>54229</v>
      </c>
      <c r="K23" s="25">
        <f t="shared" si="2"/>
        <v>1243</v>
      </c>
      <c r="L23" s="25">
        <f t="shared" si="2"/>
        <v>0</v>
      </c>
      <c r="M23" s="25">
        <f t="shared" si="2"/>
        <v>11186</v>
      </c>
      <c r="N23" s="25">
        <f t="shared" si="2"/>
        <v>1603</v>
      </c>
      <c r="O23" s="25">
        <f t="shared" si="2"/>
        <v>1603</v>
      </c>
    </row>
    <row r="24" spans="1:15" ht="14.25" customHeight="1">
      <c r="A24" s="20" t="s">
        <v>44</v>
      </c>
      <c r="B24" s="21" t="s">
        <v>45</v>
      </c>
      <c r="C24" s="22">
        <v>1807</v>
      </c>
      <c r="D24" s="22">
        <v>1474</v>
      </c>
      <c r="E24" s="22">
        <v>112</v>
      </c>
      <c r="F24" s="22">
        <f>SUM(C24-D24-E24)</f>
        <v>221</v>
      </c>
      <c r="G24" s="22">
        <v>5013</v>
      </c>
      <c r="H24" s="22">
        <v>2510</v>
      </c>
      <c r="I24" s="22">
        <v>351</v>
      </c>
      <c r="J24" s="22">
        <f>SUM(G24-H24-I24)</f>
        <v>2152</v>
      </c>
      <c r="K24" s="22">
        <v>661</v>
      </c>
      <c r="L24" s="22">
        <v>0</v>
      </c>
      <c r="M24" s="22">
        <v>710</v>
      </c>
      <c r="N24" s="22">
        <v>54</v>
      </c>
      <c r="O24" s="22">
        <v>54</v>
      </c>
    </row>
    <row r="25" spans="1:15" ht="14.25" customHeight="1">
      <c r="A25" s="26"/>
      <c r="B25" s="24" t="s">
        <v>46</v>
      </c>
      <c r="C25" s="25">
        <f aca="true" t="shared" si="3" ref="C25:O25">SUM(C24)</f>
        <v>1807</v>
      </c>
      <c r="D25" s="25">
        <f t="shared" si="3"/>
        <v>1474</v>
      </c>
      <c r="E25" s="25">
        <f t="shared" si="3"/>
        <v>112</v>
      </c>
      <c r="F25" s="25">
        <f t="shared" si="3"/>
        <v>221</v>
      </c>
      <c r="G25" s="25">
        <f t="shared" si="3"/>
        <v>5013</v>
      </c>
      <c r="H25" s="25">
        <f t="shared" si="3"/>
        <v>2510</v>
      </c>
      <c r="I25" s="25">
        <f t="shared" si="3"/>
        <v>351</v>
      </c>
      <c r="J25" s="25">
        <f t="shared" si="3"/>
        <v>2152</v>
      </c>
      <c r="K25" s="25">
        <f t="shared" si="3"/>
        <v>661</v>
      </c>
      <c r="L25" s="25">
        <f t="shared" si="3"/>
        <v>0</v>
      </c>
      <c r="M25" s="25">
        <f t="shared" si="3"/>
        <v>710</v>
      </c>
      <c r="N25" s="25">
        <f t="shared" si="3"/>
        <v>54</v>
      </c>
      <c r="O25" s="25">
        <f t="shared" si="3"/>
        <v>54</v>
      </c>
    </row>
    <row r="26" spans="1:15" ht="12.75" customHeight="1">
      <c r="A26" s="20" t="s">
        <v>47</v>
      </c>
      <c r="B26" s="21" t="s">
        <v>48</v>
      </c>
      <c r="C26" s="22">
        <v>12509</v>
      </c>
      <c r="D26" s="22">
        <v>7880</v>
      </c>
      <c r="E26" s="22">
        <v>622</v>
      </c>
      <c r="F26" s="22">
        <f>SUM(C26-D26-E26)</f>
        <v>4007</v>
      </c>
      <c r="G26" s="22">
        <v>29575</v>
      </c>
      <c r="H26" s="22">
        <v>12568</v>
      </c>
      <c r="I26" s="22">
        <v>1915</v>
      </c>
      <c r="J26" s="22">
        <f>SUM(G26-H26-I26)</f>
        <v>15092</v>
      </c>
      <c r="K26" s="22">
        <v>110</v>
      </c>
      <c r="L26" s="22">
        <v>0</v>
      </c>
      <c r="M26" s="22">
        <v>303</v>
      </c>
      <c r="N26" s="22">
        <v>177</v>
      </c>
      <c r="O26" s="22">
        <v>177</v>
      </c>
    </row>
    <row r="27" spans="1:15" ht="12.75" customHeight="1">
      <c r="A27" s="20" t="s">
        <v>49</v>
      </c>
      <c r="B27" s="21" t="s">
        <v>50</v>
      </c>
      <c r="C27" s="22">
        <v>2840</v>
      </c>
      <c r="D27" s="22">
        <v>2440</v>
      </c>
      <c r="E27" s="22">
        <v>108</v>
      </c>
      <c r="F27" s="22">
        <f>SUM(C27-D27-E27)</f>
        <v>292</v>
      </c>
      <c r="G27" s="22">
        <v>5918</v>
      </c>
      <c r="H27" s="22">
        <v>3780</v>
      </c>
      <c r="I27" s="22">
        <v>353</v>
      </c>
      <c r="J27" s="22">
        <f>SUM(G27-H27-I27)</f>
        <v>1785</v>
      </c>
      <c r="K27" s="22">
        <v>143</v>
      </c>
      <c r="L27" s="22">
        <v>0</v>
      </c>
      <c r="M27" s="22">
        <v>117</v>
      </c>
      <c r="N27" s="22">
        <v>54</v>
      </c>
      <c r="O27" s="22">
        <v>54</v>
      </c>
    </row>
    <row r="28" spans="1:15" ht="12.75" customHeight="1">
      <c r="A28" s="20" t="s">
        <v>51</v>
      </c>
      <c r="B28" s="21" t="s">
        <v>52</v>
      </c>
      <c r="C28" s="22">
        <v>3151</v>
      </c>
      <c r="D28" s="22">
        <v>2047</v>
      </c>
      <c r="E28" s="22">
        <v>231</v>
      </c>
      <c r="F28" s="22">
        <f>SUM(C28-D28-E28)</f>
        <v>873</v>
      </c>
      <c r="G28" s="22">
        <v>7688</v>
      </c>
      <c r="H28" s="22">
        <v>4080</v>
      </c>
      <c r="I28" s="22">
        <v>1101</v>
      </c>
      <c r="J28" s="22">
        <f>SUM(G28-H28-I28)</f>
        <v>2507</v>
      </c>
      <c r="K28" s="22">
        <v>20</v>
      </c>
      <c r="L28" s="22">
        <v>0</v>
      </c>
      <c r="M28" s="22">
        <v>111</v>
      </c>
      <c r="N28" s="22">
        <v>37</v>
      </c>
      <c r="O28" s="22">
        <v>37</v>
      </c>
    </row>
    <row r="29" spans="1:15" ht="12.75" customHeight="1">
      <c r="A29" s="20" t="s">
        <v>53</v>
      </c>
      <c r="B29" s="21" t="s">
        <v>54</v>
      </c>
      <c r="C29" s="22">
        <v>3698</v>
      </c>
      <c r="D29" s="22">
        <v>3175</v>
      </c>
      <c r="E29" s="22">
        <v>402</v>
      </c>
      <c r="F29" s="22">
        <f>SUM(C29-D29-E29)</f>
        <v>121</v>
      </c>
      <c r="G29" s="22">
        <v>8504</v>
      </c>
      <c r="H29" s="22">
        <v>6117</v>
      </c>
      <c r="I29" s="22">
        <v>1291</v>
      </c>
      <c r="J29" s="22">
        <f>SUM(G29-H29-I29)</f>
        <v>1096</v>
      </c>
      <c r="K29" s="22">
        <v>64</v>
      </c>
      <c r="L29" s="22">
        <v>0</v>
      </c>
      <c r="M29" s="22">
        <v>69</v>
      </c>
      <c r="N29" s="22">
        <v>276</v>
      </c>
      <c r="O29" s="22">
        <v>276</v>
      </c>
    </row>
    <row r="30" spans="1:15" ht="12.75" customHeight="1">
      <c r="A30" s="23"/>
      <c r="B30" s="24" t="s">
        <v>55</v>
      </c>
      <c r="C30" s="25">
        <f aca="true" t="shared" si="4" ref="C30:O30">SUM(C26:C29)</f>
        <v>22198</v>
      </c>
      <c r="D30" s="25">
        <f t="shared" si="4"/>
        <v>15542</v>
      </c>
      <c r="E30" s="25">
        <f t="shared" si="4"/>
        <v>1363</v>
      </c>
      <c r="F30" s="25">
        <f t="shared" si="4"/>
        <v>5293</v>
      </c>
      <c r="G30" s="25">
        <f t="shared" si="4"/>
        <v>51685</v>
      </c>
      <c r="H30" s="25">
        <f t="shared" si="4"/>
        <v>26545</v>
      </c>
      <c r="I30" s="25">
        <f t="shared" si="4"/>
        <v>4660</v>
      </c>
      <c r="J30" s="25">
        <f t="shared" si="4"/>
        <v>20480</v>
      </c>
      <c r="K30" s="25">
        <f t="shared" si="4"/>
        <v>337</v>
      </c>
      <c r="L30" s="25">
        <f t="shared" si="4"/>
        <v>0</v>
      </c>
      <c r="M30" s="25">
        <f t="shared" si="4"/>
        <v>600</v>
      </c>
      <c r="N30" s="25">
        <f t="shared" si="4"/>
        <v>544</v>
      </c>
      <c r="O30" s="25">
        <f t="shared" si="4"/>
        <v>544</v>
      </c>
    </row>
    <row r="31" spans="1:15" ht="12.75" customHeight="1">
      <c r="A31" s="20" t="s">
        <v>56</v>
      </c>
      <c r="B31" s="21" t="s">
        <v>57</v>
      </c>
      <c r="C31" s="22">
        <v>10079</v>
      </c>
      <c r="D31" s="22">
        <v>8420</v>
      </c>
      <c r="E31" s="22">
        <v>244</v>
      </c>
      <c r="F31" s="22">
        <f aca="true" t="shared" si="5" ref="F31:F42">SUM(C31-D31-E31)</f>
        <v>1415</v>
      </c>
      <c r="G31" s="22">
        <v>30490</v>
      </c>
      <c r="H31" s="22">
        <v>16920</v>
      </c>
      <c r="I31" s="22">
        <v>1153</v>
      </c>
      <c r="J31" s="22">
        <f aca="true" t="shared" si="6" ref="J31:J42">SUM(G31-H31-I31)</f>
        <v>12417</v>
      </c>
      <c r="K31" s="22">
        <v>102</v>
      </c>
      <c r="L31" s="22">
        <v>0</v>
      </c>
      <c r="M31" s="22">
        <v>747</v>
      </c>
      <c r="N31" s="22">
        <v>132</v>
      </c>
      <c r="O31" s="22">
        <v>132</v>
      </c>
    </row>
    <row r="32" spans="1:15" ht="12.75" customHeight="1">
      <c r="A32" s="20" t="s">
        <v>58</v>
      </c>
      <c r="B32" s="21" t="s">
        <v>59</v>
      </c>
      <c r="C32" s="22">
        <v>15382</v>
      </c>
      <c r="D32" s="22">
        <v>13824</v>
      </c>
      <c r="E32" s="22">
        <v>499</v>
      </c>
      <c r="F32" s="22">
        <f t="shared" si="5"/>
        <v>1059</v>
      </c>
      <c r="G32" s="22">
        <v>55800</v>
      </c>
      <c r="H32" s="22">
        <v>32906</v>
      </c>
      <c r="I32" s="22">
        <v>2495</v>
      </c>
      <c r="J32" s="22">
        <f t="shared" si="6"/>
        <v>20399</v>
      </c>
      <c r="K32" s="22">
        <v>600</v>
      </c>
      <c r="L32" s="22">
        <v>0</v>
      </c>
      <c r="M32" s="22">
        <v>11551</v>
      </c>
      <c r="N32" s="22">
        <v>432</v>
      </c>
      <c r="O32" s="22">
        <v>432</v>
      </c>
    </row>
    <row r="33" spans="1:15" ht="12.75" customHeight="1">
      <c r="A33" s="20" t="s">
        <v>60</v>
      </c>
      <c r="B33" s="21" t="s">
        <v>61</v>
      </c>
      <c r="C33" s="22">
        <v>7719</v>
      </c>
      <c r="D33" s="22">
        <v>5783</v>
      </c>
      <c r="E33" s="22">
        <v>233</v>
      </c>
      <c r="F33" s="22">
        <f t="shared" si="5"/>
        <v>1703</v>
      </c>
      <c r="G33" s="22">
        <v>26531</v>
      </c>
      <c r="H33" s="22">
        <v>7655</v>
      </c>
      <c r="I33" s="22">
        <v>488</v>
      </c>
      <c r="J33" s="22">
        <f t="shared" si="6"/>
        <v>18388</v>
      </c>
      <c r="K33" s="22">
        <v>356</v>
      </c>
      <c r="L33" s="22">
        <v>0</v>
      </c>
      <c r="M33" s="22">
        <v>1654</v>
      </c>
      <c r="N33" s="22">
        <v>182</v>
      </c>
      <c r="O33" s="22">
        <v>182</v>
      </c>
    </row>
    <row r="34" spans="1:15" ht="12.75" customHeight="1">
      <c r="A34" s="20" t="s">
        <v>62</v>
      </c>
      <c r="B34" s="21" t="s">
        <v>63</v>
      </c>
      <c r="C34" s="22">
        <v>8503</v>
      </c>
      <c r="D34" s="22">
        <v>2376</v>
      </c>
      <c r="E34" s="22">
        <v>47</v>
      </c>
      <c r="F34" s="22">
        <f t="shared" si="5"/>
        <v>6080</v>
      </c>
      <c r="G34" s="22">
        <v>26988</v>
      </c>
      <c r="H34" s="22">
        <v>6068</v>
      </c>
      <c r="I34" s="22">
        <v>176</v>
      </c>
      <c r="J34" s="22">
        <f t="shared" si="6"/>
        <v>20744</v>
      </c>
      <c r="K34" s="22">
        <v>89</v>
      </c>
      <c r="L34" s="22">
        <v>0</v>
      </c>
      <c r="M34" s="22">
        <v>4065</v>
      </c>
      <c r="N34" s="22">
        <v>37</v>
      </c>
      <c r="O34" s="22">
        <v>37</v>
      </c>
    </row>
    <row r="35" spans="1:15" ht="12.75" customHeight="1">
      <c r="A35" s="20" t="s">
        <v>64</v>
      </c>
      <c r="B35" s="21" t="s">
        <v>65</v>
      </c>
      <c r="C35" s="22">
        <v>3590</v>
      </c>
      <c r="D35" s="22">
        <v>3460</v>
      </c>
      <c r="E35" s="22">
        <v>0</v>
      </c>
      <c r="F35" s="22">
        <f t="shared" si="5"/>
        <v>130</v>
      </c>
      <c r="G35" s="22">
        <v>6419</v>
      </c>
      <c r="H35" s="22">
        <v>5720</v>
      </c>
      <c r="I35" s="22">
        <v>0</v>
      </c>
      <c r="J35" s="22">
        <f t="shared" si="6"/>
        <v>699</v>
      </c>
      <c r="K35" s="22">
        <v>39</v>
      </c>
      <c r="L35" s="22">
        <v>0</v>
      </c>
      <c r="M35" s="22">
        <v>5</v>
      </c>
      <c r="N35" s="22">
        <v>127</v>
      </c>
      <c r="O35" s="22">
        <v>127</v>
      </c>
    </row>
    <row r="36" spans="1:15" ht="12.75" customHeight="1">
      <c r="A36" s="20" t="s">
        <v>66</v>
      </c>
      <c r="B36" s="21" t="s">
        <v>67</v>
      </c>
      <c r="C36" s="22">
        <v>2227</v>
      </c>
      <c r="D36" s="22">
        <v>1578</v>
      </c>
      <c r="E36" s="22">
        <v>196</v>
      </c>
      <c r="F36" s="22">
        <f t="shared" si="5"/>
        <v>453</v>
      </c>
      <c r="G36" s="22">
        <v>6506</v>
      </c>
      <c r="H36" s="22">
        <v>4181</v>
      </c>
      <c r="I36" s="22">
        <v>935</v>
      </c>
      <c r="J36" s="22">
        <f t="shared" si="6"/>
        <v>1390</v>
      </c>
      <c r="K36" s="22">
        <v>14</v>
      </c>
      <c r="L36" s="22">
        <v>0</v>
      </c>
      <c r="M36" s="22">
        <v>388</v>
      </c>
      <c r="N36" s="22">
        <v>0</v>
      </c>
      <c r="O36" s="22">
        <v>0</v>
      </c>
    </row>
    <row r="37" spans="1:15" ht="12.75" customHeight="1">
      <c r="A37" s="20" t="s">
        <v>68</v>
      </c>
      <c r="B37" s="21" t="s">
        <v>69</v>
      </c>
      <c r="C37" s="22">
        <v>3556</v>
      </c>
      <c r="D37" s="22">
        <v>3157</v>
      </c>
      <c r="E37" s="22">
        <v>75</v>
      </c>
      <c r="F37" s="22">
        <f t="shared" si="5"/>
        <v>324</v>
      </c>
      <c r="G37" s="22">
        <v>12426</v>
      </c>
      <c r="H37" s="22">
        <v>8428</v>
      </c>
      <c r="I37" s="22">
        <v>183</v>
      </c>
      <c r="J37" s="22">
        <f t="shared" si="6"/>
        <v>3815</v>
      </c>
      <c r="K37" s="22">
        <v>12</v>
      </c>
      <c r="L37" s="22">
        <v>0</v>
      </c>
      <c r="M37" s="22">
        <v>1186</v>
      </c>
      <c r="N37" s="22">
        <v>159</v>
      </c>
      <c r="O37" s="22">
        <v>159</v>
      </c>
    </row>
    <row r="38" spans="1:15" ht="12.75" customHeight="1">
      <c r="A38" s="20" t="s">
        <v>70</v>
      </c>
      <c r="B38" s="21" t="s">
        <v>71</v>
      </c>
      <c r="C38" s="22">
        <v>50231</v>
      </c>
      <c r="D38" s="22">
        <v>36078</v>
      </c>
      <c r="E38" s="22">
        <v>1463</v>
      </c>
      <c r="F38" s="22">
        <f t="shared" si="5"/>
        <v>12690</v>
      </c>
      <c r="G38" s="22">
        <v>120059</v>
      </c>
      <c r="H38" s="22">
        <v>64674</v>
      </c>
      <c r="I38" s="22">
        <v>6021</v>
      </c>
      <c r="J38" s="22">
        <f t="shared" si="6"/>
        <v>49364</v>
      </c>
      <c r="K38" s="22">
        <v>1276</v>
      </c>
      <c r="L38" s="22">
        <v>0</v>
      </c>
      <c r="M38" s="22">
        <v>6853</v>
      </c>
      <c r="N38" s="22">
        <v>35483</v>
      </c>
      <c r="O38" s="22">
        <v>2642</v>
      </c>
    </row>
    <row r="39" spans="1:15" ht="12.75" customHeight="1">
      <c r="A39" s="20" t="s">
        <v>72</v>
      </c>
      <c r="B39" s="21" t="s">
        <v>73</v>
      </c>
      <c r="C39" s="22">
        <v>7931</v>
      </c>
      <c r="D39" s="22">
        <v>7229</v>
      </c>
      <c r="E39" s="22">
        <v>240</v>
      </c>
      <c r="F39" s="22">
        <f t="shared" si="5"/>
        <v>462</v>
      </c>
      <c r="G39" s="22">
        <v>14701</v>
      </c>
      <c r="H39" s="22">
        <v>11764</v>
      </c>
      <c r="I39" s="22">
        <v>1147</v>
      </c>
      <c r="J39" s="22">
        <f t="shared" si="6"/>
        <v>1790</v>
      </c>
      <c r="K39" s="22">
        <v>48</v>
      </c>
      <c r="L39" s="22">
        <v>0</v>
      </c>
      <c r="M39" s="22">
        <v>64</v>
      </c>
      <c r="N39" s="22">
        <v>26</v>
      </c>
      <c r="O39" s="22">
        <v>26</v>
      </c>
    </row>
    <row r="40" spans="1:15" ht="12.75" customHeight="1">
      <c r="A40" s="20" t="s">
        <v>74</v>
      </c>
      <c r="B40" s="21" t="s">
        <v>75</v>
      </c>
      <c r="C40" s="22">
        <v>5694</v>
      </c>
      <c r="D40" s="22">
        <v>4809</v>
      </c>
      <c r="E40" s="22">
        <v>259</v>
      </c>
      <c r="F40" s="22">
        <f t="shared" si="5"/>
        <v>626</v>
      </c>
      <c r="G40" s="22">
        <v>16383</v>
      </c>
      <c r="H40" s="22">
        <v>10379</v>
      </c>
      <c r="I40" s="22">
        <v>967</v>
      </c>
      <c r="J40" s="22">
        <f t="shared" si="6"/>
        <v>5037</v>
      </c>
      <c r="K40" s="22">
        <v>55</v>
      </c>
      <c r="L40" s="22">
        <v>0</v>
      </c>
      <c r="M40" s="22">
        <v>3873</v>
      </c>
      <c r="N40" s="22">
        <v>0</v>
      </c>
      <c r="O40" s="22">
        <v>0</v>
      </c>
    </row>
    <row r="41" spans="1:15" ht="12.75" customHeight="1">
      <c r="A41" s="20" t="s">
        <v>76</v>
      </c>
      <c r="B41" s="21" t="s">
        <v>77</v>
      </c>
      <c r="C41" s="22">
        <v>1959</v>
      </c>
      <c r="D41" s="22">
        <v>1602</v>
      </c>
      <c r="E41" s="22">
        <v>0</v>
      </c>
      <c r="F41" s="22">
        <f t="shared" si="5"/>
        <v>357</v>
      </c>
      <c r="G41" s="22">
        <v>5973</v>
      </c>
      <c r="H41" s="22">
        <v>4020</v>
      </c>
      <c r="I41" s="22">
        <v>0</v>
      </c>
      <c r="J41" s="22">
        <f t="shared" si="6"/>
        <v>1953</v>
      </c>
      <c r="K41" s="22">
        <v>111</v>
      </c>
      <c r="L41" s="22">
        <v>0</v>
      </c>
      <c r="M41" s="22">
        <v>117</v>
      </c>
      <c r="N41" s="22">
        <v>230</v>
      </c>
      <c r="O41" s="22">
        <v>230</v>
      </c>
    </row>
    <row r="42" spans="1:15" ht="12.75" customHeight="1">
      <c r="A42" s="20" t="s">
        <v>78</v>
      </c>
      <c r="B42" s="21" t="s">
        <v>79</v>
      </c>
      <c r="C42" s="22">
        <v>10885</v>
      </c>
      <c r="D42" s="22">
        <v>8211</v>
      </c>
      <c r="E42" s="22">
        <v>268</v>
      </c>
      <c r="F42" s="22">
        <f t="shared" si="5"/>
        <v>2406</v>
      </c>
      <c r="G42" s="22">
        <v>18906</v>
      </c>
      <c r="H42" s="22">
        <v>13552</v>
      </c>
      <c r="I42" s="22">
        <v>664</v>
      </c>
      <c r="J42" s="22">
        <f t="shared" si="6"/>
        <v>4690</v>
      </c>
      <c r="K42" s="22">
        <v>176</v>
      </c>
      <c r="L42" s="22">
        <v>0</v>
      </c>
      <c r="M42" s="22">
        <v>60</v>
      </c>
      <c r="N42" s="22">
        <v>18</v>
      </c>
      <c r="O42" s="22">
        <v>18</v>
      </c>
    </row>
    <row r="43" spans="1:15" ht="12.75" customHeight="1">
      <c r="A43" s="23"/>
      <c r="B43" s="24" t="s">
        <v>80</v>
      </c>
      <c r="C43" s="25">
        <f aca="true" t="shared" si="7" ref="C43:O43">SUM(C31:C42)</f>
        <v>127756</v>
      </c>
      <c r="D43" s="25">
        <f t="shared" si="7"/>
        <v>96527</v>
      </c>
      <c r="E43" s="25">
        <f t="shared" si="7"/>
        <v>3524</v>
      </c>
      <c r="F43" s="25">
        <f t="shared" si="7"/>
        <v>27705</v>
      </c>
      <c r="G43" s="25">
        <f t="shared" si="7"/>
        <v>341182</v>
      </c>
      <c r="H43" s="25">
        <f t="shared" si="7"/>
        <v>186267</v>
      </c>
      <c r="I43" s="25">
        <f t="shared" si="7"/>
        <v>14229</v>
      </c>
      <c r="J43" s="25">
        <f t="shared" si="7"/>
        <v>140686</v>
      </c>
      <c r="K43" s="25">
        <f t="shared" si="7"/>
        <v>2878</v>
      </c>
      <c r="L43" s="25">
        <f t="shared" si="7"/>
        <v>0</v>
      </c>
      <c r="M43" s="25">
        <f t="shared" si="7"/>
        <v>30563</v>
      </c>
      <c r="N43" s="25">
        <f t="shared" si="7"/>
        <v>36826</v>
      </c>
      <c r="O43" s="25">
        <f t="shared" si="7"/>
        <v>3985</v>
      </c>
    </row>
    <row r="44" spans="1:15" ht="12.75" customHeight="1">
      <c r="A44" s="20" t="s">
        <v>81</v>
      </c>
      <c r="B44" s="21" t="s">
        <v>82</v>
      </c>
      <c r="C44" s="22">
        <v>5477</v>
      </c>
      <c r="D44" s="22">
        <v>4348</v>
      </c>
      <c r="E44" s="22">
        <v>198</v>
      </c>
      <c r="F44" s="22">
        <f>SUM(C44-D44-E44)</f>
        <v>931</v>
      </c>
      <c r="G44" s="22">
        <v>18491</v>
      </c>
      <c r="H44" s="22">
        <v>8939</v>
      </c>
      <c r="I44" s="22">
        <v>460</v>
      </c>
      <c r="J44" s="22">
        <f>SUM(G44-H44-I44)</f>
        <v>9092</v>
      </c>
      <c r="K44" s="22">
        <v>711</v>
      </c>
      <c r="L44" s="22">
        <v>0</v>
      </c>
      <c r="M44" s="22">
        <v>1295</v>
      </c>
      <c r="N44" s="22">
        <v>201</v>
      </c>
      <c r="O44" s="22">
        <v>201</v>
      </c>
    </row>
    <row r="45" spans="1:256" ht="12.75" customHeight="1">
      <c r="A45" s="20" t="s">
        <v>83</v>
      </c>
      <c r="B45" s="21" t="s">
        <v>84</v>
      </c>
      <c r="C45" s="22">
        <v>6489</v>
      </c>
      <c r="D45" s="22">
        <v>4966</v>
      </c>
      <c r="E45" s="22">
        <v>201</v>
      </c>
      <c r="F45" s="22">
        <f>SUM(C45-D45-E45)</f>
        <v>1322</v>
      </c>
      <c r="G45" s="22">
        <v>24789</v>
      </c>
      <c r="H45" s="22">
        <v>10318</v>
      </c>
      <c r="I45" s="22">
        <v>610</v>
      </c>
      <c r="J45" s="22">
        <f>SUM(G45-H45-I45)</f>
        <v>13861</v>
      </c>
      <c r="K45" s="22">
        <v>2543</v>
      </c>
      <c r="L45" s="22">
        <v>0</v>
      </c>
      <c r="M45" s="22">
        <v>2880</v>
      </c>
      <c r="N45" s="22">
        <v>87</v>
      </c>
      <c r="O45" s="22">
        <v>87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85</v>
      </c>
      <c r="C46" s="25">
        <f aca="true" t="shared" si="8" ref="C46:O46">SUM(C44:C45)</f>
        <v>11966</v>
      </c>
      <c r="D46" s="25">
        <f t="shared" si="8"/>
        <v>9314</v>
      </c>
      <c r="E46" s="25">
        <f t="shared" si="8"/>
        <v>399</v>
      </c>
      <c r="F46" s="25">
        <f t="shared" si="8"/>
        <v>2253</v>
      </c>
      <c r="G46" s="25">
        <f t="shared" si="8"/>
        <v>43280</v>
      </c>
      <c r="H46" s="25">
        <f t="shared" si="8"/>
        <v>19257</v>
      </c>
      <c r="I46" s="25">
        <f t="shared" si="8"/>
        <v>1070</v>
      </c>
      <c r="J46" s="25">
        <f t="shared" si="8"/>
        <v>22953</v>
      </c>
      <c r="K46" s="25">
        <f t="shared" si="8"/>
        <v>3254</v>
      </c>
      <c r="L46" s="25">
        <f t="shared" si="8"/>
        <v>0</v>
      </c>
      <c r="M46" s="25">
        <f t="shared" si="8"/>
        <v>4175</v>
      </c>
      <c r="N46" s="25">
        <f t="shared" si="8"/>
        <v>288</v>
      </c>
      <c r="O46" s="25">
        <f t="shared" si="8"/>
        <v>288</v>
      </c>
    </row>
    <row r="47" spans="1:15" ht="12.75" customHeight="1">
      <c r="A47" s="20" t="s">
        <v>86</v>
      </c>
      <c r="B47" s="21" t="s">
        <v>87</v>
      </c>
      <c r="C47" s="22">
        <v>1275</v>
      </c>
      <c r="D47" s="22">
        <v>977</v>
      </c>
      <c r="E47" s="22">
        <v>0</v>
      </c>
      <c r="F47" s="22">
        <f>SUM(C47-D47-E47)</f>
        <v>298</v>
      </c>
      <c r="G47" s="22">
        <v>2289</v>
      </c>
      <c r="H47" s="22">
        <v>1169</v>
      </c>
      <c r="I47" s="22">
        <v>0</v>
      </c>
      <c r="J47" s="22">
        <f>SUM(G47-H47-I47)</f>
        <v>1120</v>
      </c>
      <c r="K47" s="22">
        <v>25</v>
      </c>
      <c r="L47" s="22">
        <v>0</v>
      </c>
      <c r="M47" s="22">
        <v>53</v>
      </c>
      <c r="N47" s="22">
        <v>0</v>
      </c>
      <c r="O47" s="22">
        <v>0</v>
      </c>
    </row>
    <row r="48" spans="1:15" ht="12.75" customHeight="1">
      <c r="A48" s="20" t="s">
        <v>88</v>
      </c>
      <c r="B48" s="21" t="s">
        <v>89</v>
      </c>
      <c r="C48" s="22">
        <v>3183</v>
      </c>
      <c r="D48" s="22">
        <v>2554</v>
      </c>
      <c r="E48" s="22">
        <v>0</v>
      </c>
      <c r="F48" s="22">
        <f>SUM(C48-D48-E48)</f>
        <v>629</v>
      </c>
      <c r="G48" s="22">
        <v>6448</v>
      </c>
      <c r="H48" s="22">
        <v>4822</v>
      </c>
      <c r="I48" s="22">
        <v>0</v>
      </c>
      <c r="J48" s="22">
        <f>SUM(G48-H48-I48)</f>
        <v>1626</v>
      </c>
      <c r="K48" s="22">
        <v>27</v>
      </c>
      <c r="L48" s="22">
        <v>0</v>
      </c>
      <c r="M48" s="22">
        <v>677</v>
      </c>
      <c r="N48" s="22">
        <v>159</v>
      </c>
      <c r="O48" s="22">
        <v>159</v>
      </c>
    </row>
    <row r="49" spans="1:15" ht="12.75" customHeight="1">
      <c r="A49" s="20" t="s">
        <v>90</v>
      </c>
      <c r="B49" s="21" t="s">
        <v>91</v>
      </c>
      <c r="C49" s="22">
        <v>1045</v>
      </c>
      <c r="D49" s="22">
        <v>1020</v>
      </c>
      <c r="E49" s="22">
        <v>0</v>
      </c>
      <c r="F49" s="22">
        <f>SUM(C49-D49-E49)</f>
        <v>25</v>
      </c>
      <c r="G49" s="22">
        <v>1599</v>
      </c>
      <c r="H49" s="22">
        <v>1347</v>
      </c>
      <c r="I49" s="22">
        <v>0</v>
      </c>
      <c r="J49" s="22">
        <f>SUM(G49-H49-I49)</f>
        <v>252</v>
      </c>
      <c r="K49" s="22">
        <v>29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92</v>
      </c>
      <c r="B50" s="21" t="s">
        <v>93</v>
      </c>
      <c r="C50" s="22">
        <v>9553</v>
      </c>
      <c r="D50" s="22">
        <v>9135</v>
      </c>
      <c r="E50" s="22">
        <v>88</v>
      </c>
      <c r="F50" s="22">
        <f>SUM(C50-D50-E50)</f>
        <v>330</v>
      </c>
      <c r="G50" s="22">
        <v>22076</v>
      </c>
      <c r="H50" s="22">
        <v>15422</v>
      </c>
      <c r="I50" s="22">
        <v>281</v>
      </c>
      <c r="J50" s="22">
        <f>SUM(G50-H50-I50)</f>
        <v>6373</v>
      </c>
      <c r="K50" s="22">
        <v>557</v>
      </c>
      <c r="L50" s="22">
        <v>0</v>
      </c>
      <c r="M50" s="22">
        <v>2079</v>
      </c>
      <c r="N50" s="22">
        <v>228</v>
      </c>
      <c r="O50" s="22">
        <v>228</v>
      </c>
    </row>
    <row r="51" spans="1:15" ht="12.75" customHeight="1">
      <c r="A51" s="23"/>
      <c r="B51" s="24" t="s">
        <v>94</v>
      </c>
      <c r="C51" s="25">
        <f aca="true" t="shared" si="9" ref="C51:O51">SUM(C47:C50)</f>
        <v>15056</v>
      </c>
      <c r="D51" s="25">
        <f t="shared" si="9"/>
        <v>13686</v>
      </c>
      <c r="E51" s="25">
        <f t="shared" si="9"/>
        <v>88</v>
      </c>
      <c r="F51" s="25">
        <f t="shared" si="9"/>
        <v>1282</v>
      </c>
      <c r="G51" s="25">
        <f t="shared" si="9"/>
        <v>32412</v>
      </c>
      <c r="H51" s="25">
        <f t="shared" si="9"/>
        <v>22760</v>
      </c>
      <c r="I51" s="25">
        <f t="shared" si="9"/>
        <v>281</v>
      </c>
      <c r="J51" s="25">
        <f t="shared" si="9"/>
        <v>9371</v>
      </c>
      <c r="K51" s="25">
        <f t="shared" si="9"/>
        <v>638</v>
      </c>
      <c r="L51" s="25">
        <f t="shared" si="9"/>
        <v>0</v>
      </c>
      <c r="M51" s="25">
        <f t="shared" si="9"/>
        <v>2809</v>
      </c>
      <c r="N51" s="25">
        <f t="shared" si="9"/>
        <v>387</v>
      </c>
      <c r="O51" s="25">
        <f t="shared" si="9"/>
        <v>387</v>
      </c>
    </row>
    <row r="52" spans="1:15" ht="12.75" customHeight="1">
      <c r="A52" s="20" t="s">
        <v>95</v>
      </c>
      <c r="B52" s="21" t="s">
        <v>96</v>
      </c>
      <c r="C52" s="22">
        <v>1804</v>
      </c>
      <c r="D52" s="22">
        <v>1289</v>
      </c>
      <c r="E52" s="22">
        <v>18</v>
      </c>
      <c r="F52" s="22">
        <f aca="true" t="shared" si="10" ref="F52:F58">SUM(C52-D52-E52)</f>
        <v>497</v>
      </c>
      <c r="G52" s="22">
        <v>5140</v>
      </c>
      <c r="H52" s="22">
        <v>2709</v>
      </c>
      <c r="I52" s="22">
        <v>48</v>
      </c>
      <c r="J52" s="22">
        <f aca="true" t="shared" si="11" ref="J52:J58">SUM(G52-H52-I52)</f>
        <v>2383</v>
      </c>
      <c r="K52" s="22">
        <v>914</v>
      </c>
      <c r="L52" s="22">
        <v>0</v>
      </c>
      <c r="M52" s="22">
        <v>101</v>
      </c>
      <c r="N52" s="22">
        <v>29</v>
      </c>
      <c r="O52" s="22">
        <v>29</v>
      </c>
    </row>
    <row r="53" spans="1:15" ht="12.75" customHeight="1">
      <c r="A53" s="20" t="s">
        <v>97</v>
      </c>
      <c r="B53" s="21" t="s">
        <v>98</v>
      </c>
      <c r="C53" s="22">
        <v>10145</v>
      </c>
      <c r="D53" s="22">
        <v>7957</v>
      </c>
      <c r="E53" s="22">
        <v>223</v>
      </c>
      <c r="F53" s="22">
        <f t="shared" si="10"/>
        <v>1965</v>
      </c>
      <c r="G53" s="22">
        <v>36991</v>
      </c>
      <c r="H53" s="22">
        <v>21437</v>
      </c>
      <c r="I53" s="22">
        <v>1095</v>
      </c>
      <c r="J53" s="22">
        <f t="shared" si="11"/>
        <v>14459</v>
      </c>
      <c r="K53" s="22">
        <v>326</v>
      </c>
      <c r="L53" s="22">
        <v>0</v>
      </c>
      <c r="M53" s="22">
        <v>5003</v>
      </c>
      <c r="N53" s="22">
        <v>52</v>
      </c>
      <c r="O53" s="22">
        <v>52</v>
      </c>
    </row>
    <row r="54" spans="1:15" ht="12.75" customHeight="1">
      <c r="A54" s="20" t="s">
        <v>99</v>
      </c>
      <c r="B54" s="21" t="s">
        <v>100</v>
      </c>
      <c r="C54" s="22">
        <v>1640</v>
      </c>
      <c r="D54" s="22">
        <v>982</v>
      </c>
      <c r="E54" s="22">
        <v>59</v>
      </c>
      <c r="F54" s="22">
        <f t="shared" si="10"/>
        <v>599</v>
      </c>
      <c r="G54" s="22">
        <v>6592</v>
      </c>
      <c r="H54" s="22">
        <v>3183</v>
      </c>
      <c r="I54" s="22">
        <v>367</v>
      </c>
      <c r="J54" s="22">
        <f t="shared" si="11"/>
        <v>3042</v>
      </c>
      <c r="K54" s="22">
        <v>6</v>
      </c>
      <c r="L54" s="22">
        <v>0</v>
      </c>
      <c r="M54" s="22">
        <v>1470</v>
      </c>
      <c r="N54" s="22">
        <v>0</v>
      </c>
      <c r="O54" s="22">
        <v>0</v>
      </c>
    </row>
    <row r="55" spans="1:15" ht="12.75" customHeight="1">
      <c r="A55" s="20" t="s">
        <v>101</v>
      </c>
      <c r="B55" s="21" t="s">
        <v>102</v>
      </c>
      <c r="C55" s="22">
        <v>7643</v>
      </c>
      <c r="D55" s="22">
        <v>5168</v>
      </c>
      <c r="E55" s="22">
        <v>170</v>
      </c>
      <c r="F55" s="22">
        <f t="shared" si="10"/>
        <v>2305</v>
      </c>
      <c r="G55" s="22">
        <v>26390</v>
      </c>
      <c r="H55" s="22">
        <v>13728</v>
      </c>
      <c r="I55" s="22">
        <v>488</v>
      </c>
      <c r="J55" s="22">
        <f t="shared" si="11"/>
        <v>12174</v>
      </c>
      <c r="K55" s="22">
        <v>267</v>
      </c>
      <c r="L55" s="22">
        <v>0</v>
      </c>
      <c r="M55" s="22">
        <v>1502</v>
      </c>
      <c r="N55" s="22">
        <v>968</v>
      </c>
      <c r="O55" s="22">
        <v>968</v>
      </c>
    </row>
    <row r="56" spans="1:15" ht="12.75" customHeight="1">
      <c r="A56" s="20" t="s">
        <v>103</v>
      </c>
      <c r="B56" s="21" t="s">
        <v>104</v>
      </c>
      <c r="C56" s="22">
        <v>11241</v>
      </c>
      <c r="D56" s="22">
        <v>6564</v>
      </c>
      <c r="E56" s="22">
        <v>482</v>
      </c>
      <c r="F56" s="22">
        <f t="shared" si="10"/>
        <v>4195</v>
      </c>
      <c r="G56" s="22">
        <v>32750</v>
      </c>
      <c r="H56" s="22">
        <v>15068</v>
      </c>
      <c r="I56" s="22">
        <v>2200</v>
      </c>
      <c r="J56" s="22">
        <f t="shared" si="11"/>
        <v>15482</v>
      </c>
      <c r="K56" s="22">
        <v>571</v>
      </c>
      <c r="L56" s="22">
        <v>32</v>
      </c>
      <c r="M56" s="22">
        <v>4133</v>
      </c>
      <c r="N56" s="22">
        <v>8470</v>
      </c>
      <c r="O56" s="22">
        <v>95</v>
      </c>
    </row>
    <row r="57" spans="1:15" ht="12.75" customHeight="1">
      <c r="A57" s="20" t="s">
        <v>105</v>
      </c>
      <c r="B57" s="21" t="s">
        <v>106</v>
      </c>
      <c r="C57" s="22">
        <v>16850</v>
      </c>
      <c r="D57" s="22">
        <v>5996</v>
      </c>
      <c r="E57" s="22">
        <v>358</v>
      </c>
      <c r="F57" s="22">
        <f t="shared" si="10"/>
        <v>10496</v>
      </c>
      <c r="G57" s="22">
        <v>67992</v>
      </c>
      <c r="H57" s="22">
        <v>17340</v>
      </c>
      <c r="I57" s="22">
        <v>1507</v>
      </c>
      <c r="J57" s="22">
        <f t="shared" si="11"/>
        <v>49145</v>
      </c>
      <c r="K57" s="22">
        <v>169</v>
      </c>
      <c r="L57" s="22">
        <v>0</v>
      </c>
      <c r="M57" s="22">
        <v>1928</v>
      </c>
      <c r="N57" s="22">
        <v>84</v>
      </c>
      <c r="O57" s="22">
        <v>84</v>
      </c>
    </row>
    <row r="58" spans="1:15" ht="12.75" customHeight="1">
      <c r="A58" s="20" t="s">
        <v>107</v>
      </c>
      <c r="B58" s="21" t="s">
        <v>108</v>
      </c>
      <c r="C58" s="22">
        <v>10408</v>
      </c>
      <c r="D58" s="22">
        <v>5911</v>
      </c>
      <c r="E58" s="22">
        <v>90</v>
      </c>
      <c r="F58" s="22">
        <f t="shared" si="10"/>
        <v>4407</v>
      </c>
      <c r="G58" s="22">
        <v>35256</v>
      </c>
      <c r="H58" s="22">
        <v>14695</v>
      </c>
      <c r="I58" s="22">
        <v>410</v>
      </c>
      <c r="J58" s="22">
        <f t="shared" si="11"/>
        <v>20151</v>
      </c>
      <c r="K58" s="22">
        <v>433</v>
      </c>
      <c r="L58" s="22">
        <v>23</v>
      </c>
      <c r="M58" s="22">
        <v>2649</v>
      </c>
      <c r="N58" s="22">
        <v>2964</v>
      </c>
      <c r="O58" s="22">
        <v>2964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59731</v>
      </c>
      <c r="D59" s="25">
        <f t="shared" si="12"/>
        <v>33867</v>
      </c>
      <c r="E59" s="25">
        <f t="shared" si="12"/>
        <v>1400</v>
      </c>
      <c r="F59" s="25">
        <f t="shared" si="12"/>
        <v>24464</v>
      </c>
      <c r="G59" s="25">
        <f t="shared" si="12"/>
        <v>211111</v>
      </c>
      <c r="H59" s="25">
        <f t="shared" si="12"/>
        <v>88160</v>
      </c>
      <c r="I59" s="25">
        <f t="shared" si="12"/>
        <v>6115</v>
      </c>
      <c r="J59" s="25">
        <f t="shared" si="12"/>
        <v>116836</v>
      </c>
      <c r="K59" s="25">
        <f t="shared" si="12"/>
        <v>2686</v>
      </c>
      <c r="L59" s="25">
        <f t="shared" si="12"/>
        <v>55</v>
      </c>
      <c r="M59" s="25">
        <f t="shared" si="12"/>
        <v>16786</v>
      </c>
      <c r="N59" s="25">
        <f t="shared" si="12"/>
        <v>12567</v>
      </c>
      <c r="O59" s="25">
        <f t="shared" si="12"/>
        <v>4192</v>
      </c>
    </row>
    <row r="60" spans="1:15" ht="12.75" customHeight="1">
      <c r="A60" s="20" t="s">
        <v>110</v>
      </c>
      <c r="B60" s="21" t="s">
        <v>111</v>
      </c>
      <c r="C60" s="22">
        <v>9758</v>
      </c>
      <c r="D60" s="22">
        <v>6813</v>
      </c>
      <c r="E60" s="22">
        <v>839</v>
      </c>
      <c r="F60" s="22">
        <f aca="true" t="shared" si="13" ref="F60:F68">SUM(C60-D60-E60)</f>
        <v>2106</v>
      </c>
      <c r="G60" s="22">
        <v>31398</v>
      </c>
      <c r="H60" s="22">
        <v>17730</v>
      </c>
      <c r="I60" s="22">
        <v>3826</v>
      </c>
      <c r="J60" s="22">
        <f aca="true" t="shared" si="14" ref="J60:J68">SUM(G60-H60-I60)</f>
        <v>9842</v>
      </c>
      <c r="K60" s="22">
        <v>12</v>
      </c>
      <c r="L60" s="22">
        <v>0</v>
      </c>
      <c r="M60" s="22">
        <v>2441</v>
      </c>
      <c r="N60" s="22">
        <v>570</v>
      </c>
      <c r="O60" s="22">
        <v>570</v>
      </c>
    </row>
    <row r="61" spans="1:15" ht="12.75" customHeight="1">
      <c r="A61" s="20" t="s">
        <v>112</v>
      </c>
      <c r="B61" s="21" t="s">
        <v>113</v>
      </c>
      <c r="C61" s="22">
        <v>2852</v>
      </c>
      <c r="D61" s="22">
        <v>1961</v>
      </c>
      <c r="E61" s="22">
        <v>82</v>
      </c>
      <c r="F61" s="22">
        <f t="shared" si="13"/>
        <v>809</v>
      </c>
      <c r="G61" s="22">
        <v>9119</v>
      </c>
      <c r="H61" s="22">
        <v>5408</v>
      </c>
      <c r="I61" s="22">
        <v>368</v>
      </c>
      <c r="J61" s="22">
        <f t="shared" si="14"/>
        <v>3343</v>
      </c>
      <c r="K61" s="22">
        <v>0</v>
      </c>
      <c r="L61" s="22">
        <v>0</v>
      </c>
      <c r="M61" s="22">
        <v>2696</v>
      </c>
      <c r="N61" s="22">
        <v>28</v>
      </c>
      <c r="O61" s="22">
        <v>28</v>
      </c>
    </row>
    <row r="62" spans="1:15" ht="12.75" customHeight="1">
      <c r="A62" s="20" t="s">
        <v>114</v>
      </c>
      <c r="B62" s="21" t="s">
        <v>115</v>
      </c>
      <c r="C62" s="22">
        <v>5066</v>
      </c>
      <c r="D62" s="22">
        <v>2267</v>
      </c>
      <c r="E62" s="22">
        <v>248</v>
      </c>
      <c r="F62" s="22">
        <f t="shared" si="13"/>
        <v>2551</v>
      </c>
      <c r="G62" s="22">
        <v>21517</v>
      </c>
      <c r="H62" s="22">
        <v>6374</v>
      </c>
      <c r="I62" s="22">
        <v>1228</v>
      </c>
      <c r="J62" s="22">
        <f t="shared" si="14"/>
        <v>13915</v>
      </c>
      <c r="K62" s="22">
        <v>55</v>
      </c>
      <c r="L62" s="22">
        <v>26</v>
      </c>
      <c r="M62" s="22">
        <v>1941</v>
      </c>
      <c r="N62" s="22">
        <v>351</v>
      </c>
      <c r="O62" s="22">
        <v>351</v>
      </c>
    </row>
    <row r="63" spans="1:15" ht="12.75" customHeight="1">
      <c r="A63" s="20" t="s">
        <v>116</v>
      </c>
      <c r="B63" s="21" t="s">
        <v>117</v>
      </c>
      <c r="C63" s="22">
        <v>6649</v>
      </c>
      <c r="D63" s="22">
        <v>3821</v>
      </c>
      <c r="E63" s="22">
        <v>388</v>
      </c>
      <c r="F63" s="22">
        <f t="shared" si="13"/>
        <v>2440</v>
      </c>
      <c r="G63" s="22">
        <v>23553</v>
      </c>
      <c r="H63" s="22">
        <v>11927</v>
      </c>
      <c r="I63" s="22">
        <v>2247</v>
      </c>
      <c r="J63" s="22">
        <f t="shared" si="14"/>
        <v>9379</v>
      </c>
      <c r="K63" s="22">
        <v>30</v>
      </c>
      <c r="L63" s="22">
        <v>0</v>
      </c>
      <c r="M63" s="22">
        <v>2251</v>
      </c>
      <c r="N63" s="22">
        <v>52</v>
      </c>
      <c r="O63" s="22">
        <v>52</v>
      </c>
    </row>
    <row r="64" spans="1:15" ht="12.75" customHeight="1">
      <c r="A64" s="20" t="s">
        <v>118</v>
      </c>
      <c r="B64" s="21" t="s">
        <v>119</v>
      </c>
      <c r="C64" s="22">
        <v>6313</v>
      </c>
      <c r="D64" s="22">
        <v>3065</v>
      </c>
      <c r="E64" s="22">
        <v>488</v>
      </c>
      <c r="F64" s="22">
        <f t="shared" si="13"/>
        <v>2760</v>
      </c>
      <c r="G64" s="22">
        <v>26039</v>
      </c>
      <c r="H64" s="22">
        <v>9082</v>
      </c>
      <c r="I64" s="22">
        <v>2004</v>
      </c>
      <c r="J64" s="22">
        <f t="shared" si="14"/>
        <v>14953</v>
      </c>
      <c r="K64" s="22">
        <v>39</v>
      </c>
      <c r="L64" s="22">
        <v>7</v>
      </c>
      <c r="M64" s="22">
        <v>1456</v>
      </c>
      <c r="N64" s="22">
        <v>29</v>
      </c>
      <c r="O64" s="22">
        <v>29</v>
      </c>
    </row>
    <row r="65" spans="1:15" ht="12.75" customHeight="1">
      <c r="A65" s="20" t="s">
        <v>120</v>
      </c>
      <c r="B65" s="21" t="s">
        <v>121</v>
      </c>
      <c r="C65" s="22">
        <v>3385</v>
      </c>
      <c r="D65" s="22">
        <v>2132</v>
      </c>
      <c r="E65" s="22">
        <v>336</v>
      </c>
      <c r="F65" s="22">
        <f t="shared" si="13"/>
        <v>917</v>
      </c>
      <c r="G65" s="22">
        <v>17060</v>
      </c>
      <c r="H65" s="22">
        <v>6325</v>
      </c>
      <c r="I65" s="22">
        <v>1695</v>
      </c>
      <c r="J65" s="22">
        <f t="shared" si="14"/>
        <v>9040</v>
      </c>
      <c r="K65" s="22">
        <v>1099</v>
      </c>
      <c r="L65" s="22">
        <v>0</v>
      </c>
      <c r="M65" s="22">
        <v>3781</v>
      </c>
      <c r="N65" s="22">
        <v>126</v>
      </c>
      <c r="O65" s="22">
        <v>126</v>
      </c>
    </row>
    <row r="66" spans="1:15" ht="12.75" customHeight="1">
      <c r="A66" s="20" t="s">
        <v>122</v>
      </c>
      <c r="B66" s="21" t="s">
        <v>123</v>
      </c>
      <c r="C66" s="22">
        <v>5511</v>
      </c>
      <c r="D66" s="22">
        <v>2685</v>
      </c>
      <c r="E66" s="22">
        <v>132</v>
      </c>
      <c r="F66" s="22">
        <f t="shared" si="13"/>
        <v>2694</v>
      </c>
      <c r="G66" s="22">
        <v>28052</v>
      </c>
      <c r="H66" s="22">
        <v>7992</v>
      </c>
      <c r="I66" s="22">
        <v>644</v>
      </c>
      <c r="J66" s="22">
        <f t="shared" si="14"/>
        <v>19416</v>
      </c>
      <c r="K66" s="22">
        <v>550</v>
      </c>
      <c r="L66" s="22">
        <v>0</v>
      </c>
      <c r="M66" s="22">
        <v>7086</v>
      </c>
      <c r="N66" s="22">
        <v>29</v>
      </c>
      <c r="O66" s="22">
        <v>29</v>
      </c>
    </row>
    <row r="67" spans="1:15" ht="12.75" customHeight="1">
      <c r="A67" s="20" t="s">
        <v>124</v>
      </c>
      <c r="B67" s="21" t="s">
        <v>125</v>
      </c>
      <c r="C67" s="22">
        <v>8500</v>
      </c>
      <c r="D67" s="22">
        <v>2177</v>
      </c>
      <c r="E67" s="22">
        <v>0</v>
      </c>
      <c r="F67" s="22">
        <f t="shared" si="13"/>
        <v>6323</v>
      </c>
      <c r="G67" s="22">
        <v>35392</v>
      </c>
      <c r="H67" s="22">
        <v>6565</v>
      </c>
      <c r="I67" s="22">
        <v>0</v>
      </c>
      <c r="J67" s="22">
        <f t="shared" si="14"/>
        <v>28827</v>
      </c>
      <c r="K67" s="22">
        <v>683</v>
      </c>
      <c r="L67" s="22">
        <v>0</v>
      </c>
      <c r="M67" s="22">
        <v>8444</v>
      </c>
      <c r="N67" s="22">
        <v>98</v>
      </c>
      <c r="O67" s="22">
        <v>98</v>
      </c>
    </row>
    <row r="68" spans="1:15" ht="12.75" customHeight="1">
      <c r="A68" s="20" t="s">
        <v>126</v>
      </c>
      <c r="B68" s="21" t="s">
        <v>127</v>
      </c>
      <c r="C68" s="22">
        <v>6774</v>
      </c>
      <c r="D68" s="22">
        <v>3049</v>
      </c>
      <c r="E68" s="22">
        <v>140</v>
      </c>
      <c r="F68" s="22">
        <f t="shared" si="13"/>
        <v>3585</v>
      </c>
      <c r="G68" s="22">
        <v>17094</v>
      </c>
      <c r="H68" s="22">
        <v>7086</v>
      </c>
      <c r="I68" s="22">
        <v>722</v>
      </c>
      <c r="J68" s="22">
        <f t="shared" si="14"/>
        <v>9286</v>
      </c>
      <c r="K68" s="22">
        <v>10</v>
      </c>
      <c r="L68" s="22">
        <v>60</v>
      </c>
      <c r="M68" s="22">
        <v>696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54808</v>
      </c>
      <c r="D69" s="25">
        <f t="shared" si="15"/>
        <v>27970</v>
      </c>
      <c r="E69" s="25">
        <f t="shared" si="15"/>
        <v>2653</v>
      </c>
      <c r="F69" s="25">
        <f t="shared" si="15"/>
        <v>24185</v>
      </c>
      <c r="G69" s="25">
        <f t="shared" si="15"/>
        <v>209224</v>
      </c>
      <c r="H69" s="25">
        <f t="shared" si="15"/>
        <v>78489</v>
      </c>
      <c r="I69" s="25">
        <f t="shared" si="15"/>
        <v>12734</v>
      </c>
      <c r="J69" s="25">
        <f t="shared" si="15"/>
        <v>118001</v>
      </c>
      <c r="K69" s="25">
        <f t="shared" si="15"/>
        <v>2478</v>
      </c>
      <c r="L69" s="25">
        <f t="shared" si="15"/>
        <v>93</v>
      </c>
      <c r="M69" s="25">
        <f t="shared" si="15"/>
        <v>30792</v>
      </c>
      <c r="N69" s="25">
        <f t="shared" si="15"/>
        <v>1283</v>
      </c>
      <c r="O69" s="25">
        <f t="shared" si="15"/>
        <v>1283</v>
      </c>
    </row>
    <row r="70" spans="1:15" ht="12.75" customHeight="1">
      <c r="A70" s="20" t="s">
        <v>129</v>
      </c>
      <c r="B70" s="21" t="s">
        <v>130</v>
      </c>
      <c r="C70" s="22">
        <v>3274</v>
      </c>
      <c r="D70" s="22">
        <v>2281</v>
      </c>
      <c r="E70" s="22">
        <v>260</v>
      </c>
      <c r="F70" s="22">
        <f aca="true" t="shared" si="16" ref="F70:F79">SUM(C70-D70-E70)</f>
        <v>733</v>
      </c>
      <c r="G70" s="22">
        <v>11781</v>
      </c>
      <c r="H70" s="22">
        <v>6231</v>
      </c>
      <c r="I70" s="22">
        <v>1774</v>
      </c>
      <c r="J70" s="22">
        <f aca="true" t="shared" si="17" ref="J70:J79">SUM(G70-H70-I70)</f>
        <v>3776</v>
      </c>
      <c r="K70" s="22">
        <v>53</v>
      </c>
      <c r="L70" s="22">
        <v>4</v>
      </c>
      <c r="M70" s="22">
        <v>955</v>
      </c>
      <c r="N70" s="22">
        <v>33</v>
      </c>
      <c r="O70" s="22">
        <v>33</v>
      </c>
    </row>
    <row r="71" spans="1:15" ht="12.75" customHeight="1">
      <c r="A71" s="20" t="s">
        <v>131</v>
      </c>
      <c r="B71" s="21" t="s">
        <v>132</v>
      </c>
      <c r="C71" s="22">
        <v>12955</v>
      </c>
      <c r="D71" s="22">
        <v>8367</v>
      </c>
      <c r="E71" s="22">
        <v>474</v>
      </c>
      <c r="F71" s="22">
        <f t="shared" si="16"/>
        <v>4114</v>
      </c>
      <c r="G71" s="22">
        <v>33209</v>
      </c>
      <c r="H71" s="22">
        <v>15767</v>
      </c>
      <c r="I71" s="22">
        <v>2190</v>
      </c>
      <c r="J71" s="22">
        <f t="shared" si="17"/>
        <v>15252</v>
      </c>
      <c r="K71" s="22">
        <v>157</v>
      </c>
      <c r="L71" s="22">
        <v>0</v>
      </c>
      <c r="M71" s="22">
        <v>1077</v>
      </c>
      <c r="N71" s="22">
        <v>2012</v>
      </c>
      <c r="O71" s="22">
        <v>2012</v>
      </c>
    </row>
    <row r="72" spans="1:15" ht="12.75" customHeight="1">
      <c r="A72" s="20" t="s">
        <v>133</v>
      </c>
      <c r="B72" s="21" t="s">
        <v>134</v>
      </c>
      <c r="C72" s="22">
        <v>2834</v>
      </c>
      <c r="D72" s="22">
        <v>1880</v>
      </c>
      <c r="E72" s="22">
        <v>0</v>
      </c>
      <c r="F72" s="22">
        <f t="shared" si="16"/>
        <v>954</v>
      </c>
      <c r="G72" s="22">
        <v>9083</v>
      </c>
      <c r="H72" s="22">
        <v>4670</v>
      </c>
      <c r="I72" s="22">
        <v>0</v>
      </c>
      <c r="J72" s="22">
        <f t="shared" si="17"/>
        <v>4413</v>
      </c>
      <c r="K72" s="22">
        <v>135</v>
      </c>
      <c r="L72" s="22">
        <v>260</v>
      </c>
      <c r="M72" s="22">
        <v>2325</v>
      </c>
      <c r="N72" s="22">
        <v>0</v>
      </c>
      <c r="O72" s="22">
        <v>0</v>
      </c>
    </row>
    <row r="73" spans="1:15" ht="12.75" customHeight="1">
      <c r="A73" s="20" t="s">
        <v>135</v>
      </c>
      <c r="B73" s="21" t="s">
        <v>136</v>
      </c>
      <c r="C73" s="22">
        <v>5858</v>
      </c>
      <c r="D73" s="22">
        <v>4393</v>
      </c>
      <c r="E73" s="22">
        <v>83</v>
      </c>
      <c r="F73" s="22">
        <f t="shared" si="16"/>
        <v>1382</v>
      </c>
      <c r="G73" s="22">
        <v>16946</v>
      </c>
      <c r="H73" s="22">
        <v>10129</v>
      </c>
      <c r="I73" s="22">
        <v>188</v>
      </c>
      <c r="J73" s="22">
        <f t="shared" si="17"/>
        <v>6629</v>
      </c>
      <c r="K73" s="22">
        <v>253</v>
      </c>
      <c r="L73" s="22">
        <v>0</v>
      </c>
      <c r="M73" s="22">
        <v>636</v>
      </c>
      <c r="N73" s="22">
        <v>8014</v>
      </c>
      <c r="O73" s="22">
        <v>8014</v>
      </c>
    </row>
    <row r="74" spans="1:15" ht="12.75" customHeight="1">
      <c r="A74" s="20" t="s">
        <v>137</v>
      </c>
      <c r="B74" s="21" t="s">
        <v>138</v>
      </c>
      <c r="C74" s="22">
        <v>5267</v>
      </c>
      <c r="D74" s="22">
        <v>3630</v>
      </c>
      <c r="E74" s="22">
        <v>173</v>
      </c>
      <c r="F74" s="22">
        <f t="shared" si="16"/>
        <v>1464</v>
      </c>
      <c r="G74" s="22">
        <v>12855</v>
      </c>
      <c r="H74" s="22">
        <v>6557</v>
      </c>
      <c r="I74" s="22">
        <v>714</v>
      </c>
      <c r="J74" s="22">
        <f t="shared" si="17"/>
        <v>5584</v>
      </c>
      <c r="K74" s="22">
        <v>129</v>
      </c>
      <c r="L74" s="22">
        <v>0</v>
      </c>
      <c r="M74" s="22">
        <v>171</v>
      </c>
      <c r="N74" s="22">
        <v>334</v>
      </c>
      <c r="O74" s="22">
        <v>334</v>
      </c>
    </row>
    <row r="75" spans="1:15" ht="12.75" customHeight="1">
      <c r="A75" s="20" t="s">
        <v>139</v>
      </c>
      <c r="B75" s="21" t="s">
        <v>140</v>
      </c>
      <c r="C75" s="22">
        <v>2335</v>
      </c>
      <c r="D75" s="22">
        <v>1966</v>
      </c>
      <c r="E75" s="22">
        <v>182</v>
      </c>
      <c r="F75" s="22">
        <f t="shared" si="16"/>
        <v>187</v>
      </c>
      <c r="G75" s="22">
        <v>5272</v>
      </c>
      <c r="H75" s="22">
        <v>3562</v>
      </c>
      <c r="I75" s="22">
        <v>671</v>
      </c>
      <c r="J75" s="22">
        <f t="shared" si="17"/>
        <v>1039</v>
      </c>
      <c r="K75" s="22">
        <v>8</v>
      </c>
      <c r="L75" s="22">
        <v>0</v>
      </c>
      <c r="M75" s="22">
        <v>23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5104</v>
      </c>
      <c r="D76" s="22">
        <v>3526</v>
      </c>
      <c r="E76" s="22">
        <v>109</v>
      </c>
      <c r="F76" s="22">
        <f t="shared" si="16"/>
        <v>1469</v>
      </c>
      <c r="G76" s="22">
        <v>14114</v>
      </c>
      <c r="H76" s="22">
        <v>8690</v>
      </c>
      <c r="I76" s="22">
        <v>398</v>
      </c>
      <c r="J76" s="22">
        <f t="shared" si="17"/>
        <v>5026</v>
      </c>
      <c r="K76" s="22">
        <v>59</v>
      </c>
      <c r="L76" s="22">
        <v>76</v>
      </c>
      <c r="M76" s="22">
        <v>651</v>
      </c>
      <c r="N76" s="22">
        <v>81</v>
      </c>
      <c r="O76" s="22">
        <v>81</v>
      </c>
    </row>
    <row r="77" spans="1:15" ht="12.75" customHeight="1">
      <c r="A77" s="20" t="s">
        <v>143</v>
      </c>
      <c r="B77" s="21" t="s">
        <v>144</v>
      </c>
      <c r="C77" s="22">
        <v>4295</v>
      </c>
      <c r="D77" s="22">
        <v>2228</v>
      </c>
      <c r="E77" s="22">
        <v>57</v>
      </c>
      <c r="F77" s="22">
        <f t="shared" si="16"/>
        <v>2010</v>
      </c>
      <c r="G77" s="22">
        <v>9460</v>
      </c>
      <c r="H77" s="22">
        <v>4361</v>
      </c>
      <c r="I77" s="22">
        <v>259</v>
      </c>
      <c r="J77" s="22">
        <f t="shared" si="17"/>
        <v>4840</v>
      </c>
      <c r="K77" s="22">
        <v>146</v>
      </c>
      <c r="L77" s="22">
        <v>0</v>
      </c>
      <c r="M77" s="22">
        <v>294</v>
      </c>
      <c r="N77" s="22">
        <v>90</v>
      </c>
      <c r="O77" s="22">
        <v>90</v>
      </c>
    </row>
    <row r="78" spans="1:15" ht="12.75" customHeight="1">
      <c r="A78" s="20" t="s">
        <v>145</v>
      </c>
      <c r="B78" s="21" t="s">
        <v>146</v>
      </c>
      <c r="C78" s="22">
        <v>2658</v>
      </c>
      <c r="D78" s="22">
        <v>1665</v>
      </c>
      <c r="E78" s="22">
        <v>0</v>
      </c>
      <c r="F78" s="22">
        <f t="shared" si="16"/>
        <v>993</v>
      </c>
      <c r="G78" s="22">
        <v>6823</v>
      </c>
      <c r="H78" s="22">
        <v>3782</v>
      </c>
      <c r="I78" s="22">
        <v>0</v>
      </c>
      <c r="J78" s="22">
        <f t="shared" si="17"/>
        <v>3041</v>
      </c>
      <c r="K78" s="22">
        <v>50</v>
      </c>
      <c r="L78" s="22">
        <v>0</v>
      </c>
      <c r="M78" s="22">
        <v>8</v>
      </c>
      <c r="N78" s="22">
        <v>26</v>
      </c>
      <c r="O78" s="22">
        <v>26</v>
      </c>
    </row>
    <row r="79" spans="1:15" ht="12.75" customHeight="1">
      <c r="A79" s="20" t="s">
        <v>147</v>
      </c>
      <c r="B79" s="21" t="s">
        <v>148</v>
      </c>
      <c r="C79" s="22">
        <v>3020</v>
      </c>
      <c r="D79" s="22">
        <v>2109</v>
      </c>
      <c r="E79" s="22">
        <v>65</v>
      </c>
      <c r="F79" s="22">
        <f t="shared" si="16"/>
        <v>846</v>
      </c>
      <c r="G79" s="22">
        <v>10638</v>
      </c>
      <c r="H79" s="22">
        <v>5252</v>
      </c>
      <c r="I79" s="22">
        <v>382</v>
      </c>
      <c r="J79" s="22">
        <f t="shared" si="17"/>
        <v>5004</v>
      </c>
      <c r="K79" s="22">
        <v>109</v>
      </c>
      <c r="L79" s="22">
        <v>118</v>
      </c>
      <c r="M79" s="22">
        <v>1907</v>
      </c>
      <c r="N79" s="22">
        <v>111</v>
      </c>
      <c r="O79" s="22">
        <v>111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47600</v>
      </c>
      <c r="D80" s="25">
        <f t="shared" si="18"/>
        <v>32045</v>
      </c>
      <c r="E80" s="25">
        <f t="shared" si="18"/>
        <v>1403</v>
      </c>
      <c r="F80" s="25">
        <f t="shared" si="18"/>
        <v>14152</v>
      </c>
      <c r="G80" s="25">
        <f t="shared" si="18"/>
        <v>130181</v>
      </c>
      <c r="H80" s="25">
        <f t="shared" si="18"/>
        <v>69001</v>
      </c>
      <c r="I80" s="25">
        <f t="shared" si="18"/>
        <v>6576</v>
      </c>
      <c r="J80" s="25">
        <f t="shared" si="18"/>
        <v>54604</v>
      </c>
      <c r="K80" s="25">
        <f t="shared" si="18"/>
        <v>1099</v>
      </c>
      <c r="L80" s="25">
        <f t="shared" si="18"/>
        <v>458</v>
      </c>
      <c r="M80" s="25">
        <f t="shared" si="18"/>
        <v>8047</v>
      </c>
      <c r="N80" s="25">
        <f t="shared" si="18"/>
        <v>10701</v>
      </c>
      <c r="O80" s="25">
        <f t="shared" si="18"/>
        <v>10701</v>
      </c>
    </row>
    <row r="81" spans="1:15" ht="12.75" customHeight="1">
      <c r="A81" s="20" t="s">
        <v>150</v>
      </c>
      <c r="B81" s="21" t="s">
        <v>151</v>
      </c>
      <c r="C81" s="22">
        <v>5191</v>
      </c>
      <c r="D81" s="22">
        <v>3236</v>
      </c>
      <c r="E81" s="22">
        <v>170</v>
      </c>
      <c r="F81" s="22">
        <f>SUM(C81-D81-E81)</f>
        <v>1785</v>
      </c>
      <c r="G81" s="22">
        <v>20817</v>
      </c>
      <c r="H81" s="22">
        <v>10341</v>
      </c>
      <c r="I81" s="22">
        <v>1115</v>
      </c>
      <c r="J81" s="22">
        <f>SUM(G81-H81-I81)</f>
        <v>9361</v>
      </c>
      <c r="K81" s="22">
        <v>59</v>
      </c>
      <c r="L81" s="22">
        <v>213</v>
      </c>
      <c r="M81" s="22">
        <v>2106</v>
      </c>
      <c r="N81" s="22">
        <v>106</v>
      </c>
      <c r="O81" s="22">
        <v>106</v>
      </c>
    </row>
    <row r="82" spans="1:15" ht="12.75" customHeight="1">
      <c r="A82" s="20" t="s">
        <v>152</v>
      </c>
      <c r="B82" s="21" t="s">
        <v>153</v>
      </c>
      <c r="C82" s="22">
        <v>1875</v>
      </c>
      <c r="D82" s="22">
        <v>1365</v>
      </c>
      <c r="E82" s="22">
        <v>43</v>
      </c>
      <c r="F82" s="22">
        <f>SUM(C82-D82-E82)</f>
        <v>467</v>
      </c>
      <c r="G82" s="22">
        <v>8833</v>
      </c>
      <c r="H82" s="22">
        <v>4340</v>
      </c>
      <c r="I82" s="22">
        <v>253</v>
      </c>
      <c r="J82" s="22">
        <f>SUM(G82-H82-I82)</f>
        <v>4240</v>
      </c>
      <c r="K82" s="22">
        <v>25</v>
      </c>
      <c r="L82" s="22">
        <v>0</v>
      </c>
      <c r="M82" s="22">
        <v>1241</v>
      </c>
      <c r="N82" s="22">
        <v>68</v>
      </c>
      <c r="O82" s="22">
        <v>68</v>
      </c>
    </row>
    <row r="83" spans="1:15" ht="12.75" customHeight="1">
      <c r="A83" s="20" t="s">
        <v>154</v>
      </c>
      <c r="B83" s="21" t="s">
        <v>155</v>
      </c>
      <c r="C83" s="22">
        <v>866</v>
      </c>
      <c r="D83" s="22">
        <v>753</v>
      </c>
      <c r="E83" s="22">
        <v>45</v>
      </c>
      <c r="F83" s="22">
        <f>SUM(C83-D83-E83)</f>
        <v>68</v>
      </c>
      <c r="G83" s="22">
        <v>4394</v>
      </c>
      <c r="H83" s="22">
        <v>2728</v>
      </c>
      <c r="I83" s="22">
        <v>341</v>
      </c>
      <c r="J83" s="22">
        <f>SUM(G83-H83-I83)</f>
        <v>1325</v>
      </c>
      <c r="K83" s="22">
        <v>0</v>
      </c>
      <c r="L83" s="22">
        <v>0</v>
      </c>
      <c r="M83" s="22">
        <v>216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1866</v>
      </c>
      <c r="D84" s="22">
        <v>1684</v>
      </c>
      <c r="E84" s="22">
        <v>0</v>
      </c>
      <c r="F84" s="22">
        <f>SUM(C84-D84-E84)</f>
        <v>182</v>
      </c>
      <c r="G84" s="22">
        <v>9265</v>
      </c>
      <c r="H84" s="22">
        <v>5858</v>
      </c>
      <c r="I84" s="22">
        <v>0</v>
      </c>
      <c r="J84" s="22">
        <f>SUM(G84-H84-I84)</f>
        <v>3407</v>
      </c>
      <c r="K84" s="22">
        <v>27</v>
      </c>
      <c r="L84" s="22">
        <v>0</v>
      </c>
      <c r="M84" s="22">
        <v>1320</v>
      </c>
      <c r="N84" s="22">
        <v>81</v>
      </c>
      <c r="O84" s="22">
        <v>81</v>
      </c>
    </row>
    <row r="85" spans="1:15" ht="12.75" customHeight="1">
      <c r="A85" s="20" t="s">
        <v>158</v>
      </c>
      <c r="B85" s="21" t="s">
        <v>159</v>
      </c>
      <c r="C85" s="22">
        <v>3033</v>
      </c>
      <c r="D85" s="22">
        <v>2295</v>
      </c>
      <c r="E85" s="22">
        <v>108</v>
      </c>
      <c r="F85" s="22">
        <f>SUM(C85-D85-E85)</f>
        <v>630</v>
      </c>
      <c r="G85" s="22">
        <v>10347</v>
      </c>
      <c r="H85" s="22">
        <v>6076</v>
      </c>
      <c r="I85" s="22">
        <v>492</v>
      </c>
      <c r="J85" s="22">
        <f>SUM(G85-H85-I85)</f>
        <v>3779</v>
      </c>
      <c r="K85" s="22">
        <v>62</v>
      </c>
      <c r="L85" s="22">
        <v>0</v>
      </c>
      <c r="M85" s="22">
        <v>1383</v>
      </c>
      <c r="N85" s="22">
        <v>1170</v>
      </c>
      <c r="O85" s="22">
        <v>1170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12831</v>
      </c>
      <c r="D86" s="25">
        <f t="shared" si="19"/>
        <v>9333</v>
      </c>
      <c r="E86" s="25">
        <f t="shared" si="19"/>
        <v>366</v>
      </c>
      <c r="F86" s="25">
        <f t="shared" si="19"/>
        <v>3132</v>
      </c>
      <c r="G86" s="25">
        <f t="shared" si="19"/>
        <v>53656</v>
      </c>
      <c r="H86" s="25">
        <f t="shared" si="19"/>
        <v>29343</v>
      </c>
      <c r="I86" s="25">
        <f t="shared" si="19"/>
        <v>2201</v>
      </c>
      <c r="J86" s="25">
        <f t="shared" si="19"/>
        <v>22112</v>
      </c>
      <c r="K86" s="25">
        <f t="shared" si="19"/>
        <v>173</v>
      </c>
      <c r="L86" s="25">
        <f t="shared" si="19"/>
        <v>213</v>
      </c>
      <c r="M86" s="25">
        <f t="shared" si="19"/>
        <v>6266</v>
      </c>
      <c r="N86" s="25">
        <f t="shared" si="19"/>
        <v>1425</v>
      </c>
      <c r="O86" s="25">
        <f t="shared" si="19"/>
        <v>1425</v>
      </c>
    </row>
    <row r="87" spans="1:15" ht="12.75" customHeight="1">
      <c r="A87" s="20" t="s">
        <v>161</v>
      </c>
      <c r="B87" s="21" t="s">
        <v>162</v>
      </c>
      <c r="C87" s="22">
        <v>5414</v>
      </c>
      <c r="D87" s="22">
        <v>3953</v>
      </c>
      <c r="E87" s="22">
        <v>0</v>
      </c>
      <c r="F87" s="22">
        <f>SUM(C87-D87-E87)</f>
        <v>1461</v>
      </c>
      <c r="G87" s="22">
        <v>25250</v>
      </c>
      <c r="H87" s="22">
        <v>12441</v>
      </c>
      <c r="I87" s="22">
        <v>0</v>
      </c>
      <c r="J87" s="22">
        <f>SUM(G87-H87-I87)</f>
        <v>12809</v>
      </c>
      <c r="K87" s="22">
        <v>60</v>
      </c>
      <c r="L87" s="22">
        <v>0</v>
      </c>
      <c r="M87" s="22">
        <v>3009</v>
      </c>
      <c r="N87" s="22">
        <v>256</v>
      </c>
      <c r="O87" s="22">
        <v>256</v>
      </c>
    </row>
    <row r="88" spans="1:15" ht="12.75" customHeight="1">
      <c r="A88" s="20" t="s">
        <v>163</v>
      </c>
      <c r="B88" s="21" t="s">
        <v>164</v>
      </c>
      <c r="C88" s="22">
        <v>3868</v>
      </c>
      <c r="D88" s="22">
        <v>2043</v>
      </c>
      <c r="E88" s="22">
        <v>166</v>
      </c>
      <c r="F88" s="22">
        <f>SUM(C88-D88-E88)</f>
        <v>1659</v>
      </c>
      <c r="G88" s="22">
        <v>11984</v>
      </c>
      <c r="H88" s="22">
        <v>4992</v>
      </c>
      <c r="I88" s="22">
        <v>1098</v>
      </c>
      <c r="J88" s="22">
        <f>SUM(G88-H88-I88)</f>
        <v>5894</v>
      </c>
      <c r="K88" s="22">
        <v>14</v>
      </c>
      <c r="L88" s="22">
        <v>0</v>
      </c>
      <c r="M88" s="22">
        <v>874</v>
      </c>
      <c r="N88" s="22">
        <v>0</v>
      </c>
      <c r="O88" s="22">
        <v>0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9282</v>
      </c>
      <c r="D89" s="25">
        <f t="shared" si="20"/>
        <v>5996</v>
      </c>
      <c r="E89" s="25">
        <f t="shared" si="20"/>
        <v>166</v>
      </c>
      <c r="F89" s="25">
        <f t="shared" si="20"/>
        <v>3120</v>
      </c>
      <c r="G89" s="25">
        <f t="shared" si="20"/>
        <v>37234</v>
      </c>
      <c r="H89" s="25">
        <f t="shared" si="20"/>
        <v>17433</v>
      </c>
      <c r="I89" s="25">
        <f t="shared" si="20"/>
        <v>1098</v>
      </c>
      <c r="J89" s="25">
        <f t="shared" si="20"/>
        <v>18703</v>
      </c>
      <c r="K89" s="25">
        <f t="shared" si="20"/>
        <v>74</v>
      </c>
      <c r="L89" s="25">
        <f t="shared" si="20"/>
        <v>0</v>
      </c>
      <c r="M89" s="25">
        <f t="shared" si="20"/>
        <v>3883</v>
      </c>
      <c r="N89" s="25">
        <f t="shared" si="20"/>
        <v>256</v>
      </c>
      <c r="O89" s="25">
        <f t="shared" si="20"/>
        <v>256</v>
      </c>
    </row>
    <row r="90" spans="1:15" ht="12.75" customHeight="1">
      <c r="A90" s="20" t="s">
        <v>166</v>
      </c>
      <c r="B90" s="21" t="s">
        <v>167</v>
      </c>
      <c r="C90" s="22">
        <v>5899</v>
      </c>
      <c r="D90" s="22">
        <v>2721</v>
      </c>
      <c r="E90" s="22">
        <v>373</v>
      </c>
      <c r="F90" s="22">
        <f>SUM(C90-D90-E90)</f>
        <v>2805</v>
      </c>
      <c r="G90" s="22">
        <v>27924</v>
      </c>
      <c r="H90" s="22">
        <v>9585</v>
      </c>
      <c r="I90" s="22">
        <v>2242</v>
      </c>
      <c r="J90" s="22">
        <f>SUM(G90-H90-I90)</f>
        <v>16097</v>
      </c>
      <c r="K90" s="22">
        <v>9</v>
      </c>
      <c r="L90" s="22">
        <v>0</v>
      </c>
      <c r="M90" s="22">
        <v>2775</v>
      </c>
      <c r="N90" s="22">
        <v>91</v>
      </c>
      <c r="O90" s="22">
        <v>91</v>
      </c>
    </row>
    <row r="91" spans="1:15" ht="12.75" customHeight="1">
      <c r="A91" s="20" t="s">
        <v>168</v>
      </c>
      <c r="B91" s="21" t="s">
        <v>169</v>
      </c>
      <c r="C91" s="22">
        <v>5946</v>
      </c>
      <c r="D91" s="22">
        <v>4179</v>
      </c>
      <c r="E91" s="22">
        <v>0</v>
      </c>
      <c r="F91" s="22">
        <f>SUM(C91-D91-E91)</f>
        <v>1767</v>
      </c>
      <c r="G91" s="22">
        <v>23476</v>
      </c>
      <c r="H91" s="22">
        <v>10432</v>
      </c>
      <c r="I91" s="22">
        <v>0</v>
      </c>
      <c r="J91" s="22">
        <f>SUM(G91-H91-I91)</f>
        <v>13044</v>
      </c>
      <c r="K91" s="22">
        <v>81</v>
      </c>
      <c r="L91" s="22">
        <v>36</v>
      </c>
      <c r="M91" s="22">
        <v>2903</v>
      </c>
      <c r="N91" s="22">
        <v>35</v>
      </c>
      <c r="O91" s="22">
        <v>35</v>
      </c>
    </row>
    <row r="92" spans="1:15" ht="12.75" customHeight="1">
      <c r="A92" s="20" t="s">
        <v>170</v>
      </c>
      <c r="B92" s="21" t="s">
        <v>171</v>
      </c>
      <c r="C92" s="22">
        <v>1223</v>
      </c>
      <c r="D92" s="22">
        <v>909</v>
      </c>
      <c r="E92" s="22">
        <v>126</v>
      </c>
      <c r="F92" s="22">
        <f>SUM(C92-D92-E92)</f>
        <v>188</v>
      </c>
      <c r="G92" s="22">
        <v>4365</v>
      </c>
      <c r="H92" s="22">
        <v>2267</v>
      </c>
      <c r="I92" s="22">
        <v>942</v>
      </c>
      <c r="J92" s="22">
        <f>SUM(G92-H92-I92)</f>
        <v>1156</v>
      </c>
      <c r="K92" s="22">
        <v>10</v>
      </c>
      <c r="L92" s="22">
        <v>0</v>
      </c>
      <c r="M92" s="22">
        <v>438</v>
      </c>
      <c r="N92" s="22">
        <v>23</v>
      </c>
      <c r="O92" s="22">
        <v>23</v>
      </c>
    </row>
    <row r="93" spans="1:15" ht="12.75" customHeight="1">
      <c r="A93" s="20" t="s">
        <v>172</v>
      </c>
      <c r="B93" s="21" t="s">
        <v>173</v>
      </c>
      <c r="C93" s="22">
        <v>57458</v>
      </c>
      <c r="D93" s="22">
        <v>35537</v>
      </c>
      <c r="E93" s="22">
        <v>2204</v>
      </c>
      <c r="F93" s="22">
        <f>SUM(C93-D93-E93)</f>
        <v>19717</v>
      </c>
      <c r="G93" s="22">
        <v>186920</v>
      </c>
      <c r="H93" s="22">
        <v>63230</v>
      </c>
      <c r="I93" s="22">
        <v>7608</v>
      </c>
      <c r="J93" s="22">
        <f>SUM(G93-H93-I93)</f>
        <v>116082</v>
      </c>
      <c r="K93" s="22">
        <v>3027</v>
      </c>
      <c r="L93" s="22">
        <v>169</v>
      </c>
      <c r="M93" s="22">
        <v>15009</v>
      </c>
      <c r="N93" s="22">
        <v>2081</v>
      </c>
      <c r="O93" s="22">
        <v>2081</v>
      </c>
    </row>
    <row r="94" spans="1:15" ht="12.75" customHeight="1">
      <c r="A94" s="20" t="s">
        <v>174</v>
      </c>
      <c r="B94" s="21" t="s">
        <v>175</v>
      </c>
      <c r="C94" s="22">
        <v>4390</v>
      </c>
      <c r="D94" s="22">
        <v>1516</v>
      </c>
      <c r="E94" s="22">
        <v>87</v>
      </c>
      <c r="F94" s="22">
        <f>SUM(C94-D94-E94)</f>
        <v>2787</v>
      </c>
      <c r="G94" s="22">
        <v>12330</v>
      </c>
      <c r="H94" s="22">
        <v>4409</v>
      </c>
      <c r="I94" s="22">
        <v>729</v>
      </c>
      <c r="J94" s="22">
        <f>SUM(G94-H94-I94)</f>
        <v>7192</v>
      </c>
      <c r="K94" s="22">
        <v>50</v>
      </c>
      <c r="L94" s="22">
        <v>185</v>
      </c>
      <c r="M94" s="22">
        <v>2688</v>
      </c>
      <c r="N94" s="22">
        <v>97</v>
      </c>
      <c r="O94" s="22">
        <v>97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74916</v>
      </c>
      <c r="D95" s="25">
        <f t="shared" si="21"/>
        <v>44862</v>
      </c>
      <c r="E95" s="25">
        <f t="shared" si="21"/>
        <v>2790</v>
      </c>
      <c r="F95" s="25">
        <f t="shared" si="21"/>
        <v>27264</v>
      </c>
      <c r="G95" s="25">
        <f t="shared" si="21"/>
        <v>255015</v>
      </c>
      <c r="H95" s="25">
        <f t="shared" si="21"/>
        <v>89923</v>
      </c>
      <c r="I95" s="25">
        <f t="shared" si="21"/>
        <v>11521</v>
      </c>
      <c r="J95" s="25">
        <f t="shared" si="21"/>
        <v>153571</v>
      </c>
      <c r="K95" s="25">
        <f t="shared" si="21"/>
        <v>3177</v>
      </c>
      <c r="L95" s="25">
        <f t="shared" si="21"/>
        <v>390</v>
      </c>
      <c r="M95" s="25">
        <f t="shared" si="21"/>
        <v>23813</v>
      </c>
      <c r="N95" s="25">
        <f t="shared" si="21"/>
        <v>2327</v>
      </c>
      <c r="O95" s="25">
        <f t="shared" si="21"/>
        <v>2327</v>
      </c>
    </row>
    <row r="96" spans="1:15" ht="12.75" customHeight="1">
      <c r="A96" s="20" t="s">
        <v>177</v>
      </c>
      <c r="B96" s="21" t="s">
        <v>178</v>
      </c>
      <c r="C96" s="22">
        <v>958</v>
      </c>
      <c r="D96" s="22">
        <v>688</v>
      </c>
      <c r="E96" s="22">
        <v>49</v>
      </c>
      <c r="F96" s="22">
        <f>SUM(C96-D96-E96)</f>
        <v>221</v>
      </c>
      <c r="G96" s="22">
        <v>5935</v>
      </c>
      <c r="H96" s="22">
        <v>2672</v>
      </c>
      <c r="I96" s="22">
        <v>338</v>
      </c>
      <c r="J96" s="22">
        <f>SUM(G96-H96-I96)</f>
        <v>2925</v>
      </c>
      <c r="K96" s="22">
        <v>0</v>
      </c>
      <c r="L96" s="22">
        <v>0</v>
      </c>
      <c r="M96" s="22">
        <v>2277</v>
      </c>
      <c r="N96" s="22">
        <v>23</v>
      </c>
      <c r="O96" s="22">
        <v>23</v>
      </c>
    </row>
    <row r="97" spans="1:15" ht="12.75" customHeight="1">
      <c r="A97" s="20" t="s">
        <v>179</v>
      </c>
      <c r="B97" s="21" t="s">
        <v>180</v>
      </c>
      <c r="C97" s="22">
        <v>412</v>
      </c>
      <c r="D97" s="22">
        <v>371</v>
      </c>
      <c r="E97" s="22">
        <v>0</v>
      </c>
      <c r="F97" s="22">
        <f>SUM(C97-D97-E97)</f>
        <v>41</v>
      </c>
      <c r="G97" s="22">
        <v>1666</v>
      </c>
      <c r="H97" s="22">
        <v>1313</v>
      </c>
      <c r="I97" s="22">
        <v>0</v>
      </c>
      <c r="J97" s="22">
        <f>SUM(G97-H97-I97)</f>
        <v>353</v>
      </c>
      <c r="K97" s="22">
        <v>0</v>
      </c>
      <c r="L97" s="22">
        <v>0</v>
      </c>
      <c r="M97" s="22">
        <v>150</v>
      </c>
      <c r="N97" s="22">
        <v>12</v>
      </c>
      <c r="O97" s="22">
        <v>12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1370</v>
      </c>
      <c r="D98" s="25">
        <f t="shared" si="22"/>
        <v>1059</v>
      </c>
      <c r="E98" s="25">
        <f t="shared" si="22"/>
        <v>49</v>
      </c>
      <c r="F98" s="25">
        <f t="shared" si="22"/>
        <v>262</v>
      </c>
      <c r="G98" s="25">
        <f t="shared" si="22"/>
        <v>7601</v>
      </c>
      <c r="H98" s="25">
        <f t="shared" si="22"/>
        <v>3985</v>
      </c>
      <c r="I98" s="25">
        <f t="shared" si="22"/>
        <v>338</v>
      </c>
      <c r="J98" s="25">
        <f t="shared" si="22"/>
        <v>3278</v>
      </c>
      <c r="K98" s="25">
        <f t="shared" si="22"/>
        <v>0</v>
      </c>
      <c r="L98" s="25">
        <f t="shared" si="22"/>
        <v>0</v>
      </c>
      <c r="M98" s="25">
        <f t="shared" si="22"/>
        <v>2427</v>
      </c>
      <c r="N98" s="25">
        <f t="shared" si="22"/>
        <v>35</v>
      </c>
      <c r="O98" s="25">
        <f t="shared" si="22"/>
        <v>35</v>
      </c>
    </row>
    <row r="99" spans="1:15" ht="12.75" customHeight="1">
      <c r="A99" s="20" t="s">
        <v>182</v>
      </c>
      <c r="B99" s="21" t="s">
        <v>183</v>
      </c>
      <c r="C99" s="22">
        <v>3067</v>
      </c>
      <c r="D99" s="22">
        <v>2425</v>
      </c>
      <c r="E99" s="22">
        <v>168</v>
      </c>
      <c r="F99" s="22">
        <f>SUM(C99-D99-E99)</f>
        <v>474</v>
      </c>
      <c r="G99" s="22">
        <v>14166</v>
      </c>
      <c r="H99" s="22">
        <v>7670</v>
      </c>
      <c r="I99" s="22">
        <v>962</v>
      </c>
      <c r="J99" s="22">
        <f>SUM(G99-H99-I99)</f>
        <v>5534</v>
      </c>
      <c r="K99" s="22">
        <v>4</v>
      </c>
      <c r="L99" s="22">
        <v>0</v>
      </c>
      <c r="M99" s="22">
        <v>1852</v>
      </c>
      <c r="N99" s="22">
        <v>0</v>
      </c>
      <c r="O99" s="22">
        <v>0</v>
      </c>
    </row>
    <row r="100" spans="1:15" ht="12.75" customHeight="1">
      <c r="A100" s="20" t="s">
        <v>184</v>
      </c>
      <c r="B100" s="21" t="s">
        <v>185</v>
      </c>
      <c r="C100" s="22">
        <v>2158</v>
      </c>
      <c r="D100" s="22">
        <v>1344</v>
      </c>
      <c r="E100" s="22">
        <v>73</v>
      </c>
      <c r="F100" s="22">
        <f>SUM(C100-D100-E100)</f>
        <v>741</v>
      </c>
      <c r="G100" s="22">
        <v>8966</v>
      </c>
      <c r="H100" s="22">
        <v>3812</v>
      </c>
      <c r="I100" s="22">
        <v>330</v>
      </c>
      <c r="J100" s="22">
        <f>SUM(G100-H100-I100)</f>
        <v>4824</v>
      </c>
      <c r="K100" s="22">
        <v>53</v>
      </c>
      <c r="L100" s="22">
        <v>0</v>
      </c>
      <c r="M100" s="22">
        <v>1141</v>
      </c>
      <c r="N100" s="22">
        <v>0</v>
      </c>
      <c r="O100" s="22">
        <v>0</v>
      </c>
    </row>
    <row r="101" spans="1:15" ht="12.75" customHeight="1">
      <c r="A101" s="20" t="s">
        <v>186</v>
      </c>
      <c r="B101" s="21" t="s">
        <v>187</v>
      </c>
      <c r="C101" s="22">
        <v>1441</v>
      </c>
      <c r="D101" s="22">
        <v>1067</v>
      </c>
      <c r="E101" s="22">
        <v>0</v>
      </c>
      <c r="F101" s="22">
        <f>SUM(C101-D101-E101)</f>
        <v>374</v>
      </c>
      <c r="G101" s="22">
        <v>4706</v>
      </c>
      <c r="H101" s="22">
        <v>3026</v>
      </c>
      <c r="I101" s="22">
        <v>13</v>
      </c>
      <c r="J101" s="22">
        <f>SUM(G101-H101-I101)</f>
        <v>1667</v>
      </c>
      <c r="K101" s="22">
        <v>0</v>
      </c>
      <c r="L101" s="22">
        <v>0</v>
      </c>
      <c r="M101" s="22">
        <v>572</v>
      </c>
      <c r="N101" s="22">
        <v>157</v>
      </c>
      <c r="O101" s="22">
        <v>157</v>
      </c>
    </row>
    <row r="102" spans="1:15" ht="12.75" customHeight="1">
      <c r="A102" s="20" t="s">
        <v>188</v>
      </c>
      <c r="B102" s="21" t="s">
        <v>189</v>
      </c>
      <c r="C102" s="22">
        <v>2280</v>
      </c>
      <c r="D102" s="22">
        <v>1909</v>
      </c>
      <c r="E102" s="22">
        <v>161</v>
      </c>
      <c r="F102" s="22">
        <f>SUM(C102-D102-E102)</f>
        <v>210</v>
      </c>
      <c r="G102" s="22">
        <v>9816</v>
      </c>
      <c r="H102" s="22">
        <v>5386</v>
      </c>
      <c r="I102" s="22">
        <v>1110</v>
      </c>
      <c r="J102" s="22">
        <f>SUM(G102-H102-I102)</f>
        <v>3320</v>
      </c>
      <c r="K102" s="22">
        <v>38</v>
      </c>
      <c r="L102" s="22">
        <v>0</v>
      </c>
      <c r="M102" s="22">
        <v>1173</v>
      </c>
      <c r="N102" s="22">
        <v>0</v>
      </c>
      <c r="O102" s="22">
        <v>0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8946</v>
      </c>
      <c r="D103" s="25">
        <f t="shared" si="23"/>
        <v>6745</v>
      </c>
      <c r="E103" s="25">
        <f t="shared" si="23"/>
        <v>402</v>
      </c>
      <c r="F103" s="25">
        <f t="shared" si="23"/>
        <v>1799</v>
      </c>
      <c r="G103" s="25">
        <f t="shared" si="23"/>
        <v>37654</v>
      </c>
      <c r="H103" s="25">
        <f t="shared" si="23"/>
        <v>19894</v>
      </c>
      <c r="I103" s="25">
        <f t="shared" si="23"/>
        <v>2415</v>
      </c>
      <c r="J103" s="25">
        <f t="shared" si="23"/>
        <v>15345</v>
      </c>
      <c r="K103" s="25">
        <f t="shared" si="23"/>
        <v>95</v>
      </c>
      <c r="L103" s="25">
        <f t="shared" si="23"/>
        <v>0</v>
      </c>
      <c r="M103" s="25">
        <f t="shared" si="23"/>
        <v>4738</v>
      </c>
      <c r="N103" s="25">
        <f t="shared" si="23"/>
        <v>157</v>
      </c>
      <c r="O103" s="25">
        <f t="shared" si="23"/>
        <v>157</v>
      </c>
    </row>
    <row r="104" spans="1:15" ht="12.75" customHeight="1">
      <c r="A104" s="20" t="s">
        <v>191</v>
      </c>
      <c r="B104" s="21" t="s">
        <v>192</v>
      </c>
      <c r="C104" s="22">
        <v>1950</v>
      </c>
      <c r="D104" s="22">
        <v>1466</v>
      </c>
      <c r="E104" s="22">
        <v>67</v>
      </c>
      <c r="F104" s="22">
        <f>SUM(C104-D104-E104)</f>
        <v>417</v>
      </c>
      <c r="G104" s="22">
        <v>8647</v>
      </c>
      <c r="H104" s="22">
        <v>5196</v>
      </c>
      <c r="I104" s="22">
        <v>534</v>
      </c>
      <c r="J104" s="22">
        <f>SUM(G104-H104-I104)</f>
        <v>2917</v>
      </c>
      <c r="K104" s="22">
        <v>22</v>
      </c>
      <c r="L104" s="22">
        <v>0</v>
      </c>
      <c r="M104" s="22">
        <v>1336</v>
      </c>
      <c r="N104" s="22">
        <v>36</v>
      </c>
      <c r="O104" s="22">
        <v>36</v>
      </c>
    </row>
    <row r="105" spans="1:15" ht="12.75" customHeight="1">
      <c r="A105" s="20" t="s">
        <v>193</v>
      </c>
      <c r="B105" s="21" t="s">
        <v>194</v>
      </c>
      <c r="C105" s="22">
        <v>1218</v>
      </c>
      <c r="D105" s="22">
        <v>806</v>
      </c>
      <c r="E105" s="22">
        <v>0</v>
      </c>
      <c r="F105" s="22">
        <f>SUM(C105-D105-E105)</f>
        <v>412</v>
      </c>
      <c r="G105" s="22">
        <v>6006</v>
      </c>
      <c r="H105" s="22">
        <v>3299</v>
      </c>
      <c r="I105" s="22">
        <v>0</v>
      </c>
      <c r="J105" s="22">
        <f>SUM(G105-H105-I105)</f>
        <v>2707</v>
      </c>
      <c r="K105" s="22">
        <v>0</v>
      </c>
      <c r="L105" s="22">
        <v>0</v>
      </c>
      <c r="M105" s="22">
        <v>1440</v>
      </c>
      <c r="N105" s="22">
        <v>118</v>
      </c>
      <c r="O105" s="22">
        <v>118</v>
      </c>
    </row>
    <row r="106" spans="1:15" ht="12.75" customHeight="1">
      <c r="A106" s="20" t="s">
        <v>195</v>
      </c>
      <c r="B106" s="21" t="s">
        <v>196</v>
      </c>
      <c r="C106" s="22">
        <v>6304</v>
      </c>
      <c r="D106" s="22">
        <v>4045</v>
      </c>
      <c r="E106" s="22">
        <v>208</v>
      </c>
      <c r="F106" s="22">
        <f>SUM(C106-D106-E106)</f>
        <v>2051</v>
      </c>
      <c r="G106" s="22">
        <v>32809</v>
      </c>
      <c r="H106" s="22">
        <v>12513</v>
      </c>
      <c r="I106" s="22">
        <v>1302</v>
      </c>
      <c r="J106" s="22">
        <f>SUM(G106-H106-I106)</f>
        <v>18994</v>
      </c>
      <c r="K106" s="22">
        <v>24</v>
      </c>
      <c r="L106" s="22">
        <v>0</v>
      </c>
      <c r="M106" s="22">
        <v>12660</v>
      </c>
      <c r="N106" s="22">
        <v>111</v>
      </c>
      <c r="O106" s="22">
        <v>111</v>
      </c>
    </row>
    <row r="107" spans="1:15" ht="12.75" customHeight="1">
      <c r="A107" s="20" t="s">
        <v>197</v>
      </c>
      <c r="B107" s="21" t="s">
        <v>198</v>
      </c>
      <c r="C107" s="22">
        <v>21452</v>
      </c>
      <c r="D107" s="22">
        <v>13491</v>
      </c>
      <c r="E107" s="22">
        <v>541</v>
      </c>
      <c r="F107" s="22">
        <f>SUM(C107-D107-E107)</f>
        <v>7420</v>
      </c>
      <c r="G107" s="22">
        <v>62314</v>
      </c>
      <c r="H107" s="22">
        <v>28077</v>
      </c>
      <c r="I107" s="22">
        <v>1504</v>
      </c>
      <c r="J107" s="22">
        <f>SUM(G107-H107-I107)</f>
        <v>32733</v>
      </c>
      <c r="K107" s="22">
        <v>311</v>
      </c>
      <c r="L107" s="22">
        <v>0</v>
      </c>
      <c r="M107" s="22">
        <v>2777</v>
      </c>
      <c r="N107" s="22">
        <v>1850</v>
      </c>
      <c r="O107" s="22">
        <v>1850</v>
      </c>
    </row>
    <row r="108" spans="1:15" ht="12.75" customHeight="1">
      <c r="A108" s="20" t="s">
        <v>199</v>
      </c>
      <c r="B108" s="21" t="s">
        <v>200</v>
      </c>
      <c r="C108" s="22">
        <v>6565</v>
      </c>
      <c r="D108" s="22">
        <v>4231</v>
      </c>
      <c r="E108" s="22">
        <v>233</v>
      </c>
      <c r="F108" s="22">
        <f>SUM(C108-D108-E108)</f>
        <v>2101</v>
      </c>
      <c r="G108" s="22">
        <v>36060</v>
      </c>
      <c r="H108" s="22">
        <v>12185</v>
      </c>
      <c r="I108" s="22">
        <v>1450</v>
      </c>
      <c r="J108" s="22">
        <f>SUM(G108-H108-I108)</f>
        <v>22425</v>
      </c>
      <c r="K108" s="22">
        <v>102</v>
      </c>
      <c r="L108" s="22">
        <v>0</v>
      </c>
      <c r="M108" s="22">
        <v>4494</v>
      </c>
      <c r="N108" s="22">
        <v>447</v>
      </c>
      <c r="O108" s="22">
        <v>447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37489</v>
      </c>
      <c r="D109" s="25">
        <f t="shared" si="24"/>
        <v>24039</v>
      </c>
      <c r="E109" s="25">
        <f t="shared" si="24"/>
        <v>1049</v>
      </c>
      <c r="F109" s="25">
        <f t="shared" si="24"/>
        <v>12401</v>
      </c>
      <c r="G109" s="25">
        <f t="shared" si="24"/>
        <v>145836</v>
      </c>
      <c r="H109" s="25">
        <f t="shared" si="24"/>
        <v>61270</v>
      </c>
      <c r="I109" s="25">
        <f t="shared" si="24"/>
        <v>4790</v>
      </c>
      <c r="J109" s="25">
        <f t="shared" si="24"/>
        <v>79776</v>
      </c>
      <c r="K109" s="25">
        <f t="shared" si="24"/>
        <v>459</v>
      </c>
      <c r="L109" s="25">
        <f t="shared" si="24"/>
        <v>0</v>
      </c>
      <c r="M109" s="25">
        <f t="shared" si="24"/>
        <v>22707</v>
      </c>
      <c r="N109" s="25">
        <f t="shared" si="24"/>
        <v>2562</v>
      </c>
      <c r="O109" s="25">
        <f t="shared" si="24"/>
        <v>2562</v>
      </c>
    </row>
    <row r="110" spans="1:15" ht="12.75" customHeight="1">
      <c r="A110" s="20" t="s">
        <v>202</v>
      </c>
      <c r="B110" s="21" t="s">
        <v>203</v>
      </c>
      <c r="C110" s="22">
        <v>9748</v>
      </c>
      <c r="D110" s="22">
        <v>7137</v>
      </c>
      <c r="E110" s="22">
        <v>114</v>
      </c>
      <c r="F110" s="22">
        <f aca="true" t="shared" si="25" ref="F110:F115">SUM(C110-D110-E110)</f>
        <v>2497</v>
      </c>
      <c r="G110" s="22">
        <v>46564</v>
      </c>
      <c r="H110" s="22">
        <v>25684</v>
      </c>
      <c r="I110" s="22">
        <v>694</v>
      </c>
      <c r="J110" s="22">
        <f aca="true" t="shared" si="26" ref="J110:J115">SUM(G110-H110-I110)</f>
        <v>20186</v>
      </c>
      <c r="K110" s="22">
        <v>92</v>
      </c>
      <c r="L110" s="22">
        <v>0</v>
      </c>
      <c r="M110" s="22">
        <v>7764</v>
      </c>
      <c r="N110" s="22">
        <v>132</v>
      </c>
      <c r="O110" s="22">
        <v>132</v>
      </c>
    </row>
    <row r="111" spans="1:15" ht="12.75" customHeight="1">
      <c r="A111" s="20" t="s">
        <v>204</v>
      </c>
      <c r="B111" s="21" t="s">
        <v>205</v>
      </c>
      <c r="C111" s="22">
        <v>1941</v>
      </c>
      <c r="D111" s="22">
        <v>1577</v>
      </c>
      <c r="E111" s="22">
        <v>35</v>
      </c>
      <c r="F111" s="22">
        <f t="shared" si="25"/>
        <v>329</v>
      </c>
      <c r="G111" s="22">
        <v>7276</v>
      </c>
      <c r="H111" s="22">
        <v>4583</v>
      </c>
      <c r="I111" s="22">
        <v>211</v>
      </c>
      <c r="J111" s="22">
        <f t="shared" si="26"/>
        <v>2482</v>
      </c>
      <c r="K111" s="22">
        <v>5</v>
      </c>
      <c r="L111" s="22">
        <v>0</v>
      </c>
      <c r="M111" s="22">
        <v>1509</v>
      </c>
      <c r="N111" s="22">
        <v>25</v>
      </c>
      <c r="O111" s="22">
        <v>25</v>
      </c>
    </row>
    <row r="112" spans="1:15" ht="12.75" customHeight="1">
      <c r="A112" s="20" t="s">
        <v>206</v>
      </c>
      <c r="B112" s="21" t="s">
        <v>207</v>
      </c>
      <c r="C112" s="22">
        <v>3657</v>
      </c>
      <c r="D112" s="22">
        <v>2509</v>
      </c>
      <c r="E112" s="22">
        <v>0</v>
      </c>
      <c r="F112" s="22">
        <f t="shared" si="25"/>
        <v>1148</v>
      </c>
      <c r="G112" s="22">
        <v>13298</v>
      </c>
      <c r="H112" s="22">
        <v>8002</v>
      </c>
      <c r="I112" s="22">
        <v>0</v>
      </c>
      <c r="J112" s="22">
        <f t="shared" si="26"/>
        <v>5296</v>
      </c>
      <c r="K112" s="22">
        <v>801</v>
      </c>
      <c r="L112" s="22">
        <v>0</v>
      </c>
      <c r="M112" s="22">
        <v>1314</v>
      </c>
      <c r="N112" s="22">
        <v>0</v>
      </c>
      <c r="O112" s="22">
        <v>0</v>
      </c>
    </row>
    <row r="113" spans="1:15" ht="12.75" customHeight="1">
      <c r="A113" s="20" t="s">
        <v>208</v>
      </c>
      <c r="B113" s="21" t="s">
        <v>209</v>
      </c>
      <c r="C113" s="22">
        <v>3196</v>
      </c>
      <c r="D113" s="22">
        <v>1964</v>
      </c>
      <c r="E113" s="22">
        <v>56</v>
      </c>
      <c r="F113" s="22">
        <f t="shared" si="25"/>
        <v>1176</v>
      </c>
      <c r="G113" s="22">
        <v>15021</v>
      </c>
      <c r="H113" s="22">
        <v>6647</v>
      </c>
      <c r="I113" s="22">
        <v>324</v>
      </c>
      <c r="J113" s="22">
        <f t="shared" si="26"/>
        <v>8050</v>
      </c>
      <c r="K113" s="22">
        <v>35</v>
      </c>
      <c r="L113" s="22">
        <v>0</v>
      </c>
      <c r="M113" s="22">
        <v>8005</v>
      </c>
      <c r="N113" s="22">
        <v>184</v>
      </c>
      <c r="O113" s="22">
        <v>184</v>
      </c>
    </row>
    <row r="114" spans="1:15" ht="12.75" customHeight="1">
      <c r="A114" s="20" t="s">
        <v>210</v>
      </c>
      <c r="B114" s="21" t="s">
        <v>211</v>
      </c>
      <c r="C114" s="22">
        <v>7648</v>
      </c>
      <c r="D114" s="22">
        <v>5335</v>
      </c>
      <c r="E114" s="22">
        <v>0</v>
      </c>
      <c r="F114" s="22">
        <f t="shared" si="25"/>
        <v>2313</v>
      </c>
      <c r="G114" s="22">
        <v>23644</v>
      </c>
      <c r="H114" s="22">
        <v>14491</v>
      </c>
      <c r="I114" s="22">
        <v>0</v>
      </c>
      <c r="J114" s="22">
        <f t="shared" si="26"/>
        <v>9153</v>
      </c>
      <c r="K114" s="22">
        <v>788</v>
      </c>
      <c r="L114" s="22">
        <v>0</v>
      </c>
      <c r="M114" s="22">
        <v>1835</v>
      </c>
      <c r="N114" s="22">
        <v>216</v>
      </c>
      <c r="O114" s="22">
        <v>216</v>
      </c>
    </row>
    <row r="115" spans="1:15" ht="12.75" customHeight="1">
      <c r="A115" s="20" t="s">
        <v>212</v>
      </c>
      <c r="B115" s="21" t="s">
        <v>213</v>
      </c>
      <c r="C115" s="22">
        <v>4848</v>
      </c>
      <c r="D115" s="22">
        <v>3951</v>
      </c>
      <c r="E115" s="22">
        <v>0</v>
      </c>
      <c r="F115" s="22">
        <f t="shared" si="25"/>
        <v>897</v>
      </c>
      <c r="G115" s="22">
        <v>17613</v>
      </c>
      <c r="H115" s="22">
        <v>12318</v>
      </c>
      <c r="I115" s="22">
        <v>0</v>
      </c>
      <c r="J115" s="22">
        <f t="shared" si="26"/>
        <v>5295</v>
      </c>
      <c r="K115" s="22">
        <v>82</v>
      </c>
      <c r="L115" s="22">
        <v>0</v>
      </c>
      <c r="M115" s="22">
        <v>2526</v>
      </c>
      <c r="N115" s="22">
        <v>465</v>
      </c>
      <c r="O115" s="22">
        <v>465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31038</v>
      </c>
      <c r="D116" s="25">
        <f t="shared" si="27"/>
        <v>22473</v>
      </c>
      <c r="E116" s="25">
        <f t="shared" si="27"/>
        <v>205</v>
      </c>
      <c r="F116" s="25">
        <f t="shared" si="27"/>
        <v>8360</v>
      </c>
      <c r="G116" s="25">
        <f t="shared" si="27"/>
        <v>123416</v>
      </c>
      <c r="H116" s="25">
        <f t="shared" si="27"/>
        <v>71725</v>
      </c>
      <c r="I116" s="25">
        <f t="shared" si="27"/>
        <v>1229</v>
      </c>
      <c r="J116" s="25">
        <f t="shared" si="27"/>
        <v>50462</v>
      </c>
      <c r="K116" s="25">
        <f t="shared" si="27"/>
        <v>1803</v>
      </c>
      <c r="L116" s="25">
        <f t="shared" si="27"/>
        <v>0</v>
      </c>
      <c r="M116" s="25">
        <f t="shared" si="27"/>
        <v>22953</v>
      </c>
      <c r="N116" s="25">
        <f t="shared" si="27"/>
        <v>1022</v>
      </c>
      <c r="O116" s="25">
        <f t="shared" si="27"/>
        <v>1022</v>
      </c>
    </row>
    <row r="117" spans="1:15" ht="12.75" customHeight="1">
      <c r="A117" s="20" t="s">
        <v>215</v>
      </c>
      <c r="B117" s="21" t="s">
        <v>216</v>
      </c>
      <c r="C117" s="22">
        <v>1164</v>
      </c>
      <c r="D117" s="22">
        <v>787</v>
      </c>
      <c r="E117" s="22">
        <v>0</v>
      </c>
      <c r="F117" s="22">
        <f>SUM(C117-D117-E117)</f>
        <v>377</v>
      </c>
      <c r="G117" s="22">
        <v>5147</v>
      </c>
      <c r="H117" s="22">
        <v>3125</v>
      </c>
      <c r="I117" s="22">
        <v>0</v>
      </c>
      <c r="J117" s="22">
        <f>SUM(G117-H117-I117)</f>
        <v>2022</v>
      </c>
      <c r="K117" s="22">
        <v>0</v>
      </c>
      <c r="L117" s="22">
        <v>0</v>
      </c>
      <c r="M117" s="22">
        <v>2752</v>
      </c>
      <c r="N117" s="22">
        <v>41</v>
      </c>
      <c r="O117" s="22">
        <v>41</v>
      </c>
    </row>
    <row r="118" spans="1:15" ht="12.75" customHeight="1">
      <c r="A118" s="20" t="s">
        <v>217</v>
      </c>
      <c r="B118" s="21" t="s">
        <v>218</v>
      </c>
      <c r="C118" s="22">
        <v>2565</v>
      </c>
      <c r="D118" s="22">
        <v>1950</v>
      </c>
      <c r="E118" s="22">
        <v>49</v>
      </c>
      <c r="F118" s="22">
        <f>SUM(C118-D118-E118)</f>
        <v>566</v>
      </c>
      <c r="G118" s="22">
        <v>10602</v>
      </c>
      <c r="H118" s="22">
        <v>5988</v>
      </c>
      <c r="I118" s="22">
        <v>388</v>
      </c>
      <c r="J118" s="22">
        <f>SUM(G118-H118-I118)</f>
        <v>4226</v>
      </c>
      <c r="K118" s="22">
        <v>0</v>
      </c>
      <c r="L118" s="22">
        <v>0</v>
      </c>
      <c r="M118" s="22">
        <v>2650</v>
      </c>
      <c r="N118" s="22">
        <v>76</v>
      </c>
      <c r="O118" s="22">
        <v>76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3729</v>
      </c>
      <c r="D119" s="25">
        <f t="shared" si="28"/>
        <v>2737</v>
      </c>
      <c r="E119" s="25">
        <f t="shared" si="28"/>
        <v>49</v>
      </c>
      <c r="F119" s="25">
        <f t="shared" si="28"/>
        <v>943</v>
      </c>
      <c r="G119" s="25">
        <f t="shared" si="28"/>
        <v>15749</v>
      </c>
      <c r="H119" s="25">
        <f t="shared" si="28"/>
        <v>9113</v>
      </c>
      <c r="I119" s="25">
        <f t="shared" si="28"/>
        <v>388</v>
      </c>
      <c r="J119" s="25">
        <f t="shared" si="28"/>
        <v>6248</v>
      </c>
      <c r="K119" s="25">
        <f t="shared" si="28"/>
        <v>0</v>
      </c>
      <c r="L119" s="25">
        <f t="shared" si="28"/>
        <v>0</v>
      </c>
      <c r="M119" s="25">
        <f t="shared" si="28"/>
        <v>5402</v>
      </c>
      <c r="N119" s="25">
        <f t="shared" si="28"/>
        <v>117</v>
      </c>
      <c r="O119" s="25">
        <f t="shared" si="28"/>
        <v>117</v>
      </c>
    </row>
    <row r="120" spans="1:15" ht="12.75" customHeight="1">
      <c r="A120" s="20" t="s">
        <v>220</v>
      </c>
      <c r="B120" s="21" t="s">
        <v>221</v>
      </c>
      <c r="C120" s="22">
        <v>3172</v>
      </c>
      <c r="D120" s="22">
        <v>2648</v>
      </c>
      <c r="E120" s="22">
        <v>46</v>
      </c>
      <c r="F120" s="22">
        <f>SUM(C120-D120-E120)</f>
        <v>478</v>
      </c>
      <c r="G120" s="22">
        <v>11657</v>
      </c>
      <c r="H120" s="22">
        <v>8542</v>
      </c>
      <c r="I120" s="22">
        <v>379</v>
      </c>
      <c r="J120" s="22">
        <f>SUM(G120-H120-I120)</f>
        <v>2736</v>
      </c>
      <c r="K120" s="22">
        <v>92</v>
      </c>
      <c r="L120" s="22">
        <v>0</v>
      </c>
      <c r="M120" s="22">
        <v>475</v>
      </c>
      <c r="N120" s="22">
        <v>542</v>
      </c>
      <c r="O120" s="22">
        <v>542</v>
      </c>
    </row>
    <row r="121" spans="1:15" ht="12.75" customHeight="1">
      <c r="A121" s="20" t="s">
        <v>222</v>
      </c>
      <c r="B121" s="21" t="s">
        <v>223</v>
      </c>
      <c r="C121" s="22">
        <v>4759</v>
      </c>
      <c r="D121" s="22">
        <v>4278</v>
      </c>
      <c r="E121" s="22">
        <v>109</v>
      </c>
      <c r="F121" s="22">
        <f>SUM(C121-D121-E121)</f>
        <v>372</v>
      </c>
      <c r="G121" s="22">
        <v>18736</v>
      </c>
      <c r="H121" s="22">
        <v>13238</v>
      </c>
      <c r="I121" s="22">
        <v>764</v>
      </c>
      <c r="J121" s="22">
        <f>SUM(G121-H121-I121)</f>
        <v>4734</v>
      </c>
      <c r="K121" s="22">
        <v>11</v>
      </c>
      <c r="L121" s="22">
        <v>0</v>
      </c>
      <c r="M121" s="22">
        <v>1526</v>
      </c>
      <c r="N121" s="22">
        <v>65</v>
      </c>
      <c r="O121" s="22">
        <v>65</v>
      </c>
    </row>
    <row r="122" spans="1:15" ht="12.75" customHeight="1">
      <c r="A122" s="20" t="s">
        <v>224</v>
      </c>
      <c r="B122" s="21" t="s">
        <v>225</v>
      </c>
      <c r="C122" s="22">
        <v>939</v>
      </c>
      <c r="D122" s="22">
        <v>694</v>
      </c>
      <c r="E122" s="22">
        <v>0</v>
      </c>
      <c r="F122" s="22">
        <f>SUM(C122-D122-E122)</f>
        <v>245</v>
      </c>
      <c r="G122" s="22">
        <v>3483</v>
      </c>
      <c r="H122" s="22">
        <v>1927</v>
      </c>
      <c r="I122" s="22">
        <v>0</v>
      </c>
      <c r="J122" s="22">
        <f>SUM(G122-H122-I122)</f>
        <v>1556</v>
      </c>
      <c r="K122" s="22">
        <v>0</v>
      </c>
      <c r="L122" s="22">
        <v>0</v>
      </c>
      <c r="M122" s="22">
        <v>1452</v>
      </c>
      <c r="N122" s="22">
        <v>51</v>
      </c>
      <c r="O122" s="22">
        <v>51</v>
      </c>
    </row>
    <row r="123" spans="1:15" ht="12.75" customHeight="1">
      <c r="A123" s="20" t="s">
        <v>226</v>
      </c>
      <c r="B123" s="21" t="s">
        <v>227</v>
      </c>
      <c r="C123" s="22">
        <v>4308</v>
      </c>
      <c r="D123" s="22">
        <v>3411</v>
      </c>
      <c r="E123" s="22">
        <v>59</v>
      </c>
      <c r="F123" s="22">
        <f>SUM(C123-D123-E123)</f>
        <v>838</v>
      </c>
      <c r="G123" s="22">
        <v>19940</v>
      </c>
      <c r="H123" s="22">
        <v>9279</v>
      </c>
      <c r="I123" s="22">
        <v>419</v>
      </c>
      <c r="J123" s="22">
        <f>SUM(G123-H123-I123)</f>
        <v>10242</v>
      </c>
      <c r="K123" s="22">
        <v>0</v>
      </c>
      <c r="L123" s="22">
        <v>0</v>
      </c>
      <c r="M123" s="22">
        <v>625</v>
      </c>
      <c r="N123" s="22">
        <v>0</v>
      </c>
      <c r="O123" s="22">
        <v>0</v>
      </c>
    </row>
    <row r="124" spans="1:15" ht="12.75" customHeight="1">
      <c r="A124" s="20" t="s">
        <v>228</v>
      </c>
      <c r="B124" s="21" t="s">
        <v>229</v>
      </c>
      <c r="C124" s="22">
        <v>1510</v>
      </c>
      <c r="D124" s="22">
        <v>1327</v>
      </c>
      <c r="E124" s="22">
        <v>34</v>
      </c>
      <c r="F124" s="22">
        <f>SUM(C124-D124-E124)</f>
        <v>149</v>
      </c>
      <c r="G124" s="22">
        <v>6403</v>
      </c>
      <c r="H124" s="22">
        <v>3378</v>
      </c>
      <c r="I124" s="22">
        <v>341</v>
      </c>
      <c r="J124" s="22">
        <f>SUM(G124-H124-I124)</f>
        <v>2684</v>
      </c>
      <c r="K124" s="22">
        <v>2</v>
      </c>
      <c r="L124" s="22">
        <v>0</v>
      </c>
      <c r="M124" s="22">
        <v>215</v>
      </c>
      <c r="N124" s="22">
        <v>0</v>
      </c>
      <c r="O124" s="22">
        <v>0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14688</v>
      </c>
      <c r="D125" s="25">
        <f t="shared" si="29"/>
        <v>12358</v>
      </c>
      <c r="E125" s="25">
        <f t="shared" si="29"/>
        <v>248</v>
      </c>
      <c r="F125" s="25">
        <f t="shared" si="29"/>
        <v>2082</v>
      </c>
      <c r="G125" s="25">
        <f t="shared" si="29"/>
        <v>60219</v>
      </c>
      <c r="H125" s="25">
        <f t="shared" si="29"/>
        <v>36364</v>
      </c>
      <c r="I125" s="25">
        <f t="shared" si="29"/>
        <v>1903</v>
      </c>
      <c r="J125" s="25">
        <f t="shared" si="29"/>
        <v>21952</v>
      </c>
      <c r="K125" s="25">
        <f t="shared" si="29"/>
        <v>105</v>
      </c>
      <c r="L125" s="25">
        <f t="shared" si="29"/>
        <v>0</v>
      </c>
      <c r="M125" s="25">
        <f t="shared" si="29"/>
        <v>4293</v>
      </c>
      <c r="N125" s="25">
        <f t="shared" si="29"/>
        <v>658</v>
      </c>
      <c r="O125" s="25">
        <f t="shared" si="29"/>
        <v>658</v>
      </c>
    </row>
    <row r="126" spans="1:15" ht="12.75" customHeight="1">
      <c r="A126" s="20" t="s">
        <v>231</v>
      </c>
      <c r="B126" s="21" t="s">
        <v>232</v>
      </c>
      <c r="C126" s="22">
        <v>3324</v>
      </c>
      <c r="D126" s="22">
        <v>2260</v>
      </c>
      <c r="E126" s="22">
        <v>0</v>
      </c>
      <c r="F126" s="22">
        <f aca="true" t="shared" si="30" ref="F126:F134">SUM(C126-D126-E126)</f>
        <v>1064</v>
      </c>
      <c r="G126" s="22">
        <v>10540</v>
      </c>
      <c r="H126" s="22">
        <v>5497</v>
      </c>
      <c r="I126" s="22">
        <v>0</v>
      </c>
      <c r="J126" s="22">
        <f aca="true" t="shared" si="31" ref="J126:J134">SUM(G126-H126-I126)</f>
        <v>5043</v>
      </c>
      <c r="K126" s="22">
        <v>27</v>
      </c>
      <c r="L126" s="22">
        <v>408</v>
      </c>
      <c r="M126" s="22">
        <v>1957</v>
      </c>
      <c r="N126" s="22">
        <v>26</v>
      </c>
      <c r="O126" s="22">
        <v>26</v>
      </c>
    </row>
    <row r="127" spans="1:15" ht="12.75" customHeight="1">
      <c r="A127" s="20" t="s">
        <v>233</v>
      </c>
      <c r="B127" s="21" t="s">
        <v>234</v>
      </c>
      <c r="C127" s="22">
        <v>1602</v>
      </c>
      <c r="D127" s="22">
        <v>1169</v>
      </c>
      <c r="E127" s="22">
        <v>0</v>
      </c>
      <c r="F127" s="22">
        <f t="shared" si="30"/>
        <v>433</v>
      </c>
      <c r="G127" s="22">
        <v>6231</v>
      </c>
      <c r="H127" s="22">
        <v>3954</v>
      </c>
      <c r="I127" s="22">
        <v>0</v>
      </c>
      <c r="J127" s="22">
        <f t="shared" si="31"/>
        <v>2277</v>
      </c>
      <c r="K127" s="22">
        <v>0</v>
      </c>
      <c r="L127" s="22">
        <v>0</v>
      </c>
      <c r="M127" s="22">
        <v>722</v>
      </c>
      <c r="N127" s="22">
        <v>30</v>
      </c>
      <c r="O127" s="22">
        <v>30</v>
      </c>
    </row>
    <row r="128" spans="1:15" ht="12.75" customHeight="1">
      <c r="A128" s="20" t="s">
        <v>235</v>
      </c>
      <c r="B128" s="21" t="s">
        <v>236</v>
      </c>
      <c r="C128" s="22">
        <v>9975</v>
      </c>
      <c r="D128" s="22">
        <v>6572</v>
      </c>
      <c r="E128" s="22">
        <v>219</v>
      </c>
      <c r="F128" s="22">
        <f t="shared" si="30"/>
        <v>3184</v>
      </c>
      <c r="G128" s="22">
        <v>26559</v>
      </c>
      <c r="H128" s="22">
        <v>15078</v>
      </c>
      <c r="I128" s="22">
        <v>915</v>
      </c>
      <c r="J128" s="22">
        <f t="shared" si="31"/>
        <v>10566</v>
      </c>
      <c r="K128" s="22">
        <v>80</v>
      </c>
      <c r="L128" s="22">
        <v>0</v>
      </c>
      <c r="M128" s="22">
        <v>2013</v>
      </c>
      <c r="N128" s="22">
        <v>182</v>
      </c>
      <c r="O128" s="22">
        <v>182</v>
      </c>
    </row>
    <row r="129" spans="1:15" ht="12.75" customHeight="1">
      <c r="A129" s="20" t="s">
        <v>237</v>
      </c>
      <c r="B129" s="21" t="s">
        <v>238</v>
      </c>
      <c r="C129" s="22">
        <v>934</v>
      </c>
      <c r="D129" s="22">
        <v>648</v>
      </c>
      <c r="E129" s="22">
        <v>55</v>
      </c>
      <c r="F129" s="22">
        <f t="shared" si="30"/>
        <v>231</v>
      </c>
      <c r="G129" s="22">
        <v>4103</v>
      </c>
      <c r="H129" s="22">
        <v>1637</v>
      </c>
      <c r="I129" s="22">
        <v>414</v>
      </c>
      <c r="J129" s="22">
        <f t="shared" si="31"/>
        <v>2052</v>
      </c>
      <c r="K129" s="22">
        <v>32</v>
      </c>
      <c r="L129" s="22">
        <v>0</v>
      </c>
      <c r="M129" s="22">
        <v>2175</v>
      </c>
      <c r="N129" s="22">
        <v>79</v>
      </c>
      <c r="O129" s="22">
        <v>79</v>
      </c>
    </row>
    <row r="130" spans="1:15" ht="12.75" customHeight="1">
      <c r="A130" s="20" t="s">
        <v>239</v>
      </c>
      <c r="B130" s="21" t="s">
        <v>240</v>
      </c>
      <c r="C130" s="22">
        <v>6501</v>
      </c>
      <c r="D130" s="22">
        <v>5076</v>
      </c>
      <c r="E130" s="22">
        <v>312</v>
      </c>
      <c r="F130" s="22">
        <f t="shared" si="30"/>
        <v>1113</v>
      </c>
      <c r="G130" s="22">
        <v>17904</v>
      </c>
      <c r="H130" s="22">
        <v>8737</v>
      </c>
      <c r="I130" s="22">
        <v>1502</v>
      </c>
      <c r="J130" s="22">
        <f t="shared" si="31"/>
        <v>7665</v>
      </c>
      <c r="K130" s="22">
        <v>49</v>
      </c>
      <c r="L130" s="22">
        <v>0</v>
      </c>
      <c r="M130" s="22">
        <v>163</v>
      </c>
      <c r="N130" s="22">
        <v>606</v>
      </c>
      <c r="O130" s="22">
        <v>606</v>
      </c>
    </row>
    <row r="131" spans="1:15" ht="12.75" customHeight="1">
      <c r="A131" s="20" t="s">
        <v>241</v>
      </c>
      <c r="B131" s="21" t="s">
        <v>242</v>
      </c>
      <c r="C131" s="22">
        <v>11967</v>
      </c>
      <c r="D131" s="22">
        <v>9679</v>
      </c>
      <c r="E131" s="22">
        <v>87</v>
      </c>
      <c r="F131" s="22">
        <f t="shared" si="30"/>
        <v>2201</v>
      </c>
      <c r="G131" s="22">
        <v>28553</v>
      </c>
      <c r="H131" s="22">
        <v>16276</v>
      </c>
      <c r="I131" s="22">
        <v>454</v>
      </c>
      <c r="J131" s="22">
        <f t="shared" si="31"/>
        <v>11823</v>
      </c>
      <c r="K131" s="22">
        <v>80</v>
      </c>
      <c r="L131" s="22">
        <v>4</v>
      </c>
      <c r="M131" s="22">
        <v>1785</v>
      </c>
      <c r="N131" s="22">
        <v>124</v>
      </c>
      <c r="O131" s="22">
        <v>124</v>
      </c>
    </row>
    <row r="132" spans="1:15" ht="12.75" customHeight="1">
      <c r="A132" s="20" t="s">
        <v>243</v>
      </c>
      <c r="B132" s="21" t="s">
        <v>244</v>
      </c>
      <c r="C132" s="22">
        <v>5742</v>
      </c>
      <c r="D132" s="22">
        <v>4647</v>
      </c>
      <c r="E132" s="22">
        <v>0</v>
      </c>
      <c r="F132" s="22">
        <f t="shared" si="30"/>
        <v>1095</v>
      </c>
      <c r="G132" s="22">
        <v>16915</v>
      </c>
      <c r="H132" s="22">
        <v>9802</v>
      </c>
      <c r="I132" s="22">
        <v>0</v>
      </c>
      <c r="J132" s="22">
        <f t="shared" si="31"/>
        <v>7113</v>
      </c>
      <c r="K132" s="22">
        <v>229</v>
      </c>
      <c r="L132" s="22">
        <v>0</v>
      </c>
      <c r="M132" s="22">
        <v>997</v>
      </c>
      <c r="N132" s="22">
        <v>0</v>
      </c>
      <c r="O132" s="22">
        <v>0</v>
      </c>
    </row>
    <row r="133" spans="1:15" ht="12.75" customHeight="1">
      <c r="A133" s="20" t="s">
        <v>245</v>
      </c>
      <c r="B133" s="21" t="s">
        <v>246</v>
      </c>
      <c r="C133" s="22">
        <v>4976</v>
      </c>
      <c r="D133" s="22">
        <v>3705</v>
      </c>
      <c r="E133" s="22">
        <v>0</v>
      </c>
      <c r="F133" s="22">
        <f t="shared" si="30"/>
        <v>1271</v>
      </c>
      <c r="G133" s="22">
        <v>13557</v>
      </c>
      <c r="H133" s="22">
        <v>8530</v>
      </c>
      <c r="I133" s="22">
        <v>55</v>
      </c>
      <c r="J133" s="22">
        <f t="shared" si="31"/>
        <v>4972</v>
      </c>
      <c r="K133" s="22">
        <v>1431</v>
      </c>
      <c r="L133" s="22">
        <v>0</v>
      </c>
      <c r="M133" s="22">
        <v>998</v>
      </c>
      <c r="N133" s="22">
        <v>158</v>
      </c>
      <c r="O133" s="22">
        <v>158</v>
      </c>
    </row>
    <row r="134" spans="1:15" ht="12.75" customHeight="1">
      <c r="A134" s="20" t="s">
        <v>247</v>
      </c>
      <c r="B134" s="21" t="s">
        <v>248</v>
      </c>
      <c r="C134" s="22">
        <v>3365</v>
      </c>
      <c r="D134" s="22">
        <v>2346</v>
      </c>
      <c r="E134" s="22">
        <v>0</v>
      </c>
      <c r="F134" s="22">
        <f t="shared" si="30"/>
        <v>1019</v>
      </c>
      <c r="G134" s="22">
        <v>9926</v>
      </c>
      <c r="H134" s="22">
        <v>4996</v>
      </c>
      <c r="I134" s="22">
        <v>0</v>
      </c>
      <c r="J134" s="22">
        <f t="shared" si="31"/>
        <v>4930</v>
      </c>
      <c r="K134" s="22">
        <v>14</v>
      </c>
      <c r="L134" s="22">
        <v>417</v>
      </c>
      <c r="M134" s="22">
        <v>2099</v>
      </c>
      <c r="N134" s="22">
        <v>27</v>
      </c>
      <c r="O134" s="22">
        <v>27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48386</v>
      </c>
      <c r="D135" s="25">
        <f t="shared" si="32"/>
        <v>36102</v>
      </c>
      <c r="E135" s="25">
        <f t="shared" si="32"/>
        <v>673</v>
      </c>
      <c r="F135" s="25">
        <f t="shared" si="32"/>
        <v>11611</v>
      </c>
      <c r="G135" s="25">
        <f t="shared" si="32"/>
        <v>134288</v>
      </c>
      <c r="H135" s="25">
        <f t="shared" si="32"/>
        <v>74507</v>
      </c>
      <c r="I135" s="25">
        <f t="shared" si="32"/>
        <v>3340</v>
      </c>
      <c r="J135" s="25">
        <f t="shared" si="32"/>
        <v>56441</v>
      </c>
      <c r="K135" s="25">
        <f t="shared" si="32"/>
        <v>1942</v>
      </c>
      <c r="L135" s="25">
        <f t="shared" si="32"/>
        <v>829</v>
      </c>
      <c r="M135" s="25">
        <f t="shared" si="32"/>
        <v>12909</v>
      </c>
      <c r="N135" s="25">
        <f t="shared" si="32"/>
        <v>1232</v>
      </c>
      <c r="O135" s="25">
        <f t="shared" si="32"/>
        <v>1232</v>
      </c>
    </row>
    <row r="136" spans="1:15" ht="12.75" customHeight="1">
      <c r="A136" s="20" t="s">
        <v>250</v>
      </c>
      <c r="B136" s="21" t="s">
        <v>251</v>
      </c>
      <c r="C136" s="22">
        <v>7188</v>
      </c>
      <c r="D136" s="22">
        <v>6515</v>
      </c>
      <c r="E136" s="22">
        <v>0</v>
      </c>
      <c r="F136" s="22">
        <f aca="true" t="shared" si="33" ref="F136:F143">SUM(C136-D136-E136)</f>
        <v>673</v>
      </c>
      <c r="G136" s="22">
        <v>18855</v>
      </c>
      <c r="H136" s="22">
        <v>13593</v>
      </c>
      <c r="I136" s="22">
        <v>0</v>
      </c>
      <c r="J136" s="22">
        <f aca="true" t="shared" si="34" ref="J136:J143">SUM(G136-H136-I136)</f>
        <v>5262</v>
      </c>
      <c r="K136" s="22">
        <v>535</v>
      </c>
      <c r="L136" s="22">
        <v>346</v>
      </c>
      <c r="M136" s="22">
        <v>831</v>
      </c>
      <c r="N136" s="22">
        <v>2479</v>
      </c>
      <c r="O136" s="22">
        <v>2479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3038</v>
      </c>
      <c r="D139" s="22">
        <v>2789</v>
      </c>
      <c r="E139" s="22">
        <v>0</v>
      </c>
      <c r="F139" s="22">
        <f t="shared" si="33"/>
        <v>249</v>
      </c>
      <c r="G139" s="22">
        <v>7853</v>
      </c>
      <c r="H139" s="22">
        <v>6757</v>
      </c>
      <c r="I139" s="22">
        <v>0</v>
      </c>
      <c r="J139" s="22">
        <f t="shared" si="34"/>
        <v>1096</v>
      </c>
      <c r="K139" s="22">
        <v>281</v>
      </c>
      <c r="L139" s="22">
        <v>0</v>
      </c>
      <c r="M139" s="22">
        <v>790</v>
      </c>
      <c r="N139" s="22">
        <v>203</v>
      </c>
      <c r="O139" s="22">
        <v>203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1864</v>
      </c>
      <c r="D142" s="22">
        <v>1430</v>
      </c>
      <c r="E142" s="22">
        <v>0</v>
      </c>
      <c r="F142" s="22">
        <f t="shared" si="33"/>
        <v>434</v>
      </c>
      <c r="G142" s="22">
        <v>6087</v>
      </c>
      <c r="H142" s="22">
        <v>4320</v>
      </c>
      <c r="I142" s="22">
        <v>0</v>
      </c>
      <c r="J142" s="22">
        <f t="shared" si="34"/>
        <v>1767</v>
      </c>
      <c r="K142" s="22">
        <v>215</v>
      </c>
      <c r="L142" s="22">
        <v>0</v>
      </c>
      <c r="M142" s="22">
        <v>1354</v>
      </c>
      <c r="N142" s="22">
        <v>550</v>
      </c>
      <c r="O142" s="22">
        <v>550</v>
      </c>
    </row>
    <row r="143" spans="1:15" ht="12.75" customHeight="1">
      <c r="A143" s="20" t="s">
        <v>264</v>
      </c>
      <c r="B143" s="21" t="s">
        <v>265</v>
      </c>
      <c r="C143" s="22">
        <v>7104</v>
      </c>
      <c r="D143" s="22">
        <v>5795</v>
      </c>
      <c r="E143" s="22">
        <v>0</v>
      </c>
      <c r="F143" s="22">
        <f t="shared" si="33"/>
        <v>1309</v>
      </c>
      <c r="G143" s="22">
        <v>21784</v>
      </c>
      <c r="H143" s="22">
        <v>12048</v>
      </c>
      <c r="I143" s="22">
        <v>0</v>
      </c>
      <c r="J143" s="22">
        <f t="shared" si="34"/>
        <v>9736</v>
      </c>
      <c r="K143" s="22">
        <v>1184</v>
      </c>
      <c r="L143" s="22">
        <v>31</v>
      </c>
      <c r="M143" s="22">
        <v>1922</v>
      </c>
      <c r="N143" s="22">
        <v>1168</v>
      </c>
      <c r="O143" s="22">
        <v>1168</v>
      </c>
    </row>
    <row r="144" spans="1:15" ht="14.25" customHeight="1">
      <c r="A144" s="20" t="s">
        <v>266</v>
      </c>
      <c r="B144" s="21" t="s">
        <v>267</v>
      </c>
      <c r="C144" s="22">
        <v>1534</v>
      </c>
      <c r="D144" s="22">
        <v>1532</v>
      </c>
      <c r="E144" s="22">
        <v>0</v>
      </c>
      <c r="F144" s="22">
        <v>0</v>
      </c>
      <c r="G144" s="22">
        <v>4494</v>
      </c>
      <c r="H144" s="22">
        <v>4143</v>
      </c>
      <c r="I144" s="22">
        <v>0</v>
      </c>
      <c r="J144" s="22">
        <v>0</v>
      </c>
      <c r="K144" s="22">
        <v>571</v>
      </c>
      <c r="L144" s="22">
        <v>0</v>
      </c>
      <c r="M144" s="22">
        <v>1061</v>
      </c>
      <c r="N144" s="22">
        <v>1179</v>
      </c>
      <c r="O144" s="22">
        <v>1179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20728</v>
      </c>
      <c r="D145" s="28">
        <f t="shared" si="35"/>
        <v>18061</v>
      </c>
      <c r="E145" s="28">
        <f t="shared" si="35"/>
        <v>0</v>
      </c>
      <c r="F145" s="28">
        <f t="shared" si="35"/>
        <v>2665</v>
      </c>
      <c r="G145" s="28">
        <f t="shared" si="35"/>
        <v>59073</v>
      </c>
      <c r="H145" s="28">
        <f t="shared" si="35"/>
        <v>40861</v>
      </c>
      <c r="I145" s="28">
        <f t="shared" si="35"/>
        <v>0</v>
      </c>
      <c r="J145" s="28">
        <f t="shared" si="35"/>
        <v>17861</v>
      </c>
      <c r="K145" s="28">
        <f t="shared" si="35"/>
        <v>2786</v>
      </c>
      <c r="L145" s="28">
        <f t="shared" si="35"/>
        <v>377</v>
      </c>
      <c r="M145" s="28">
        <f t="shared" si="35"/>
        <v>5958</v>
      </c>
      <c r="N145" s="28">
        <f t="shared" si="35"/>
        <v>5579</v>
      </c>
      <c r="O145" s="28">
        <f t="shared" si="35"/>
        <v>5579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649887</v>
      </c>
      <c r="D146" s="31">
        <f t="shared" si="36"/>
        <v>450445</v>
      </c>
      <c r="E146" s="31">
        <f t="shared" si="36"/>
        <v>18506</v>
      </c>
      <c r="F146" s="31">
        <f t="shared" si="36"/>
        <v>180934</v>
      </c>
      <c r="G146" s="31">
        <f t="shared" si="36"/>
        <v>2097241</v>
      </c>
      <c r="H146" s="31">
        <f t="shared" si="36"/>
        <v>1029349</v>
      </c>
      <c r="I146" s="31">
        <f t="shared" si="36"/>
        <v>82480</v>
      </c>
      <c r="J146" s="31">
        <f t="shared" si="36"/>
        <v>985061</v>
      </c>
      <c r="K146" s="31">
        <f t="shared" si="36"/>
        <v>25888</v>
      </c>
      <c r="L146" s="31">
        <f t="shared" si="36"/>
        <v>2415</v>
      </c>
      <c r="M146" s="31">
        <f t="shared" si="36"/>
        <v>221017</v>
      </c>
      <c r="N146" s="31">
        <f t="shared" si="36"/>
        <v>79623</v>
      </c>
      <c r="O146" s="31">
        <f t="shared" si="36"/>
        <v>38407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C146" sqref="C146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4" style="2" customWidth="1"/>
    <col min="9" max="9" width="12.33203125" style="2" customWidth="1"/>
    <col min="10" max="10" width="12.66015625" style="2" customWidth="1"/>
    <col min="11" max="11" width="18.33203125" style="2" customWidth="1"/>
    <col min="12" max="12" width="17.332031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272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8</v>
      </c>
      <c r="B11" s="51"/>
      <c r="C11" s="52" t="s">
        <v>9</v>
      </c>
      <c r="D11" s="52"/>
      <c r="E11" s="52"/>
      <c r="F11" s="52"/>
      <c r="G11" s="52" t="s">
        <v>10</v>
      </c>
      <c r="H11" s="52"/>
      <c r="I11" s="52"/>
      <c r="J11" s="52"/>
      <c r="K11" s="53" t="s">
        <v>11</v>
      </c>
      <c r="L11" s="53"/>
      <c r="M11" s="53"/>
      <c r="N11" s="52" t="s">
        <v>12</v>
      </c>
      <c r="O11" s="52"/>
    </row>
    <row r="12" spans="1:15" ht="12.75" customHeight="1">
      <c r="A12" s="45" t="s">
        <v>13</v>
      </c>
      <c r="B12" s="54" t="s">
        <v>14</v>
      </c>
      <c r="C12" s="55" t="s">
        <v>15</v>
      </c>
      <c r="D12" s="56" t="s">
        <v>16</v>
      </c>
      <c r="E12" s="56"/>
      <c r="F12" s="55" t="s">
        <v>17</v>
      </c>
      <c r="G12" s="52" t="s">
        <v>15</v>
      </c>
      <c r="H12" s="57" t="s">
        <v>18</v>
      </c>
      <c r="I12" s="52" t="s">
        <v>19</v>
      </c>
      <c r="J12" s="52" t="s">
        <v>20</v>
      </c>
      <c r="K12" s="57" t="s">
        <v>21</v>
      </c>
      <c r="L12" s="57" t="s">
        <v>22</v>
      </c>
      <c r="M12" s="57" t="s">
        <v>23</v>
      </c>
      <c r="N12" s="58" t="s">
        <v>15</v>
      </c>
      <c r="O12" s="32" t="s">
        <v>24</v>
      </c>
    </row>
    <row r="13" spans="1:15" ht="12.75" customHeight="1">
      <c r="A13" s="45"/>
      <c r="B13" s="54"/>
      <c r="C13" s="55"/>
      <c r="D13" s="33" t="s">
        <v>25</v>
      </c>
      <c r="E13" s="14" t="s">
        <v>19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26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27</v>
      </c>
      <c r="B15" s="21" t="s">
        <v>28</v>
      </c>
      <c r="C15" s="22">
        <v>29649</v>
      </c>
      <c r="D15" s="22">
        <v>19295</v>
      </c>
      <c r="E15" s="22">
        <v>2320</v>
      </c>
      <c r="F15" s="22">
        <f aca="true" t="shared" si="0" ref="F15:F22">SUM(C15-D15-E15)</f>
        <v>8034</v>
      </c>
      <c r="G15" s="22">
        <v>139544</v>
      </c>
      <c r="H15" s="22">
        <v>57830</v>
      </c>
      <c r="I15" s="22">
        <v>14847</v>
      </c>
      <c r="J15" s="22">
        <f aca="true" t="shared" si="1" ref="J15:J22">SUM(G15-H15-I15)</f>
        <v>66867</v>
      </c>
      <c r="K15" s="22">
        <v>5227</v>
      </c>
      <c r="L15" s="22">
        <v>0</v>
      </c>
      <c r="M15" s="22">
        <v>12709</v>
      </c>
      <c r="N15" s="22">
        <v>5204</v>
      </c>
      <c r="O15" s="22">
        <v>5204</v>
      </c>
    </row>
    <row r="16" spans="1:15" ht="12.75" customHeight="1">
      <c r="A16" s="20" t="s">
        <v>29</v>
      </c>
      <c r="B16" s="21" t="s">
        <v>30</v>
      </c>
      <c r="C16" s="22">
        <v>17096</v>
      </c>
      <c r="D16" s="22">
        <v>8385</v>
      </c>
      <c r="E16" s="22">
        <v>389</v>
      </c>
      <c r="F16" s="22">
        <f t="shared" si="0"/>
        <v>8322</v>
      </c>
      <c r="G16" s="22">
        <v>129572</v>
      </c>
      <c r="H16" s="22">
        <v>23008</v>
      </c>
      <c r="I16" s="22">
        <v>2830</v>
      </c>
      <c r="J16" s="22">
        <f t="shared" si="1"/>
        <v>103734</v>
      </c>
      <c r="K16" s="22">
        <v>4460</v>
      </c>
      <c r="L16" s="22">
        <v>0</v>
      </c>
      <c r="M16" s="22">
        <v>7913</v>
      </c>
      <c r="N16" s="22">
        <v>162</v>
      </c>
      <c r="O16" s="22">
        <v>162</v>
      </c>
    </row>
    <row r="17" spans="1:15" ht="12.75" customHeight="1">
      <c r="A17" s="20" t="s">
        <v>31</v>
      </c>
      <c r="B17" s="21" t="s">
        <v>32</v>
      </c>
      <c r="C17" s="22">
        <v>10569</v>
      </c>
      <c r="D17" s="22">
        <v>8612</v>
      </c>
      <c r="E17" s="22">
        <v>0</v>
      </c>
      <c r="F17" s="22">
        <f t="shared" si="0"/>
        <v>1957</v>
      </c>
      <c r="G17" s="22">
        <v>24107</v>
      </c>
      <c r="H17" s="22">
        <v>16580</v>
      </c>
      <c r="I17" s="22">
        <v>0</v>
      </c>
      <c r="J17" s="22">
        <f t="shared" si="1"/>
        <v>7527</v>
      </c>
      <c r="K17" s="22">
        <v>1500</v>
      </c>
      <c r="L17" s="22">
        <v>0</v>
      </c>
      <c r="M17" s="22">
        <v>509</v>
      </c>
      <c r="N17" s="22">
        <v>323</v>
      </c>
      <c r="O17" s="22">
        <v>323</v>
      </c>
    </row>
    <row r="18" spans="1:15" ht="12.75" customHeight="1">
      <c r="A18" s="20" t="s">
        <v>33</v>
      </c>
      <c r="B18" s="21" t="s">
        <v>34</v>
      </c>
      <c r="C18" s="22">
        <v>33531</v>
      </c>
      <c r="D18" s="22">
        <v>22569</v>
      </c>
      <c r="E18" s="22">
        <v>365</v>
      </c>
      <c r="F18" s="22">
        <f t="shared" si="0"/>
        <v>10597</v>
      </c>
      <c r="G18" s="22">
        <v>103393</v>
      </c>
      <c r="H18" s="22">
        <v>63231</v>
      </c>
      <c r="I18" s="22">
        <v>1709</v>
      </c>
      <c r="J18" s="22">
        <f t="shared" si="1"/>
        <v>38453</v>
      </c>
      <c r="K18" s="22">
        <v>5841</v>
      </c>
      <c r="L18" s="22">
        <v>0</v>
      </c>
      <c r="M18" s="22">
        <v>6803</v>
      </c>
      <c r="N18" s="22">
        <v>557</v>
      </c>
      <c r="O18" s="22">
        <v>557</v>
      </c>
    </row>
    <row r="19" spans="1:15" ht="12.75" customHeight="1">
      <c r="A19" s="20" t="s">
        <v>35</v>
      </c>
      <c r="B19" s="21" t="s">
        <v>36</v>
      </c>
      <c r="C19" s="22">
        <v>22771</v>
      </c>
      <c r="D19" s="22">
        <v>21626</v>
      </c>
      <c r="E19" s="22">
        <v>769</v>
      </c>
      <c r="F19" s="22">
        <f t="shared" si="0"/>
        <v>376</v>
      </c>
      <c r="G19" s="22">
        <v>68065</v>
      </c>
      <c r="H19" s="22">
        <v>54043</v>
      </c>
      <c r="I19" s="22">
        <v>3505</v>
      </c>
      <c r="J19" s="22">
        <f t="shared" si="1"/>
        <v>10517</v>
      </c>
      <c r="K19" s="22">
        <v>1100</v>
      </c>
      <c r="L19" s="22">
        <v>0</v>
      </c>
      <c r="M19" s="22">
        <v>173</v>
      </c>
      <c r="N19" s="22">
        <v>1000</v>
      </c>
      <c r="O19" s="22">
        <v>1000</v>
      </c>
    </row>
    <row r="20" spans="1:15" ht="12.75" customHeight="1">
      <c r="A20" s="20" t="s">
        <v>37</v>
      </c>
      <c r="B20" s="21" t="s">
        <v>38</v>
      </c>
      <c r="C20" s="22">
        <v>120082</v>
      </c>
      <c r="D20" s="22">
        <v>105132</v>
      </c>
      <c r="E20" s="22">
        <v>2688</v>
      </c>
      <c r="F20" s="22">
        <f t="shared" si="0"/>
        <v>12262</v>
      </c>
      <c r="G20" s="22">
        <v>314433</v>
      </c>
      <c r="H20" s="22">
        <v>226023</v>
      </c>
      <c r="I20" s="22">
        <v>14357</v>
      </c>
      <c r="J20" s="22">
        <f t="shared" si="1"/>
        <v>74053</v>
      </c>
      <c r="K20" s="22">
        <v>11757</v>
      </c>
      <c r="L20" s="22">
        <v>8</v>
      </c>
      <c r="M20" s="22">
        <v>11646</v>
      </c>
      <c r="N20" s="22">
        <v>1465</v>
      </c>
      <c r="O20" s="22">
        <v>1465</v>
      </c>
    </row>
    <row r="21" spans="1:15" ht="12.75" customHeight="1">
      <c r="A21" s="20" t="s">
        <v>39</v>
      </c>
      <c r="B21" s="21" t="s">
        <v>40</v>
      </c>
      <c r="C21" s="22">
        <v>9215</v>
      </c>
      <c r="D21" s="22">
        <v>8992</v>
      </c>
      <c r="E21" s="22">
        <v>0</v>
      </c>
      <c r="F21" s="22">
        <f t="shared" si="0"/>
        <v>223</v>
      </c>
      <c r="G21" s="22">
        <v>18198</v>
      </c>
      <c r="H21" s="22">
        <v>16421</v>
      </c>
      <c r="I21" s="22">
        <v>0</v>
      </c>
      <c r="J21" s="22">
        <f t="shared" si="1"/>
        <v>1777</v>
      </c>
      <c r="K21" s="22">
        <v>258</v>
      </c>
      <c r="L21" s="22">
        <v>0</v>
      </c>
      <c r="M21" s="22">
        <v>0</v>
      </c>
      <c r="N21" s="22">
        <v>17</v>
      </c>
      <c r="O21" s="22">
        <v>17</v>
      </c>
    </row>
    <row r="22" spans="1:15" ht="12.75" customHeight="1">
      <c r="A22" s="20" t="s">
        <v>41</v>
      </c>
      <c r="B22" s="21" t="s">
        <v>42</v>
      </c>
      <c r="C22" s="22">
        <v>9570</v>
      </c>
      <c r="D22" s="22">
        <v>7656</v>
      </c>
      <c r="E22" s="22">
        <v>741</v>
      </c>
      <c r="F22" s="22">
        <f t="shared" si="0"/>
        <v>1173</v>
      </c>
      <c r="G22" s="22">
        <v>28293</v>
      </c>
      <c r="H22" s="22">
        <v>17950</v>
      </c>
      <c r="I22" s="22">
        <v>3305</v>
      </c>
      <c r="J22" s="22">
        <f t="shared" si="1"/>
        <v>7038</v>
      </c>
      <c r="K22" s="22">
        <v>2419</v>
      </c>
      <c r="L22" s="22">
        <v>0</v>
      </c>
      <c r="M22" s="22">
        <v>4073</v>
      </c>
      <c r="N22" s="22">
        <v>294</v>
      </c>
      <c r="O22" s="22">
        <v>294</v>
      </c>
    </row>
    <row r="23" spans="1:15" ht="12.75" customHeight="1">
      <c r="A23" s="23"/>
      <c r="B23" s="24" t="s">
        <v>43</v>
      </c>
      <c r="C23" s="25">
        <f aca="true" t="shared" si="2" ref="C23:O23">SUM(C15:C22)</f>
        <v>252483</v>
      </c>
      <c r="D23" s="25">
        <f t="shared" si="2"/>
        <v>202267</v>
      </c>
      <c r="E23" s="25">
        <f t="shared" si="2"/>
        <v>7272</v>
      </c>
      <c r="F23" s="25">
        <f t="shared" si="2"/>
        <v>42944</v>
      </c>
      <c r="G23" s="25">
        <f t="shared" si="2"/>
        <v>825605</v>
      </c>
      <c r="H23" s="25">
        <f t="shared" si="2"/>
        <v>475086</v>
      </c>
      <c r="I23" s="25">
        <f t="shared" si="2"/>
        <v>40553</v>
      </c>
      <c r="J23" s="25">
        <f t="shared" si="2"/>
        <v>309966</v>
      </c>
      <c r="K23" s="25">
        <f t="shared" si="2"/>
        <v>32562</v>
      </c>
      <c r="L23" s="25">
        <f t="shared" si="2"/>
        <v>8</v>
      </c>
      <c r="M23" s="25">
        <f t="shared" si="2"/>
        <v>43826</v>
      </c>
      <c r="N23" s="25">
        <f t="shared" si="2"/>
        <v>9022</v>
      </c>
      <c r="O23" s="25">
        <f t="shared" si="2"/>
        <v>9022</v>
      </c>
    </row>
    <row r="24" spans="1:15" ht="14.25" customHeight="1">
      <c r="A24" s="20" t="s">
        <v>44</v>
      </c>
      <c r="B24" s="21" t="s">
        <v>45</v>
      </c>
      <c r="C24" s="22">
        <v>9772</v>
      </c>
      <c r="D24" s="22">
        <v>8150</v>
      </c>
      <c r="E24" s="22">
        <v>587</v>
      </c>
      <c r="F24" s="22">
        <f>SUM(C24-D24-E24)</f>
        <v>1035</v>
      </c>
      <c r="G24" s="22">
        <v>28586</v>
      </c>
      <c r="H24" s="22">
        <v>15344</v>
      </c>
      <c r="I24" s="22">
        <v>2203</v>
      </c>
      <c r="J24" s="22">
        <f>SUM(G24-H24-I24)</f>
        <v>11039</v>
      </c>
      <c r="K24" s="22">
        <v>9294</v>
      </c>
      <c r="L24" s="22">
        <v>0</v>
      </c>
      <c r="M24" s="22">
        <v>2544</v>
      </c>
      <c r="N24" s="22">
        <v>927</v>
      </c>
      <c r="O24" s="22">
        <v>927</v>
      </c>
    </row>
    <row r="25" spans="1:15" ht="14.25" customHeight="1">
      <c r="A25" s="26"/>
      <c r="B25" s="24" t="s">
        <v>46</v>
      </c>
      <c r="C25" s="25">
        <f aca="true" t="shared" si="3" ref="C25:O25">SUM(C24)</f>
        <v>9772</v>
      </c>
      <c r="D25" s="25">
        <f t="shared" si="3"/>
        <v>8150</v>
      </c>
      <c r="E25" s="25">
        <f t="shared" si="3"/>
        <v>587</v>
      </c>
      <c r="F25" s="25">
        <f t="shared" si="3"/>
        <v>1035</v>
      </c>
      <c r="G25" s="25">
        <f t="shared" si="3"/>
        <v>28586</v>
      </c>
      <c r="H25" s="25">
        <f t="shared" si="3"/>
        <v>15344</v>
      </c>
      <c r="I25" s="25">
        <f t="shared" si="3"/>
        <v>2203</v>
      </c>
      <c r="J25" s="25">
        <f t="shared" si="3"/>
        <v>11039</v>
      </c>
      <c r="K25" s="25">
        <f t="shared" si="3"/>
        <v>9294</v>
      </c>
      <c r="L25" s="25">
        <f t="shared" si="3"/>
        <v>0</v>
      </c>
      <c r="M25" s="25">
        <f t="shared" si="3"/>
        <v>2544</v>
      </c>
      <c r="N25" s="25">
        <f t="shared" si="3"/>
        <v>927</v>
      </c>
      <c r="O25" s="25">
        <f t="shared" si="3"/>
        <v>927</v>
      </c>
    </row>
    <row r="26" spans="1:15" ht="12.75" customHeight="1">
      <c r="A26" s="20" t="s">
        <v>47</v>
      </c>
      <c r="B26" s="21" t="s">
        <v>48</v>
      </c>
      <c r="C26" s="22">
        <v>64776</v>
      </c>
      <c r="D26" s="22">
        <v>42380</v>
      </c>
      <c r="E26" s="22">
        <v>2535</v>
      </c>
      <c r="F26" s="22">
        <f>SUM(C26-D26-E26)</f>
        <v>19861</v>
      </c>
      <c r="G26" s="22">
        <v>172474</v>
      </c>
      <c r="H26" s="22">
        <v>72759</v>
      </c>
      <c r="I26" s="22">
        <v>9288</v>
      </c>
      <c r="J26" s="22">
        <f>SUM(G26-H26-I26)</f>
        <v>90427</v>
      </c>
      <c r="K26" s="22">
        <v>7958</v>
      </c>
      <c r="L26" s="22">
        <v>0</v>
      </c>
      <c r="M26" s="22">
        <v>1691</v>
      </c>
      <c r="N26" s="22">
        <v>2053</v>
      </c>
      <c r="O26" s="22">
        <v>2053</v>
      </c>
    </row>
    <row r="27" spans="1:15" ht="12.75" customHeight="1">
      <c r="A27" s="20" t="s">
        <v>49</v>
      </c>
      <c r="B27" s="21" t="s">
        <v>50</v>
      </c>
      <c r="C27" s="22">
        <v>14978</v>
      </c>
      <c r="D27" s="22">
        <v>12697</v>
      </c>
      <c r="E27" s="22">
        <v>508</v>
      </c>
      <c r="F27" s="22">
        <f>SUM(C27-D27-E27)</f>
        <v>1773</v>
      </c>
      <c r="G27" s="22">
        <v>32726</v>
      </c>
      <c r="H27" s="22">
        <v>21497</v>
      </c>
      <c r="I27" s="22">
        <v>1886</v>
      </c>
      <c r="J27" s="22">
        <f>SUM(G27-H27-I27)</f>
        <v>9343</v>
      </c>
      <c r="K27" s="22">
        <v>3010</v>
      </c>
      <c r="L27" s="22">
        <v>0</v>
      </c>
      <c r="M27" s="22">
        <v>998</v>
      </c>
      <c r="N27" s="22">
        <v>354</v>
      </c>
      <c r="O27" s="22">
        <v>354</v>
      </c>
    </row>
    <row r="28" spans="1:15" ht="12.75" customHeight="1">
      <c r="A28" s="20" t="s">
        <v>51</v>
      </c>
      <c r="B28" s="21" t="s">
        <v>52</v>
      </c>
      <c r="C28" s="22">
        <v>15089</v>
      </c>
      <c r="D28" s="22">
        <v>10011</v>
      </c>
      <c r="E28" s="22">
        <v>984</v>
      </c>
      <c r="F28" s="22">
        <f>SUM(C28-D28-E28)</f>
        <v>4094</v>
      </c>
      <c r="G28" s="22">
        <v>42125</v>
      </c>
      <c r="H28" s="22">
        <v>22655</v>
      </c>
      <c r="I28" s="22">
        <v>5412</v>
      </c>
      <c r="J28" s="22">
        <f>SUM(G28-H28-I28)</f>
        <v>14058</v>
      </c>
      <c r="K28" s="22">
        <v>6662</v>
      </c>
      <c r="L28" s="22">
        <v>0</v>
      </c>
      <c r="M28" s="22">
        <v>266</v>
      </c>
      <c r="N28" s="22">
        <v>187</v>
      </c>
      <c r="O28" s="22">
        <v>187</v>
      </c>
    </row>
    <row r="29" spans="1:15" ht="12.75" customHeight="1">
      <c r="A29" s="20" t="s">
        <v>53</v>
      </c>
      <c r="B29" s="21" t="s">
        <v>54</v>
      </c>
      <c r="C29" s="22">
        <v>18405</v>
      </c>
      <c r="D29" s="22">
        <v>15954</v>
      </c>
      <c r="E29" s="22">
        <v>1681</v>
      </c>
      <c r="F29" s="22">
        <f>SUM(C29-D29-E29)</f>
        <v>770</v>
      </c>
      <c r="G29" s="22">
        <v>47856</v>
      </c>
      <c r="H29" s="22">
        <v>34213</v>
      </c>
      <c r="I29" s="22">
        <v>6925</v>
      </c>
      <c r="J29" s="22">
        <f>SUM(G29-H29-I29)</f>
        <v>6718</v>
      </c>
      <c r="K29" s="22">
        <v>1526</v>
      </c>
      <c r="L29" s="22">
        <v>0</v>
      </c>
      <c r="M29" s="22">
        <v>901</v>
      </c>
      <c r="N29" s="22">
        <v>2622</v>
      </c>
      <c r="O29" s="22">
        <v>2622</v>
      </c>
    </row>
    <row r="30" spans="1:15" ht="12.75" customHeight="1">
      <c r="A30" s="23"/>
      <c r="B30" s="24" t="s">
        <v>55</v>
      </c>
      <c r="C30" s="25">
        <f aca="true" t="shared" si="4" ref="C30:O30">SUM(C26:C29)</f>
        <v>113248</v>
      </c>
      <c r="D30" s="25">
        <f t="shared" si="4"/>
        <v>81042</v>
      </c>
      <c r="E30" s="25">
        <f t="shared" si="4"/>
        <v>5708</v>
      </c>
      <c r="F30" s="25">
        <f t="shared" si="4"/>
        <v>26498</v>
      </c>
      <c r="G30" s="25">
        <f t="shared" si="4"/>
        <v>295181</v>
      </c>
      <c r="H30" s="25">
        <f t="shared" si="4"/>
        <v>151124</v>
      </c>
      <c r="I30" s="25">
        <f t="shared" si="4"/>
        <v>23511</v>
      </c>
      <c r="J30" s="25">
        <f t="shared" si="4"/>
        <v>120546</v>
      </c>
      <c r="K30" s="25">
        <f t="shared" si="4"/>
        <v>19156</v>
      </c>
      <c r="L30" s="25">
        <f t="shared" si="4"/>
        <v>0</v>
      </c>
      <c r="M30" s="25">
        <f t="shared" si="4"/>
        <v>3856</v>
      </c>
      <c r="N30" s="25">
        <f t="shared" si="4"/>
        <v>5216</v>
      </c>
      <c r="O30" s="25">
        <f t="shared" si="4"/>
        <v>5216</v>
      </c>
    </row>
    <row r="31" spans="1:15" ht="12.75" customHeight="1">
      <c r="A31" s="20" t="s">
        <v>56</v>
      </c>
      <c r="B31" s="21" t="s">
        <v>57</v>
      </c>
      <c r="C31" s="22">
        <v>57376</v>
      </c>
      <c r="D31" s="22">
        <v>47722</v>
      </c>
      <c r="E31" s="22">
        <v>1178</v>
      </c>
      <c r="F31" s="22">
        <f aca="true" t="shared" si="5" ref="F31:F42">SUM(C31-D31-E31)</f>
        <v>8476</v>
      </c>
      <c r="G31" s="22">
        <v>181269</v>
      </c>
      <c r="H31" s="22">
        <v>99892</v>
      </c>
      <c r="I31" s="22">
        <v>6190</v>
      </c>
      <c r="J31" s="22">
        <f aca="true" t="shared" si="6" ref="J31:J42">SUM(G31-H31-I31)</f>
        <v>75187</v>
      </c>
      <c r="K31" s="22">
        <v>4059</v>
      </c>
      <c r="L31" s="22">
        <v>0</v>
      </c>
      <c r="M31" s="22">
        <v>3848</v>
      </c>
      <c r="N31" s="22">
        <v>635</v>
      </c>
      <c r="O31" s="22">
        <v>635</v>
      </c>
    </row>
    <row r="32" spans="1:15" ht="12.75" customHeight="1">
      <c r="A32" s="20" t="s">
        <v>58</v>
      </c>
      <c r="B32" s="21" t="s">
        <v>59</v>
      </c>
      <c r="C32" s="22">
        <v>86126</v>
      </c>
      <c r="D32" s="22">
        <v>77908</v>
      </c>
      <c r="E32" s="22">
        <v>2427</v>
      </c>
      <c r="F32" s="22">
        <f t="shared" si="5"/>
        <v>5791</v>
      </c>
      <c r="G32" s="22">
        <v>328080</v>
      </c>
      <c r="H32" s="22">
        <v>195757</v>
      </c>
      <c r="I32" s="22">
        <v>13789</v>
      </c>
      <c r="J32" s="22">
        <f t="shared" si="6"/>
        <v>118534</v>
      </c>
      <c r="K32" s="22">
        <v>11278</v>
      </c>
      <c r="L32" s="22">
        <v>0</v>
      </c>
      <c r="M32" s="22">
        <v>43821</v>
      </c>
      <c r="N32" s="22">
        <v>2193</v>
      </c>
      <c r="O32" s="22">
        <v>2193</v>
      </c>
    </row>
    <row r="33" spans="1:15" ht="12.75" customHeight="1">
      <c r="A33" s="20" t="s">
        <v>60</v>
      </c>
      <c r="B33" s="21" t="s">
        <v>61</v>
      </c>
      <c r="C33" s="22">
        <v>41081</v>
      </c>
      <c r="D33" s="22">
        <v>32188</v>
      </c>
      <c r="E33" s="22">
        <v>879</v>
      </c>
      <c r="F33" s="22">
        <f t="shared" si="5"/>
        <v>8014</v>
      </c>
      <c r="G33" s="22">
        <v>155483</v>
      </c>
      <c r="H33" s="22">
        <v>43860</v>
      </c>
      <c r="I33" s="22">
        <v>2376</v>
      </c>
      <c r="J33" s="22">
        <f t="shared" si="6"/>
        <v>109247</v>
      </c>
      <c r="K33" s="22">
        <v>12325</v>
      </c>
      <c r="L33" s="22">
        <v>0</v>
      </c>
      <c r="M33" s="22">
        <v>6220</v>
      </c>
      <c r="N33" s="22">
        <v>1114</v>
      </c>
      <c r="O33" s="22">
        <v>1114</v>
      </c>
    </row>
    <row r="34" spans="1:15" ht="12.75" customHeight="1">
      <c r="A34" s="20" t="s">
        <v>62</v>
      </c>
      <c r="B34" s="21" t="s">
        <v>63</v>
      </c>
      <c r="C34" s="22">
        <v>44052</v>
      </c>
      <c r="D34" s="22">
        <v>13398</v>
      </c>
      <c r="E34" s="22">
        <v>184</v>
      </c>
      <c r="F34" s="22">
        <f t="shared" si="5"/>
        <v>30470</v>
      </c>
      <c r="G34" s="22">
        <v>139673</v>
      </c>
      <c r="H34" s="22">
        <v>35881</v>
      </c>
      <c r="I34" s="22">
        <v>884</v>
      </c>
      <c r="J34" s="22">
        <f t="shared" si="6"/>
        <v>102908</v>
      </c>
      <c r="K34" s="22">
        <v>1986</v>
      </c>
      <c r="L34" s="22">
        <v>0</v>
      </c>
      <c r="M34" s="22">
        <v>14440</v>
      </c>
      <c r="N34" s="22">
        <v>281</v>
      </c>
      <c r="O34" s="22">
        <v>281</v>
      </c>
    </row>
    <row r="35" spans="1:15" ht="12.75" customHeight="1">
      <c r="A35" s="20" t="s">
        <v>64</v>
      </c>
      <c r="B35" s="21" t="s">
        <v>65</v>
      </c>
      <c r="C35" s="22">
        <v>20200</v>
      </c>
      <c r="D35" s="22">
        <v>19324</v>
      </c>
      <c r="E35" s="22">
        <v>0</v>
      </c>
      <c r="F35" s="22">
        <f t="shared" si="5"/>
        <v>876</v>
      </c>
      <c r="G35" s="22">
        <v>39164</v>
      </c>
      <c r="H35" s="22">
        <v>33184</v>
      </c>
      <c r="I35" s="22">
        <v>0</v>
      </c>
      <c r="J35" s="22">
        <f t="shared" si="6"/>
        <v>5980</v>
      </c>
      <c r="K35" s="22">
        <v>916</v>
      </c>
      <c r="L35" s="22">
        <v>0</v>
      </c>
      <c r="M35" s="22">
        <v>110</v>
      </c>
      <c r="N35" s="22">
        <v>1683</v>
      </c>
      <c r="O35" s="22">
        <v>1683</v>
      </c>
    </row>
    <row r="36" spans="1:15" ht="12.75" customHeight="1">
      <c r="A36" s="20" t="s">
        <v>66</v>
      </c>
      <c r="B36" s="21" t="s">
        <v>67</v>
      </c>
      <c r="C36" s="22">
        <v>11506</v>
      </c>
      <c r="D36" s="22">
        <v>8974</v>
      </c>
      <c r="E36" s="22">
        <v>827</v>
      </c>
      <c r="F36" s="22">
        <f t="shared" si="5"/>
        <v>1705</v>
      </c>
      <c r="G36" s="22">
        <v>35861</v>
      </c>
      <c r="H36" s="22">
        <v>23931</v>
      </c>
      <c r="I36" s="22">
        <v>5184</v>
      </c>
      <c r="J36" s="22">
        <f t="shared" si="6"/>
        <v>6746</v>
      </c>
      <c r="K36" s="22">
        <v>316</v>
      </c>
      <c r="L36" s="22">
        <v>0</v>
      </c>
      <c r="M36" s="22">
        <v>1888</v>
      </c>
      <c r="N36" s="22">
        <v>15</v>
      </c>
      <c r="O36" s="22">
        <v>15</v>
      </c>
    </row>
    <row r="37" spans="1:15" ht="12.75" customHeight="1">
      <c r="A37" s="20" t="s">
        <v>68</v>
      </c>
      <c r="B37" s="21" t="s">
        <v>69</v>
      </c>
      <c r="C37" s="22">
        <v>18843</v>
      </c>
      <c r="D37" s="22">
        <v>16809</v>
      </c>
      <c r="E37" s="22">
        <v>264</v>
      </c>
      <c r="F37" s="22">
        <f t="shared" si="5"/>
        <v>1770</v>
      </c>
      <c r="G37" s="22">
        <v>69958</v>
      </c>
      <c r="H37" s="22">
        <v>47746</v>
      </c>
      <c r="I37" s="22">
        <v>969</v>
      </c>
      <c r="J37" s="22">
        <f t="shared" si="6"/>
        <v>21243</v>
      </c>
      <c r="K37" s="22">
        <v>679</v>
      </c>
      <c r="L37" s="22">
        <v>0</v>
      </c>
      <c r="M37" s="22">
        <v>4283</v>
      </c>
      <c r="N37" s="22">
        <v>700</v>
      </c>
      <c r="O37" s="22">
        <v>700</v>
      </c>
    </row>
    <row r="38" spans="1:15" ht="12.75" customHeight="1">
      <c r="A38" s="20" t="s">
        <v>70</v>
      </c>
      <c r="B38" s="21" t="s">
        <v>71</v>
      </c>
      <c r="C38" s="22">
        <v>307420</v>
      </c>
      <c r="D38" s="22">
        <v>227688</v>
      </c>
      <c r="E38" s="22">
        <v>7189</v>
      </c>
      <c r="F38" s="22">
        <f t="shared" si="5"/>
        <v>72543</v>
      </c>
      <c r="G38" s="22">
        <v>743368</v>
      </c>
      <c r="H38" s="22">
        <v>425694</v>
      </c>
      <c r="I38" s="22">
        <v>32942</v>
      </c>
      <c r="J38" s="22">
        <f t="shared" si="6"/>
        <v>284732</v>
      </c>
      <c r="K38" s="22">
        <v>35374</v>
      </c>
      <c r="L38" s="22">
        <v>0</v>
      </c>
      <c r="M38" s="22">
        <v>24272</v>
      </c>
      <c r="N38" s="22">
        <v>264557</v>
      </c>
      <c r="O38" s="22">
        <v>22403</v>
      </c>
    </row>
    <row r="39" spans="1:15" ht="12.75" customHeight="1">
      <c r="A39" s="20" t="s">
        <v>72</v>
      </c>
      <c r="B39" s="21" t="s">
        <v>73</v>
      </c>
      <c r="C39" s="22">
        <v>43402</v>
      </c>
      <c r="D39" s="22">
        <v>40123</v>
      </c>
      <c r="E39" s="22">
        <v>1170</v>
      </c>
      <c r="F39" s="22">
        <f t="shared" si="5"/>
        <v>2109</v>
      </c>
      <c r="G39" s="22">
        <v>83726</v>
      </c>
      <c r="H39" s="22">
        <v>66323</v>
      </c>
      <c r="I39" s="22">
        <v>6433</v>
      </c>
      <c r="J39" s="22">
        <f t="shared" si="6"/>
        <v>10970</v>
      </c>
      <c r="K39" s="22">
        <v>3280</v>
      </c>
      <c r="L39" s="22">
        <v>0</v>
      </c>
      <c r="M39" s="22">
        <v>257</v>
      </c>
      <c r="N39" s="22">
        <v>63</v>
      </c>
      <c r="O39" s="22">
        <v>63</v>
      </c>
    </row>
    <row r="40" spans="1:15" ht="12.75" customHeight="1">
      <c r="A40" s="20" t="s">
        <v>74</v>
      </c>
      <c r="B40" s="21" t="s">
        <v>75</v>
      </c>
      <c r="C40" s="22">
        <v>31723</v>
      </c>
      <c r="D40" s="22">
        <v>27338</v>
      </c>
      <c r="E40" s="22">
        <v>1017</v>
      </c>
      <c r="F40" s="22">
        <f t="shared" si="5"/>
        <v>3368</v>
      </c>
      <c r="G40" s="22">
        <v>94520</v>
      </c>
      <c r="H40" s="22">
        <v>60537</v>
      </c>
      <c r="I40" s="22">
        <v>4768</v>
      </c>
      <c r="J40" s="22">
        <f t="shared" si="6"/>
        <v>29215</v>
      </c>
      <c r="K40" s="22">
        <v>2585</v>
      </c>
      <c r="L40" s="22">
        <v>0</v>
      </c>
      <c r="M40" s="22">
        <v>17262</v>
      </c>
      <c r="N40" s="22">
        <v>186</v>
      </c>
      <c r="O40" s="22">
        <v>186</v>
      </c>
    </row>
    <row r="41" spans="1:15" ht="12.75" customHeight="1">
      <c r="A41" s="20" t="s">
        <v>76</v>
      </c>
      <c r="B41" s="21" t="s">
        <v>77</v>
      </c>
      <c r="C41" s="22">
        <v>10556</v>
      </c>
      <c r="D41" s="22">
        <v>7725</v>
      </c>
      <c r="E41" s="22">
        <v>0</v>
      </c>
      <c r="F41" s="22">
        <f t="shared" si="5"/>
        <v>2831</v>
      </c>
      <c r="G41" s="22">
        <v>38492</v>
      </c>
      <c r="H41" s="22">
        <v>23318</v>
      </c>
      <c r="I41" s="22">
        <v>0</v>
      </c>
      <c r="J41" s="22">
        <f t="shared" si="6"/>
        <v>15174</v>
      </c>
      <c r="K41" s="22">
        <v>4298</v>
      </c>
      <c r="L41" s="22">
        <v>0</v>
      </c>
      <c r="M41" s="22">
        <v>859</v>
      </c>
      <c r="N41" s="22">
        <v>1563</v>
      </c>
      <c r="O41" s="22">
        <v>1563</v>
      </c>
    </row>
    <row r="42" spans="1:15" ht="12.75" customHeight="1">
      <c r="A42" s="20" t="s">
        <v>78</v>
      </c>
      <c r="B42" s="21" t="s">
        <v>79</v>
      </c>
      <c r="C42" s="22">
        <v>63428</v>
      </c>
      <c r="D42" s="22">
        <v>49442</v>
      </c>
      <c r="E42" s="22">
        <v>1371</v>
      </c>
      <c r="F42" s="22">
        <f t="shared" si="5"/>
        <v>12615</v>
      </c>
      <c r="G42" s="22">
        <v>114870</v>
      </c>
      <c r="H42" s="22">
        <v>82243</v>
      </c>
      <c r="I42" s="22">
        <v>3732</v>
      </c>
      <c r="J42" s="22">
        <f t="shared" si="6"/>
        <v>28895</v>
      </c>
      <c r="K42" s="22">
        <v>3488</v>
      </c>
      <c r="L42" s="22">
        <v>0</v>
      </c>
      <c r="M42" s="22">
        <v>311</v>
      </c>
      <c r="N42" s="22">
        <v>540</v>
      </c>
      <c r="O42" s="22">
        <v>540</v>
      </c>
    </row>
    <row r="43" spans="1:15" ht="12.75" customHeight="1">
      <c r="A43" s="23"/>
      <c r="B43" s="24" t="s">
        <v>80</v>
      </c>
      <c r="C43" s="25">
        <f aca="true" t="shared" si="7" ref="C43:O43">SUM(C31:C42)</f>
        <v>735713</v>
      </c>
      <c r="D43" s="25">
        <f t="shared" si="7"/>
        <v>568639</v>
      </c>
      <c r="E43" s="25">
        <f t="shared" si="7"/>
        <v>16506</v>
      </c>
      <c r="F43" s="25">
        <f t="shared" si="7"/>
        <v>150568</v>
      </c>
      <c r="G43" s="25">
        <f t="shared" si="7"/>
        <v>2024464</v>
      </c>
      <c r="H43" s="25">
        <f t="shared" si="7"/>
        <v>1138366</v>
      </c>
      <c r="I43" s="25">
        <f t="shared" si="7"/>
        <v>77267</v>
      </c>
      <c r="J43" s="25">
        <f t="shared" si="7"/>
        <v>808831</v>
      </c>
      <c r="K43" s="25">
        <f t="shared" si="7"/>
        <v>80584</v>
      </c>
      <c r="L43" s="25">
        <f t="shared" si="7"/>
        <v>0</v>
      </c>
      <c r="M43" s="25">
        <f t="shared" si="7"/>
        <v>117571</v>
      </c>
      <c r="N43" s="25">
        <f t="shared" si="7"/>
        <v>273530</v>
      </c>
      <c r="O43" s="25">
        <f t="shared" si="7"/>
        <v>31376</v>
      </c>
    </row>
    <row r="44" spans="1:15" ht="12.75" customHeight="1">
      <c r="A44" s="20" t="s">
        <v>81</v>
      </c>
      <c r="B44" s="21" t="s">
        <v>82</v>
      </c>
      <c r="C44" s="22">
        <v>24412</v>
      </c>
      <c r="D44" s="22">
        <v>20183</v>
      </c>
      <c r="E44" s="22">
        <v>671</v>
      </c>
      <c r="F44" s="22">
        <f>SUM(C44-D44-E44)</f>
        <v>3558</v>
      </c>
      <c r="G44" s="22">
        <v>104449</v>
      </c>
      <c r="H44" s="22">
        <v>52014</v>
      </c>
      <c r="I44" s="22">
        <v>2473</v>
      </c>
      <c r="J44" s="22">
        <f>SUM(G44-H44-I44)</f>
        <v>49962</v>
      </c>
      <c r="K44" s="22">
        <v>7509</v>
      </c>
      <c r="L44" s="22">
        <v>1044</v>
      </c>
      <c r="M44" s="22">
        <v>4584</v>
      </c>
      <c r="N44" s="22">
        <v>1171</v>
      </c>
      <c r="O44" s="22">
        <v>1171</v>
      </c>
    </row>
    <row r="45" spans="1:15" ht="12.75" customHeight="1">
      <c r="A45" s="20" t="s">
        <v>83</v>
      </c>
      <c r="B45" s="21" t="s">
        <v>84</v>
      </c>
      <c r="C45" s="22">
        <v>31794</v>
      </c>
      <c r="D45" s="22">
        <v>24273</v>
      </c>
      <c r="E45" s="22">
        <v>887</v>
      </c>
      <c r="F45" s="22">
        <f>SUM(C45-D45-E45)</f>
        <v>6634</v>
      </c>
      <c r="G45" s="22">
        <v>144742</v>
      </c>
      <c r="H45" s="22">
        <v>60996</v>
      </c>
      <c r="I45" s="22">
        <v>4195</v>
      </c>
      <c r="J45" s="22">
        <f>SUM(G45-H45-I45)</f>
        <v>79551</v>
      </c>
      <c r="K45" s="22">
        <v>31053</v>
      </c>
      <c r="L45" s="22">
        <v>0</v>
      </c>
      <c r="M45" s="22">
        <v>16529</v>
      </c>
      <c r="N45" s="22">
        <v>228</v>
      </c>
      <c r="O45" s="22">
        <v>228</v>
      </c>
    </row>
    <row r="46" spans="1:256" ht="12.75" customHeight="1">
      <c r="A46" s="23"/>
      <c r="B46" s="24" t="s">
        <v>85</v>
      </c>
      <c r="C46" s="25">
        <f aca="true" t="shared" si="8" ref="C46:O46">SUM(C44:C45)</f>
        <v>56206</v>
      </c>
      <c r="D46" s="25">
        <f t="shared" si="8"/>
        <v>44456</v>
      </c>
      <c r="E46" s="25">
        <f t="shared" si="8"/>
        <v>1558</v>
      </c>
      <c r="F46" s="25">
        <f t="shared" si="8"/>
        <v>10192</v>
      </c>
      <c r="G46" s="25">
        <f t="shared" si="8"/>
        <v>249191</v>
      </c>
      <c r="H46" s="25">
        <f t="shared" si="8"/>
        <v>113010</v>
      </c>
      <c r="I46" s="25">
        <f t="shared" si="8"/>
        <v>6668</v>
      </c>
      <c r="J46" s="25">
        <f t="shared" si="8"/>
        <v>129513</v>
      </c>
      <c r="K46" s="25">
        <f t="shared" si="8"/>
        <v>38562</v>
      </c>
      <c r="L46" s="25">
        <f t="shared" si="8"/>
        <v>1044</v>
      </c>
      <c r="M46" s="25">
        <f t="shared" si="8"/>
        <v>21113</v>
      </c>
      <c r="N46" s="25">
        <f t="shared" si="8"/>
        <v>1399</v>
      </c>
      <c r="O46" s="25">
        <f t="shared" si="8"/>
        <v>1399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86</v>
      </c>
      <c r="B47" s="21" t="s">
        <v>87</v>
      </c>
      <c r="C47" s="22">
        <v>13623</v>
      </c>
      <c r="D47" s="22">
        <v>5689</v>
      </c>
      <c r="E47" s="22">
        <v>0</v>
      </c>
      <c r="F47" s="22">
        <f>SUM(C47-D47-E47)</f>
        <v>7934</v>
      </c>
      <c r="G47" s="22">
        <v>31167</v>
      </c>
      <c r="H47" s="22">
        <v>6904</v>
      </c>
      <c r="I47" s="22">
        <v>0</v>
      </c>
      <c r="J47" s="22">
        <f>SUM(G47-H47-I47)</f>
        <v>24263</v>
      </c>
      <c r="K47" s="22">
        <v>2947</v>
      </c>
      <c r="L47" s="22">
        <v>0</v>
      </c>
      <c r="M47" s="22">
        <v>141</v>
      </c>
      <c r="N47" s="22">
        <v>29</v>
      </c>
      <c r="O47" s="22">
        <v>29</v>
      </c>
    </row>
    <row r="48" spans="1:15" ht="12.75" customHeight="1">
      <c r="A48" s="20" t="s">
        <v>88</v>
      </c>
      <c r="B48" s="21" t="s">
        <v>89</v>
      </c>
      <c r="C48" s="22">
        <v>17993</v>
      </c>
      <c r="D48" s="22">
        <v>14274</v>
      </c>
      <c r="E48" s="22">
        <v>0</v>
      </c>
      <c r="F48" s="22">
        <f>SUM(C48-D48-E48)</f>
        <v>3719</v>
      </c>
      <c r="G48" s="22">
        <v>37910</v>
      </c>
      <c r="H48" s="22">
        <v>27560</v>
      </c>
      <c r="I48" s="22">
        <v>0</v>
      </c>
      <c r="J48" s="22">
        <f>SUM(G48-H48-I48)</f>
        <v>10350</v>
      </c>
      <c r="K48" s="22">
        <v>671</v>
      </c>
      <c r="L48" s="22">
        <v>0</v>
      </c>
      <c r="M48" s="22">
        <v>1924</v>
      </c>
      <c r="N48" s="22">
        <v>2129</v>
      </c>
      <c r="O48" s="22">
        <v>2129</v>
      </c>
    </row>
    <row r="49" spans="1:15" ht="12.75" customHeight="1">
      <c r="A49" s="20" t="s">
        <v>90</v>
      </c>
      <c r="B49" s="21" t="s">
        <v>91</v>
      </c>
      <c r="C49" s="22">
        <v>5802</v>
      </c>
      <c r="D49" s="22">
        <v>5412</v>
      </c>
      <c r="E49" s="22">
        <v>0</v>
      </c>
      <c r="F49" s="22">
        <f>SUM(C49-D49-E49)</f>
        <v>390</v>
      </c>
      <c r="G49" s="22">
        <v>11021</v>
      </c>
      <c r="H49" s="22">
        <v>7166</v>
      </c>
      <c r="I49" s="22">
        <v>0</v>
      </c>
      <c r="J49" s="22">
        <f>SUM(G49-H49-I49)</f>
        <v>3855</v>
      </c>
      <c r="K49" s="22">
        <v>785</v>
      </c>
      <c r="L49" s="22">
        <v>0</v>
      </c>
      <c r="M49" s="22">
        <v>0</v>
      </c>
      <c r="N49" s="22">
        <v>116</v>
      </c>
      <c r="O49" s="22">
        <v>0</v>
      </c>
    </row>
    <row r="50" spans="1:15" ht="12.75" customHeight="1">
      <c r="A50" s="20" t="s">
        <v>92</v>
      </c>
      <c r="B50" s="21" t="s">
        <v>93</v>
      </c>
      <c r="C50" s="22">
        <v>55117</v>
      </c>
      <c r="D50" s="22">
        <v>52268</v>
      </c>
      <c r="E50" s="22">
        <v>317</v>
      </c>
      <c r="F50" s="22">
        <f>SUM(C50-D50-E50)</f>
        <v>2532</v>
      </c>
      <c r="G50" s="22">
        <v>131630</v>
      </c>
      <c r="H50" s="22">
        <v>91904</v>
      </c>
      <c r="I50" s="22">
        <v>1486</v>
      </c>
      <c r="J50" s="22">
        <f>SUM(G50-H50-I50)</f>
        <v>38240</v>
      </c>
      <c r="K50" s="22">
        <v>15706</v>
      </c>
      <c r="L50" s="22">
        <v>0</v>
      </c>
      <c r="M50" s="22">
        <v>8588</v>
      </c>
      <c r="N50" s="22">
        <v>3630</v>
      </c>
      <c r="O50" s="22">
        <v>3630</v>
      </c>
    </row>
    <row r="51" spans="1:15" ht="12.75" customHeight="1">
      <c r="A51" s="23"/>
      <c r="B51" s="24" t="s">
        <v>94</v>
      </c>
      <c r="C51" s="25">
        <f aca="true" t="shared" si="9" ref="C51:O51">SUM(C47:C50)</f>
        <v>92535</v>
      </c>
      <c r="D51" s="25">
        <f t="shared" si="9"/>
        <v>77643</v>
      </c>
      <c r="E51" s="25">
        <f t="shared" si="9"/>
        <v>317</v>
      </c>
      <c r="F51" s="25">
        <f t="shared" si="9"/>
        <v>14575</v>
      </c>
      <c r="G51" s="25">
        <f t="shared" si="9"/>
        <v>211728</v>
      </c>
      <c r="H51" s="25">
        <f t="shared" si="9"/>
        <v>133534</v>
      </c>
      <c r="I51" s="25">
        <f t="shared" si="9"/>
        <v>1486</v>
      </c>
      <c r="J51" s="25">
        <f t="shared" si="9"/>
        <v>76708</v>
      </c>
      <c r="K51" s="25">
        <f t="shared" si="9"/>
        <v>20109</v>
      </c>
      <c r="L51" s="25">
        <f t="shared" si="9"/>
        <v>0</v>
      </c>
      <c r="M51" s="25">
        <f t="shared" si="9"/>
        <v>10653</v>
      </c>
      <c r="N51" s="25">
        <f t="shared" si="9"/>
        <v>5904</v>
      </c>
      <c r="O51" s="25">
        <f t="shared" si="9"/>
        <v>5788</v>
      </c>
    </row>
    <row r="52" spans="1:15" ht="12.75" customHeight="1">
      <c r="A52" s="20" t="s">
        <v>95</v>
      </c>
      <c r="B52" s="21" t="s">
        <v>96</v>
      </c>
      <c r="C52" s="22">
        <v>9939</v>
      </c>
      <c r="D52" s="22">
        <v>6767</v>
      </c>
      <c r="E52" s="22">
        <v>64</v>
      </c>
      <c r="F52" s="22">
        <f aca="true" t="shared" si="10" ref="F52:F58">SUM(C52-D52-E52)</f>
        <v>3108</v>
      </c>
      <c r="G52" s="22">
        <v>34385</v>
      </c>
      <c r="H52" s="22">
        <v>17005</v>
      </c>
      <c r="I52" s="22">
        <v>202</v>
      </c>
      <c r="J52" s="22">
        <f aca="true" t="shared" si="11" ref="J52:J58">SUM(G52-H52-I52)</f>
        <v>17178</v>
      </c>
      <c r="K52" s="22">
        <v>10245</v>
      </c>
      <c r="L52" s="22">
        <v>0</v>
      </c>
      <c r="M52" s="22">
        <v>394</v>
      </c>
      <c r="N52" s="22">
        <v>494</v>
      </c>
      <c r="O52" s="22">
        <v>494</v>
      </c>
    </row>
    <row r="53" spans="1:15" ht="12.75" customHeight="1">
      <c r="A53" s="20" t="s">
        <v>97</v>
      </c>
      <c r="B53" s="21" t="s">
        <v>98</v>
      </c>
      <c r="C53" s="22">
        <v>58061</v>
      </c>
      <c r="D53" s="22">
        <v>43409</v>
      </c>
      <c r="E53" s="22">
        <v>1005</v>
      </c>
      <c r="F53" s="22">
        <f t="shared" si="10"/>
        <v>13647</v>
      </c>
      <c r="G53" s="22">
        <v>204733</v>
      </c>
      <c r="H53" s="22">
        <v>119096</v>
      </c>
      <c r="I53" s="22">
        <v>5998</v>
      </c>
      <c r="J53" s="22">
        <f t="shared" si="11"/>
        <v>79639</v>
      </c>
      <c r="K53" s="22">
        <v>7623</v>
      </c>
      <c r="L53" s="22">
        <v>183</v>
      </c>
      <c r="M53" s="22">
        <v>18049</v>
      </c>
      <c r="N53" s="22">
        <v>1083</v>
      </c>
      <c r="O53" s="22">
        <v>1083</v>
      </c>
    </row>
    <row r="54" spans="1:15" ht="12.75" customHeight="1">
      <c r="A54" s="20" t="s">
        <v>99</v>
      </c>
      <c r="B54" s="21" t="s">
        <v>100</v>
      </c>
      <c r="C54" s="22">
        <v>9259</v>
      </c>
      <c r="D54" s="22">
        <v>5122</v>
      </c>
      <c r="E54" s="22">
        <v>222</v>
      </c>
      <c r="F54" s="22">
        <f t="shared" si="10"/>
        <v>3915</v>
      </c>
      <c r="G54" s="22">
        <v>41084</v>
      </c>
      <c r="H54" s="22">
        <v>17976</v>
      </c>
      <c r="I54" s="22">
        <v>1759</v>
      </c>
      <c r="J54" s="22">
        <f t="shared" si="11"/>
        <v>21349</v>
      </c>
      <c r="K54" s="22">
        <v>529</v>
      </c>
      <c r="L54" s="22">
        <v>0</v>
      </c>
      <c r="M54" s="22">
        <v>5131</v>
      </c>
      <c r="N54" s="22">
        <v>63</v>
      </c>
      <c r="O54" s="22">
        <v>63</v>
      </c>
    </row>
    <row r="55" spans="1:15" ht="12.75" customHeight="1">
      <c r="A55" s="20" t="s">
        <v>101</v>
      </c>
      <c r="B55" s="21" t="s">
        <v>102</v>
      </c>
      <c r="C55" s="22">
        <v>42377</v>
      </c>
      <c r="D55" s="22">
        <v>27989</v>
      </c>
      <c r="E55" s="22">
        <v>619</v>
      </c>
      <c r="F55" s="22">
        <f t="shared" si="10"/>
        <v>13769</v>
      </c>
      <c r="G55" s="22">
        <v>153211</v>
      </c>
      <c r="H55" s="22">
        <v>76360</v>
      </c>
      <c r="I55" s="22">
        <v>2729</v>
      </c>
      <c r="J55" s="22">
        <f t="shared" si="11"/>
        <v>74122</v>
      </c>
      <c r="K55" s="22">
        <v>6931</v>
      </c>
      <c r="L55" s="22">
        <v>0</v>
      </c>
      <c r="M55" s="22">
        <v>6743</v>
      </c>
      <c r="N55" s="22">
        <v>5459</v>
      </c>
      <c r="O55" s="22">
        <v>5459</v>
      </c>
    </row>
    <row r="56" spans="1:15" ht="12.75" customHeight="1">
      <c r="A56" s="20" t="s">
        <v>103</v>
      </c>
      <c r="B56" s="21" t="s">
        <v>104</v>
      </c>
      <c r="C56" s="22">
        <v>57920</v>
      </c>
      <c r="D56" s="22">
        <v>33776</v>
      </c>
      <c r="E56" s="22">
        <v>2136</v>
      </c>
      <c r="F56" s="22">
        <f t="shared" si="10"/>
        <v>22008</v>
      </c>
      <c r="G56" s="22">
        <v>214043</v>
      </c>
      <c r="H56" s="22">
        <v>81586</v>
      </c>
      <c r="I56" s="22">
        <v>11904</v>
      </c>
      <c r="J56" s="22">
        <f t="shared" si="11"/>
        <v>120553</v>
      </c>
      <c r="K56" s="22">
        <v>10729</v>
      </c>
      <c r="L56" s="22">
        <v>98</v>
      </c>
      <c r="M56" s="22">
        <v>18360</v>
      </c>
      <c r="N56" s="22">
        <v>47740</v>
      </c>
      <c r="O56" s="22">
        <v>361</v>
      </c>
    </row>
    <row r="57" spans="1:15" ht="12.75" customHeight="1">
      <c r="A57" s="20" t="s">
        <v>105</v>
      </c>
      <c r="B57" s="21" t="s">
        <v>106</v>
      </c>
      <c r="C57" s="22">
        <v>74448</v>
      </c>
      <c r="D57" s="22">
        <v>31325</v>
      </c>
      <c r="E57" s="22">
        <v>1692</v>
      </c>
      <c r="F57" s="22">
        <f t="shared" si="10"/>
        <v>41431</v>
      </c>
      <c r="G57" s="22">
        <v>289348</v>
      </c>
      <c r="H57" s="22">
        <v>99899</v>
      </c>
      <c r="I57" s="22">
        <v>8616</v>
      </c>
      <c r="J57" s="22">
        <f t="shared" si="11"/>
        <v>180833</v>
      </c>
      <c r="K57" s="22">
        <v>3355</v>
      </c>
      <c r="L57" s="22">
        <v>0</v>
      </c>
      <c r="M57" s="22">
        <v>10024</v>
      </c>
      <c r="N57" s="22">
        <v>606</v>
      </c>
      <c r="O57" s="22">
        <v>606</v>
      </c>
    </row>
    <row r="58" spans="1:15" ht="12.75" customHeight="1">
      <c r="A58" s="20" t="s">
        <v>107</v>
      </c>
      <c r="B58" s="21" t="s">
        <v>108</v>
      </c>
      <c r="C58" s="22">
        <v>59273</v>
      </c>
      <c r="D58" s="22">
        <v>33706</v>
      </c>
      <c r="E58" s="22">
        <v>366</v>
      </c>
      <c r="F58" s="22">
        <f t="shared" si="10"/>
        <v>25201</v>
      </c>
      <c r="G58" s="22">
        <v>206970</v>
      </c>
      <c r="H58" s="22">
        <v>84980</v>
      </c>
      <c r="I58" s="22">
        <v>2070</v>
      </c>
      <c r="J58" s="22">
        <f t="shared" si="11"/>
        <v>119920</v>
      </c>
      <c r="K58" s="22">
        <v>6637</v>
      </c>
      <c r="L58" s="22">
        <v>148</v>
      </c>
      <c r="M58" s="22">
        <v>11967</v>
      </c>
      <c r="N58" s="22">
        <v>17015</v>
      </c>
      <c r="O58" s="22">
        <v>17015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311277</v>
      </c>
      <c r="D59" s="25">
        <f t="shared" si="12"/>
        <v>182094</v>
      </c>
      <c r="E59" s="25">
        <f t="shared" si="12"/>
        <v>6104</v>
      </c>
      <c r="F59" s="25">
        <f t="shared" si="12"/>
        <v>123079</v>
      </c>
      <c r="G59" s="25">
        <f t="shared" si="12"/>
        <v>1143774</v>
      </c>
      <c r="H59" s="25">
        <f t="shared" si="12"/>
        <v>496902</v>
      </c>
      <c r="I59" s="25">
        <f t="shared" si="12"/>
        <v>33278</v>
      </c>
      <c r="J59" s="25">
        <f t="shared" si="12"/>
        <v>613594</v>
      </c>
      <c r="K59" s="25">
        <f t="shared" si="12"/>
        <v>46049</v>
      </c>
      <c r="L59" s="25">
        <f t="shared" si="12"/>
        <v>429</v>
      </c>
      <c r="M59" s="25">
        <f t="shared" si="12"/>
        <v>70668</v>
      </c>
      <c r="N59" s="25">
        <f t="shared" si="12"/>
        <v>72460</v>
      </c>
      <c r="O59" s="25">
        <f t="shared" si="12"/>
        <v>25081</v>
      </c>
    </row>
    <row r="60" spans="1:15" ht="12.75" customHeight="1">
      <c r="A60" s="20" t="s">
        <v>110</v>
      </c>
      <c r="B60" s="21" t="s">
        <v>111</v>
      </c>
      <c r="C60" s="22">
        <v>53146</v>
      </c>
      <c r="D60" s="22">
        <v>38201</v>
      </c>
      <c r="E60" s="22">
        <v>3276</v>
      </c>
      <c r="F60" s="22">
        <f aca="true" t="shared" si="13" ref="F60:F68">SUM(C60-D60-E60)</f>
        <v>11669</v>
      </c>
      <c r="G60" s="22">
        <v>182081</v>
      </c>
      <c r="H60" s="22">
        <v>102771</v>
      </c>
      <c r="I60" s="22">
        <v>20364</v>
      </c>
      <c r="J60" s="22">
        <f aca="true" t="shared" si="14" ref="J60:J68">SUM(G60-H60-I60)</f>
        <v>58946</v>
      </c>
      <c r="K60" s="22">
        <v>2376</v>
      </c>
      <c r="L60" s="22">
        <v>0</v>
      </c>
      <c r="M60" s="22">
        <v>7342</v>
      </c>
      <c r="N60" s="22">
        <v>1213</v>
      </c>
      <c r="O60" s="22">
        <v>1213</v>
      </c>
    </row>
    <row r="61" spans="1:15" ht="12.75" customHeight="1">
      <c r="A61" s="20" t="s">
        <v>112</v>
      </c>
      <c r="B61" s="21" t="s">
        <v>113</v>
      </c>
      <c r="C61" s="22">
        <v>15490</v>
      </c>
      <c r="D61" s="22">
        <v>10746</v>
      </c>
      <c r="E61" s="22">
        <v>310</v>
      </c>
      <c r="F61" s="22">
        <f t="shared" si="13"/>
        <v>4434</v>
      </c>
      <c r="G61" s="22">
        <v>50819</v>
      </c>
      <c r="H61" s="22">
        <v>30219</v>
      </c>
      <c r="I61" s="22">
        <v>1902</v>
      </c>
      <c r="J61" s="22">
        <f t="shared" si="14"/>
        <v>18698</v>
      </c>
      <c r="K61" s="22">
        <v>208</v>
      </c>
      <c r="L61" s="22">
        <v>0</v>
      </c>
      <c r="M61" s="22">
        <v>8012</v>
      </c>
      <c r="N61" s="22">
        <v>28</v>
      </c>
      <c r="O61" s="22">
        <v>28</v>
      </c>
    </row>
    <row r="62" spans="1:15" ht="12.75" customHeight="1">
      <c r="A62" s="20" t="s">
        <v>114</v>
      </c>
      <c r="B62" s="21" t="s">
        <v>115</v>
      </c>
      <c r="C62" s="22">
        <v>26465</v>
      </c>
      <c r="D62" s="22">
        <v>12366</v>
      </c>
      <c r="E62" s="22">
        <v>871</v>
      </c>
      <c r="F62" s="22">
        <f t="shared" si="13"/>
        <v>13228</v>
      </c>
      <c r="G62" s="22">
        <v>126135</v>
      </c>
      <c r="H62" s="22">
        <v>37612</v>
      </c>
      <c r="I62" s="22">
        <v>5893</v>
      </c>
      <c r="J62" s="22">
        <f t="shared" si="14"/>
        <v>82630</v>
      </c>
      <c r="K62" s="22">
        <v>3374</v>
      </c>
      <c r="L62" s="22">
        <v>241</v>
      </c>
      <c r="M62" s="22">
        <v>8847</v>
      </c>
      <c r="N62" s="22">
        <v>2016</v>
      </c>
      <c r="O62" s="22">
        <v>2016</v>
      </c>
    </row>
    <row r="63" spans="1:15" ht="12.75" customHeight="1">
      <c r="A63" s="20" t="s">
        <v>116</v>
      </c>
      <c r="B63" s="21" t="s">
        <v>117</v>
      </c>
      <c r="C63" s="22">
        <v>36915</v>
      </c>
      <c r="D63" s="22">
        <v>22038</v>
      </c>
      <c r="E63" s="22">
        <v>1598</v>
      </c>
      <c r="F63" s="22">
        <f t="shared" si="13"/>
        <v>13279</v>
      </c>
      <c r="G63" s="22">
        <v>132572</v>
      </c>
      <c r="H63" s="22">
        <v>70183</v>
      </c>
      <c r="I63" s="22">
        <v>12154</v>
      </c>
      <c r="J63" s="22">
        <f t="shared" si="14"/>
        <v>50235</v>
      </c>
      <c r="K63" s="22">
        <v>740</v>
      </c>
      <c r="L63" s="22">
        <v>0</v>
      </c>
      <c r="M63" s="22">
        <v>9289</v>
      </c>
      <c r="N63" s="22">
        <v>408</v>
      </c>
      <c r="O63" s="22">
        <v>408</v>
      </c>
    </row>
    <row r="64" spans="1:15" ht="12.75" customHeight="1">
      <c r="A64" s="20" t="s">
        <v>118</v>
      </c>
      <c r="B64" s="21" t="s">
        <v>119</v>
      </c>
      <c r="C64" s="22">
        <v>35603</v>
      </c>
      <c r="D64" s="22">
        <v>16801</v>
      </c>
      <c r="E64" s="22">
        <v>1819</v>
      </c>
      <c r="F64" s="22">
        <f t="shared" si="13"/>
        <v>16983</v>
      </c>
      <c r="G64" s="22">
        <v>142516</v>
      </c>
      <c r="H64" s="22">
        <v>52671</v>
      </c>
      <c r="I64" s="22">
        <v>9798</v>
      </c>
      <c r="J64" s="22">
        <f t="shared" si="14"/>
        <v>80047</v>
      </c>
      <c r="K64" s="22">
        <v>633</v>
      </c>
      <c r="L64" s="22">
        <v>22</v>
      </c>
      <c r="M64" s="22">
        <v>4733</v>
      </c>
      <c r="N64" s="22">
        <v>453</v>
      </c>
      <c r="O64" s="22">
        <v>453</v>
      </c>
    </row>
    <row r="65" spans="1:15" ht="12.75" customHeight="1">
      <c r="A65" s="20" t="s">
        <v>120</v>
      </c>
      <c r="B65" s="21" t="s">
        <v>121</v>
      </c>
      <c r="C65" s="22">
        <v>17304</v>
      </c>
      <c r="D65" s="22">
        <v>11480</v>
      </c>
      <c r="E65" s="22">
        <v>1351</v>
      </c>
      <c r="F65" s="22">
        <f t="shared" si="13"/>
        <v>4473</v>
      </c>
      <c r="G65" s="22">
        <v>94547</v>
      </c>
      <c r="H65" s="22">
        <v>35948</v>
      </c>
      <c r="I65" s="22">
        <v>9421</v>
      </c>
      <c r="J65" s="22">
        <f t="shared" si="14"/>
        <v>49178</v>
      </c>
      <c r="K65" s="22">
        <v>5273</v>
      </c>
      <c r="L65" s="22">
        <v>0</v>
      </c>
      <c r="M65" s="22">
        <v>10485</v>
      </c>
      <c r="N65" s="22">
        <v>566</v>
      </c>
      <c r="O65" s="22">
        <v>566</v>
      </c>
    </row>
    <row r="66" spans="1:15" ht="12.75" customHeight="1">
      <c r="A66" s="20" t="s">
        <v>122</v>
      </c>
      <c r="B66" s="21" t="s">
        <v>123</v>
      </c>
      <c r="C66" s="22">
        <v>31917</v>
      </c>
      <c r="D66" s="22">
        <v>14073</v>
      </c>
      <c r="E66" s="22">
        <v>530</v>
      </c>
      <c r="F66" s="22">
        <f t="shared" si="13"/>
        <v>17314</v>
      </c>
      <c r="G66" s="22">
        <v>164068</v>
      </c>
      <c r="H66" s="22">
        <v>44258</v>
      </c>
      <c r="I66" s="22">
        <v>3119</v>
      </c>
      <c r="J66" s="22">
        <f t="shared" si="14"/>
        <v>116691</v>
      </c>
      <c r="K66" s="22">
        <v>11325</v>
      </c>
      <c r="L66" s="22">
        <v>16</v>
      </c>
      <c r="M66" s="22">
        <v>27211</v>
      </c>
      <c r="N66" s="22">
        <v>221</v>
      </c>
      <c r="O66" s="22">
        <v>221</v>
      </c>
    </row>
    <row r="67" spans="1:15" ht="12.75" customHeight="1">
      <c r="A67" s="20" t="s">
        <v>124</v>
      </c>
      <c r="B67" s="21" t="s">
        <v>125</v>
      </c>
      <c r="C67" s="22">
        <v>52444</v>
      </c>
      <c r="D67" s="22">
        <v>12312</v>
      </c>
      <c r="E67" s="22">
        <v>0</v>
      </c>
      <c r="F67" s="22">
        <f t="shared" si="13"/>
        <v>40132</v>
      </c>
      <c r="G67" s="22">
        <v>212179</v>
      </c>
      <c r="H67" s="22">
        <v>38293</v>
      </c>
      <c r="I67" s="22">
        <v>0</v>
      </c>
      <c r="J67" s="22">
        <f t="shared" si="14"/>
        <v>173886</v>
      </c>
      <c r="K67" s="22">
        <v>11375</v>
      </c>
      <c r="L67" s="22">
        <v>0</v>
      </c>
      <c r="M67" s="22">
        <v>30545</v>
      </c>
      <c r="N67" s="22">
        <v>566</v>
      </c>
      <c r="O67" s="22">
        <v>566</v>
      </c>
    </row>
    <row r="68" spans="1:15" ht="12.75" customHeight="1">
      <c r="A68" s="20" t="s">
        <v>126</v>
      </c>
      <c r="B68" s="21" t="s">
        <v>127</v>
      </c>
      <c r="C68" s="22">
        <v>31568</v>
      </c>
      <c r="D68" s="22">
        <v>15529</v>
      </c>
      <c r="E68" s="22">
        <v>425</v>
      </c>
      <c r="F68" s="22">
        <f t="shared" si="13"/>
        <v>15614</v>
      </c>
      <c r="G68" s="22">
        <v>87011</v>
      </c>
      <c r="H68" s="22">
        <v>39205</v>
      </c>
      <c r="I68" s="22">
        <v>3692</v>
      </c>
      <c r="J68" s="22">
        <f t="shared" si="14"/>
        <v>44114</v>
      </c>
      <c r="K68" s="22">
        <v>381</v>
      </c>
      <c r="L68" s="22">
        <v>1210</v>
      </c>
      <c r="M68" s="22">
        <v>2195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300852</v>
      </c>
      <c r="D69" s="25">
        <f t="shared" si="15"/>
        <v>153546</v>
      </c>
      <c r="E69" s="25">
        <f t="shared" si="15"/>
        <v>10180</v>
      </c>
      <c r="F69" s="25">
        <f t="shared" si="15"/>
        <v>137126</v>
      </c>
      <c r="G69" s="25">
        <f t="shared" si="15"/>
        <v>1191928</v>
      </c>
      <c r="H69" s="25">
        <f t="shared" si="15"/>
        <v>451160</v>
      </c>
      <c r="I69" s="25">
        <f t="shared" si="15"/>
        <v>66343</v>
      </c>
      <c r="J69" s="25">
        <f t="shared" si="15"/>
        <v>674425</v>
      </c>
      <c r="K69" s="25">
        <f t="shared" si="15"/>
        <v>35685</v>
      </c>
      <c r="L69" s="25">
        <f t="shared" si="15"/>
        <v>1489</v>
      </c>
      <c r="M69" s="25">
        <f t="shared" si="15"/>
        <v>108659</v>
      </c>
      <c r="N69" s="25">
        <f t="shared" si="15"/>
        <v>5471</v>
      </c>
      <c r="O69" s="25">
        <f t="shared" si="15"/>
        <v>5471</v>
      </c>
    </row>
    <row r="70" spans="1:15" ht="12.75" customHeight="1">
      <c r="A70" s="20" t="s">
        <v>129</v>
      </c>
      <c r="B70" s="21" t="s">
        <v>130</v>
      </c>
      <c r="C70" s="22">
        <v>17718</v>
      </c>
      <c r="D70" s="22">
        <v>12337</v>
      </c>
      <c r="E70" s="22">
        <v>1158</v>
      </c>
      <c r="F70" s="22">
        <f aca="true" t="shared" si="16" ref="F70:F79">SUM(C70-D70-E70)</f>
        <v>4223</v>
      </c>
      <c r="G70" s="22">
        <v>66463</v>
      </c>
      <c r="H70" s="22">
        <v>35838</v>
      </c>
      <c r="I70" s="22">
        <v>9296</v>
      </c>
      <c r="J70" s="22">
        <f aca="true" t="shared" si="17" ref="J70:J79">SUM(G70-H70-I70)</f>
        <v>21329</v>
      </c>
      <c r="K70" s="22">
        <v>1740</v>
      </c>
      <c r="L70" s="22">
        <v>12</v>
      </c>
      <c r="M70" s="22">
        <v>4146</v>
      </c>
      <c r="N70" s="22">
        <v>130</v>
      </c>
      <c r="O70" s="22">
        <v>130</v>
      </c>
    </row>
    <row r="71" spans="1:15" ht="12.75" customHeight="1">
      <c r="A71" s="20" t="s">
        <v>131</v>
      </c>
      <c r="B71" s="21" t="s">
        <v>132</v>
      </c>
      <c r="C71" s="22">
        <v>70536</v>
      </c>
      <c r="D71" s="22">
        <v>44757</v>
      </c>
      <c r="E71" s="22">
        <v>2170</v>
      </c>
      <c r="F71" s="22">
        <f t="shared" si="16"/>
        <v>23609</v>
      </c>
      <c r="G71" s="22">
        <v>185526</v>
      </c>
      <c r="H71" s="22">
        <v>85839</v>
      </c>
      <c r="I71" s="22">
        <v>11815</v>
      </c>
      <c r="J71" s="22">
        <f t="shared" si="17"/>
        <v>87872</v>
      </c>
      <c r="K71" s="22">
        <v>6965</v>
      </c>
      <c r="L71" s="22">
        <v>0</v>
      </c>
      <c r="M71" s="22">
        <v>4421</v>
      </c>
      <c r="N71" s="22">
        <v>12755</v>
      </c>
      <c r="O71" s="22">
        <v>12755</v>
      </c>
    </row>
    <row r="72" spans="1:15" ht="12.75" customHeight="1">
      <c r="A72" s="20" t="s">
        <v>133</v>
      </c>
      <c r="B72" s="21" t="s">
        <v>134</v>
      </c>
      <c r="C72" s="22">
        <v>13063</v>
      </c>
      <c r="D72" s="22">
        <v>8155</v>
      </c>
      <c r="E72" s="22">
        <v>0</v>
      </c>
      <c r="F72" s="22">
        <f t="shared" si="16"/>
        <v>4908</v>
      </c>
      <c r="G72" s="22">
        <v>46470</v>
      </c>
      <c r="H72" s="22">
        <v>22183</v>
      </c>
      <c r="I72" s="22">
        <v>0</v>
      </c>
      <c r="J72" s="22">
        <f t="shared" si="17"/>
        <v>24287</v>
      </c>
      <c r="K72" s="22">
        <v>2928</v>
      </c>
      <c r="L72" s="22">
        <v>638</v>
      </c>
      <c r="M72" s="22">
        <v>8920</v>
      </c>
      <c r="N72" s="22">
        <v>134</v>
      </c>
      <c r="O72" s="22">
        <v>134</v>
      </c>
    </row>
    <row r="73" spans="1:15" ht="12.75" customHeight="1">
      <c r="A73" s="20" t="s">
        <v>135</v>
      </c>
      <c r="B73" s="21" t="s">
        <v>136</v>
      </c>
      <c r="C73" s="22">
        <v>28779</v>
      </c>
      <c r="D73" s="22">
        <v>21171</v>
      </c>
      <c r="E73" s="22">
        <v>209</v>
      </c>
      <c r="F73" s="22">
        <f t="shared" si="16"/>
        <v>7399</v>
      </c>
      <c r="G73" s="22">
        <v>89269</v>
      </c>
      <c r="H73" s="22">
        <v>53380</v>
      </c>
      <c r="I73" s="22">
        <v>682</v>
      </c>
      <c r="J73" s="22">
        <f t="shared" si="17"/>
        <v>35207</v>
      </c>
      <c r="K73" s="22">
        <v>3360</v>
      </c>
      <c r="L73" s="22">
        <v>0</v>
      </c>
      <c r="M73" s="22">
        <v>2606</v>
      </c>
      <c r="N73" s="22">
        <v>33613</v>
      </c>
      <c r="O73" s="22">
        <v>33613</v>
      </c>
    </row>
    <row r="74" spans="1:15" ht="12.75" customHeight="1">
      <c r="A74" s="20" t="s">
        <v>137</v>
      </c>
      <c r="B74" s="21" t="s">
        <v>138</v>
      </c>
      <c r="C74" s="22">
        <v>28087</v>
      </c>
      <c r="D74" s="22">
        <v>19504</v>
      </c>
      <c r="E74" s="22">
        <v>774</v>
      </c>
      <c r="F74" s="22">
        <f t="shared" si="16"/>
        <v>7809</v>
      </c>
      <c r="G74" s="22">
        <v>69646</v>
      </c>
      <c r="H74" s="22">
        <v>37318</v>
      </c>
      <c r="I74" s="22">
        <v>3759</v>
      </c>
      <c r="J74" s="22">
        <f t="shared" si="17"/>
        <v>28569</v>
      </c>
      <c r="K74" s="22">
        <v>2903</v>
      </c>
      <c r="L74" s="22">
        <v>0</v>
      </c>
      <c r="M74" s="22">
        <v>1379</v>
      </c>
      <c r="N74" s="22">
        <v>2067</v>
      </c>
      <c r="O74" s="22">
        <v>2067</v>
      </c>
    </row>
    <row r="75" spans="1:15" ht="12.75" customHeight="1">
      <c r="A75" s="20" t="s">
        <v>139</v>
      </c>
      <c r="B75" s="21" t="s">
        <v>140</v>
      </c>
      <c r="C75" s="22">
        <v>11522</v>
      </c>
      <c r="D75" s="22">
        <v>10256</v>
      </c>
      <c r="E75" s="22">
        <v>312</v>
      </c>
      <c r="F75" s="22">
        <f t="shared" si="16"/>
        <v>954</v>
      </c>
      <c r="G75" s="22">
        <v>28210</v>
      </c>
      <c r="H75" s="22">
        <v>19747</v>
      </c>
      <c r="I75" s="22">
        <v>1735</v>
      </c>
      <c r="J75" s="22">
        <f t="shared" si="17"/>
        <v>6728</v>
      </c>
      <c r="K75" s="22">
        <v>300</v>
      </c>
      <c r="L75" s="22">
        <v>6</v>
      </c>
      <c r="M75" s="22">
        <v>119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26282</v>
      </c>
      <c r="D76" s="22">
        <v>18332</v>
      </c>
      <c r="E76" s="22">
        <v>360</v>
      </c>
      <c r="F76" s="22">
        <f t="shared" si="16"/>
        <v>7590</v>
      </c>
      <c r="G76" s="22">
        <v>79396</v>
      </c>
      <c r="H76" s="22">
        <v>47902</v>
      </c>
      <c r="I76" s="22">
        <v>1672</v>
      </c>
      <c r="J76" s="22">
        <f t="shared" si="17"/>
        <v>29822</v>
      </c>
      <c r="K76" s="22">
        <v>1428</v>
      </c>
      <c r="L76" s="22">
        <v>128</v>
      </c>
      <c r="M76" s="22">
        <v>1941</v>
      </c>
      <c r="N76" s="22">
        <v>913</v>
      </c>
      <c r="O76" s="22">
        <v>913</v>
      </c>
    </row>
    <row r="77" spans="1:15" ht="12.75" customHeight="1">
      <c r="A77" s="20" t="s">
        <v>143</v>
      </c>
      <c r="B77" s="21" t="s">
        <v>144</v>
      </c>
      <c r="C77" s="22">
        <v>23436</v>
      </c>
      <c r="D77" s="22">
        <v>12650</v>
      </c>
      <c r="E77" s="22">
        <v>288</v>
      </c>
      <c r="F77" s="22">
        <f t="shared" si="16"/>
        <v>10498</v>
      </c>
      <c r="G77" s="22">
        <v>55755</v>
      </c>
      <c r="H77" s="22">
        <v>26612</v>
      </c>
      <c r="I77" s="22">
        <v>1289</v>
      </c>
      <c r="J77" s="22">
        <f t="shared" si="17"/>
        <v>27854</v>
      </c>
      <c r="K77" s="22">
        <v>4087</v>
      </c>
      <c r="L77" s="22">
        <v>0</v>
      </c>
      <c r="M77" s="22">
        <v>2198</v>
      </c>
      <c r="N77" s="22">
        <v>684</v>
      </c>
      <c r="O77" s="22">
        <v>684</v>
      </c>
    </row>
    <row r="78" spans="1:15" ht="12.75" customHeight="1">
      <c r="A78" s="20" t="s">
        <v>145</v>
      </c>
      <c r="B78" s="21" t="s">
        <v>146</v>
      </c>
      <c r="C78" s="22">
        <v>15575</v>
      </c>
      <c r="D78" s="22">
        <v>10024</v>
      </c>
      <c r="E78" s="22">
        <v>0</v>
      </c>
      <c r="F78" s="22">
        <f t="shared" si="16"/>
        <v>5551</v>
      </c>
      <c r="G78" s="22">
        <v>39056</v>
      </c>
      <c r="H78" s="22">
        <v>22110</v>
      </c>
      <c r="I78" s="22">
        <v>0</v>
      </c>
      <c r="J78" s="22">
        <f t="shared" si="17"/>
        <v>16946</v>
      </c>
      <c r="K78" s="22">
        <v>904</v>
      </c>
      <c r="L78" s="22">
        <v>0</v>
      </c>
      <c r="M78" s="22">
        <v>49</v>
      </c>
      <c r="N78" s="22">
        <v>206</v>
      </c>
      <c r="O78" s="22">
        <v>206</v>
      </c>
    </row>
    <row r="79" spans="1:15" ht="12.75" customHeight="1">
      <c r="A79" s="20" t="s">
        <v>147</v>
      </c>
      <c r="B79" s="21" t="s">
        <v>148</v>
      </c>
      <c r="C79" s="22">
        <v>15462</v>
      </c>
      <c r="D79" s="22">
        <v>11048</v>
      </c>
      <c r="E79" s="22">
        <v>323</v>
      </c>
      <c r="F79" s="22">
        <f t="shared" si="16"/>
        <v>4091</v>
      </c>
      <c r="G79" s="22">
        <v>59093</v>
      </c>
      <c r="H79" s="22">
        <v>29247</v>
      </c>
      <c r="I79" s="22">
        <v>2266</v>
      </c>
      <c r="J79" s="22">
        <f t="shared" si="17"/>
        <v>27580</v>
      </c>
      <c r="K79" s="22">
        <v>3448</v>
      </c>
      <c r="L79" s="22">
        <v>236</v>
      </c>
      <c r="M79" s="22">
        <v>5799</v>
      </c>
      <c r="N79" s="22">
        <v>444</v>
      </c>
      <c r="O79" s="22">
        <v>444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250460</v>
      </c>
      <c r="D80" s="25">
        <f t="shared" si="18"/>
        <v>168234</v>
      </c>
      <c r="E80" s="25">
        <f t="shared" si="18"/>
        <v>5594</v>
      </c>
      <c r="F80" s="25">
        <f t="shared" si="18"/>
        <v>76632</v>
      </c>
      <c r="G80" s="25">
        <f t="shared" si="18"/>
        <v>718884</v>
      </c>
      <c r="H80" s="25">
        <f t="shared" si="18"/>
        <v>380176</v>
      </c>
      <c r="I80" s="25">
        <f t="shared" si="18"/>
        <v>32514</v>
      </c>
      <c r="J80" s="25">
        <f t="shared" si="18"/>
        <v>306194</v>
      </c>
      <c r="K80" s="25">
        <f t="shared" si="18"/>
        <v>28063</v>
      </c>
      <c r="L80" s="25">
        <f t="shared" si="18"/>
        <v>1020</v>
      </c>
      <c r="M80" s="25">
        <f t="shared" si="18"/>
        <v>31578</v>
      </c>
      <c r="N80" s="25">
        <f t="shared" si="18"/>
        <v>50946</v>
      </c>
      <c r="O80" s="25">
        <f t="shared" si="18"/>
        <v>50946</v>
      </c>
    </row>
    <row r="81" spans="1:15" ht="12.75" customHeight="1">
      <c r="A81" s="20" t="s">
        <v>150</v>
      </c>
      <c r="B81" s="21" t="s">
        <v>151</v>
      </c>
      <c r="C81" s="22">
        <v>27781</v>
      </c>
      <c r="D81" s="22">
        <v>17080</v>
      </c>
      <c r="E81" s="22">
        <v>608</v>
      </c>
      <c r="F81" s="22">
        <f>SUM(C81-D81-E81)</f>
        <v>10093</v>
      </c>
      <c r="G81" s="22">
        <v>119862</v>
      </c>
      <c r="H81" s="22">
        <v>59040</v>
      </c>
      <c r="I81" s="22">
        <v>5715</v>
      </c>
      <c r="J81" s="22">
        <f>SUM(G81-H81-I81)</f>
        <v>55107</v>
      </c>
      <c r="K81" s="22">
        <v>1417</v>
      </c>
      <c r="L81" s="22">
        <v>667</v>
      </c>
      <c r="M81" s="22">
        <v>6375</v>
      </c>
      <c r="N81" s="22">
        <v>782</v>
      </c>
      <c r="O81" s="22">
        <v>782</v>
      </c>
    </row>
    <row r="82" spans="1:15" ht="12.75" customHeight="1">
      <c r="A82" s="20" t="s">
        <v>152</v>
      </c>
      <c r="B82" s="21" t="s">
        <v>153</v>
      </c>
      <c r="C82" s="22">
        <v>9590</v>
      </c>
      <c r="D82" s="22">
        <v>7011</v>
      </c>
      <c r="E82" s="22">
        <v>138</v>
      </c>
      <c r="F82" s="22">
        <f>SUM(C82-D82-E82)</f>
        <v>2441</v>
      </c>
      <c r="G82" s="22">
        <v>47577</v>
      </c>
      <c r="H82" s="22">
        <v>23669</v>
      </c>
      <c r="I82" s="22">
        <v>1191</v>
      </c>
      <c r="J82" s="22">
        <f>SUM(G82-H82-I82)</f>
        <v>22717</v>
      </c>
      <c r="K82" s="22">
        <v>506</v>
      </c>
      <c r="L82" s="22">
        <v>0</v>
      </c>
      <c r="M82" s="22">
        <v>4629</v>
      </c>
      <c r="N82" s="22">
        <v>616</v>
      </c>
      <c r="O82" s="22">
        <v>616</v>
      </c>
    </row>
    <row r="83" spans="1:15" ht="12.75" customHeight="1">
      <c r="A83" s="20" t="s">
        <v>154</v>
      </c>
      <c r="B83" s="21" t="s">
        <v>155</v>
      </c>
      <c r="C83" s="22">
        <v>4739</v>
      </c>
      <c r="D83" s="22">
        <v>4132</v>
      </c>
      <c r="E83" s="22">
        <v>230</v>
      </c>
      <c r="F83" s="22">
        <f>SUM(C83-D83-E83)</f>
        <v>377</v>
      </c>
      <c r="G83" s="22">
        <v>26020</v>
      </c>
      <c r="H83" s="22">
        <v>15827</v>
      </c>
      <c r="I83" s="22">
        <v>2267</v>
      </c>
      <c r="J83" s="22">
        <f>SUM(G83-H83-I83)</f>
        <v>7926</v>
      </c>
      <c r="K83" s="22">
        <v>94</v>
      </c>
      <c r="L83" s="22">
        <v>0</v>
      </c>
      <c r="M83" s="22">
        <v>1103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10326</v>
      </c>
      <c r="D84" s="22">
        <v>9256</v>
      </c>
      <c r="E84" s="22">
        <v>0</v>
      </c>
      <c r="F84" s="22">
        <f>SUM(C84-D84-E84)</f>
        <v>1070</v>
      </c>
      <c r="G84" s="22">
        <v>54468</v>
      </c>
      <c r="H84" s="22">
        <v>34452</v>
      </c>
      <c r="I84" s="22">
        <v>0</v>
      </c>
      <c r="J84" s="22">
        <f>SUM(G84-H84-I84)</f>
        <v>20016</v>
      </c>
      <c r="K84" s="22">
        <v>969</v>
      </c>
      <c r="L84" s="22">
        <v>0</v>
      </c>
      <c r="M84" s="22">
        <v>4727</v>
      </c>
      <c r="N84" s="22">
        <v>518</v>
      </c>
      <c r="O84" s="22">
        <v>518</v>
      </c>
    </row>
    <row r="85" spans="1:15" ht="12.75" customHeight="1">
      <c r="A85" s="20" t="s">
        <v>158</v>
      </c>
      <c r="B85" s="21" t="s">
        <v>159</v>
      </c>
      <c r="C85" s="22">
        <v>16428</v>
      </c>
      <c r="D85" s="22">
        <v>12916</v>
      </c>
      <c r="E85" s="22">
        <v>387</v>
      </c>
      <c r="F85" s="22">
        <f>SUM(C85-D85-E85)</f>
        <v>3125</v>
      </c>
      <c r="G85" s="22">
        <v>60465</v>
      </c>
      <c r="H85" s="22">
        <v>36326</v>
      </c>
      <c r="I85" s="22">
        <v>2482</v>
      </c>
      <c r="J85" s="22">
        <f>SUM(G85-H85-I85)</f>
        <v>21657</v>
      </c>
      <c r="K85" s="22">
        <v>1609</v>
      </c>
      <c r="L85" s="22">
        <v>93</v>
      </c>
      <c r="M85" s="22">
        <v>3986</v>
      </c>
      <c r="N85" s="22">
        <v>7339</v>
      </c>
      <c r="O85" s="22">
        <v>7339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68864</v>
      </c>
      <c r="D86" s="25">
        <f t="shared" si="19"/>
        <v>50395</v>
      </c>
      <c r="E86" s="25">
        <f t="shared" si="19"/>
        <v>1363</v>
      </c>
      <c r="F86" s="25">
        <f t="shared" si="19"/>
        <v>17106</v>
      </c>
      <c r="G86" s="25">
        <f t="shared" si="19"/>
        <v>308392</v>
      </c>
      <c r="H86" s="25">
        <f t="shared" si="19"/>
        <v>169314</v>
      </c>
      <c r="I86" s="25">
        <f t="shared" si="19"/>
        <v>11655</v>
      </c>
      <c r="J86" s="25">
        <f t="shared" si="19"/>
        <v>127423</v>
      </c>
      <c r="K86" s="25">
        <f t="shared" si="19"/>
        <v>4595</v>
      </c>
      <c r="L86" s="25">
        <f t="shared" si="19"/>
        <v>760</v>
      </c>
      <c r="M86" s="25">
        <f t="shared" si="19"/>
        <v>20820</v>
      </c>
      <c r="N86" s="25">
        <f t="shared" si="19"/>
        <v>9255</v>
      </c>
      <c r="O86" s="25">
        <f t="shared" si="19"/>
        <v>9255</v>
      </c>
    </row>
    <row r="87" spans="1:15" ht="12.75" customHeight="1">
      <c r="A87" s="20" t="s">
        <v>161</v>
      </c>
      <c r="B87" s="21" t="s">
        <v>162</v>
      </c>
      <c r="C87" s="22">
        <v>29852</v>
      </c>
      <c r="D87" s="22">
        <v>21745</v>
      </c>
      <c r="E87" s="22">
        <v>0</v>
      </c>
      <c r="F87" s="22">
        <f>SUM(C87-D87-E87)</f>
        <v>8107</v>
      </c>
      <c r="G87" s="22">
        <v>143219</v>
      </c>
      <c r="H87" s="22">
        <v>71443</v>
      </c>
      <c r="I87" s="22">
        <v>0</v>
      </c>
      <c r="J87" s="22">
        <f>SUM(G87-H87-I87)</f>
        <v>71776</v>
      </c>
      <c r="K87" s="22">
        <v>1643</v>
      </c>
      <c r="L87" s="22">
        <v>0</v>
      </c>
      <c r="M87" s="22">
        <v>9132</v>
      </c>
      <c r="N87" s="22">
        <v>1068</v>
      </c>
      <c r="O87" s="22">
        <v>1068</v>
      </c>
    </row>
    <row r="88" spans="1:15" ht="12.75" customHeight="1">
      <c r="A88" s="20" t="s">
        <v>163</v>
      </c>
      <c r="B88" s="21" t="s">
        <v>164</v>
      </c>
      <c r="C88" s="22">
        <v>22625</v>
      </c>
      <c r="D88" s="22">
        <v>11081</v>
      </c>
      <c r="E88" s="22">
        <v>746</v>
      </c>
      <c r="F88" s="22">
        <f>SUM(C88-D88-E88)</f>
        <v>10798</v>
      </c>
      <c r="G88" s="22">
        <v>70945</v>
      </c>
      <c r="H88" s="22">
        <v>28902</v>
      </c>
      <c r="I88" s="22">
        <v>5932</v>
      </c>
      <c r="J88" s="22">
        <f>SUM(G88-H88-I88)</f>
        <v>36111</v>
      </c>
      <c r="K88" s="22">
        <v>724</v>
      </c>
      <c r="L88" s="22">
        <v>0</v>
      </c>
      <c r="M88" s="22">
        <v>2905</v>
      </c>
      <c r="N88" s="22">
        <v>56</v>
      </c>
      <c r="O88" s="22">
        <v>56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52477</v>
      </c>
      <c r="D89" s="25">
        <f t="shared" si="20"/>
        <v>32826</v>
      </c>
      <c r="E89" s="25">
        <f t="shared" si="20"/>
        <v>746</v>
      </c>
      <c r="F89" s="25">
        <f t="shared" si="20"/>
        <v>18905</v>
      </c>
      <c r="G89" s="25">
        <f t="shared" si="20"/>
        <v>214164</v>
      </c>
      <c r="H89" s="25">
        <f t="shared" si="20"/>
        <v>100345</v>
      </c>
      <c r="I89" s="25">
        <f t="shared" si="20"/>
        <v>5932</v>
      </c>
      <c r="J89" s="25">
        <f t="shared" si="20"/>
        <v>107887</v>
      </c>
      <c r="K89" s="25">
        <f t="shared" si="20"/>
        <v>2367</v>
      </c>
      <c r="L89" s="25">
        <f t="shared" si="20"/>
        <v>0</v>
      </c>
      <c r="M89" s="25">
        <f t="shared" si="20"/>
        <v>12037</v>
      </c>
      <c r="N89" s="25">
        <f t="shared" si="20"/>
        <v>1124</v>
      </c>
      <c r="O89" s="25">
        <f t="shared" si="20"/>
        <v>1124</v>
      </c>
    </row>
    <row r="90" spans="1:15" ht="12.75" customHeight="1">
      <c r="A90" s="20" t="s">
        <v>166</v>
      </c>
      <c r="B90" s="21" t="s">
        <v>167</v>
      </c>
      <c r="C90" s="22">
        <v>34012</v>
      </c>
      <c r="D90" s="22">
        <v>16015</v>
      </c>
      <c r="E90" s="22">
        <v>1496</v>
      </c>
      <c r="F90" s="22">
        <f>SUM(C90-D90-E90)</f>
        <v>16501</v>
      </c>
      <c r="G90" s="22">
        <v>159041</v>
      </c>
      <c r="H90" s="22">
        <v>55647</v>
      </c>
      <c r="I90" s="22">
        <v>11288</v>
      </c>
      <c r="J90" s="22">
        <f>SUM(G90-H90-I90)</f>
        <v>92106</v>
      </c>
      <c r="K90" s="22">
        <v>1132</v>
      </c>
      <c r="L90" s="22">
        <v>0</v>
      </c>
      <c r="M90" s="22">
        <v>10447</v>
      </c>
      <c r="N90" s="22">
        <v>412</v>
      </c>
      <c r="O90" s="22">
        <v>412</v>
      </c>
    </row>
    <row r="91" spans="1:15" ht="12.75" customHeight="1">
      <c r="A91" s="20" t="s">
        <v>168</v>
      </c>
      <c r="B91" s="21" t="s">
        <v>169</v>
      </c>
      <c r="C91" s="22">
        <v>32060</v>
      </c>
      <c r="D91" s="22">
        <v>22209</v>
      </c>
      <c r="E91" s="22">
        <v>0</v>
      </c>
      <c r="F91" s="22">
        <f>SUM(C91-D91-E91)</f>
        <v>9851</v>
      </c>
      <c r="G91" s="22">
        <v>145402</v>
      </c>
      <c r="H91" s="22">
        <v>59097</v>
      </c>
      <c r="I91" s="22">
        <v>0</v>
      </c>
      <c r="J91" s="22">
        <f>SUM(G91-H91-I91)</f>
        <v>86305</v>
      </c>
      <c r="K91" s="22">
        <v>872</v>
      </c>
      <c r="L91" s="22">
        <v>187</v>
      </c>
      <c r="M91" s="22">
        <v>16312</v>
      </c>
      <c r="N91" s="22">
        <v>223</v>
      </c>
      <c r="O91" s="22">
        <v>223</v>
      </c>
    </row>
    <row r="92" spans="1:15" ht="12.75" customHeight="1">
      <c r="A92" s="20" t="s">
        <v>170</v>
      </c>
      <c r="B92" s="21" t="s">
        <v>171</v>
      </c>
      <c r="C92" s="22">
        <v>6613</v>
      </c>
      <c r="D92" s="22">
        <v>5185</v>
      </c>
      <c r="E92" s="22">
        <v>587</v>
      </c>
      <c r="F92" s="22">
        <f>SUM(C92-D92-E92)</f>
        <v>841</v>
      </c>
      <c r="G92" s="22">
        <v>23637</v>
      </c>
      <c r="H92" s="22">
        <v>13109</v>
      </c>
      <c r="I92" s="22">
        <v>5462</v>
      </c>
      <c r="J92" s="22">
        <f>SUM(G92-H92-I92)</f>
        <v>5066</v>
      </c>
      <c r="K92" s="22">
        <v>319</v>
      </c>
      <c r="L92" s="22">
        <v>0</v>
      </c>
      <c r="M92" s="22">
        <v>1588</v>
      </c>
      <c r="N92" s="22">
        <v>62</v>
      </c>
      <c r="O92" s="22">
        <v>62</v>
      </c>
    </row>
    <row r="93" spans="1:15" ht="12.75" customHeight="1">
      <c r="A93" s="20" t="s">
        <v>172</v>
      </c>
      <c r="B93" s="21" t="s">
        <v>173</v>
      </c>
      <c r="C93" s="22">
        <v>335539</v>
      </c>
      <c r="D93" s="22">
        <v>202063</v>
      </c>
      <c r="E93" s="22">
        <v>11506</v>
      </c>
      <c r="F93" s="22">
        <f>SUM(C93-D93-E93)</f>
        <v>121970</v>
      </c>
      <c r="G93" s="22">
        <v>1073581</v>
      </c>
      <c r="H93" s="22">
        <v>365638</v>
      </c>
      <c r="I93" s="22">
        <v>42030</v>
      </c>
      <c r="J93" s="22">
        <f>SUM(G93-H93-I93)</f>
        <v>665913</v>
      </c>
      <c r="K93" s="22">
        <v>64038</v>
      </c>
      <c r="L93" s="22">
        <v>402</v>
      </c>
      <c r="M93" s="22">
        <v>73317</v>
      </c>
      <c r="N93" s="22">
        <v>7626</v>
      </c>
      <c r="O93" s="22">
        <v>7626</v>
      </c>
    </row>
    <row r="94" spans="1:15" ht="12.75" customHeight="1">
      <c r="A94" s="20" t="s">
        <v>174</v>
      </c>
      <c r="B94" s="21" t="s">
        <v>175</v>
      </c>
      <c r="C94" s="22">
        <v>22689</v>
      </c>
      <c r="D94" s="22">
        <v>7712</v>
      </c>
      <c r="E94" s="22">
        <v>418</v>
      </c>
      <c r="F94" s="22">
        <f>SUM(C94-D94-E94)</f>
        <v>14559</v>
      </c>
      <c r="G94" s="22">
        <v>70756</v>
      </c>
      <c r="H94" s="22">
        <v>24814</v>
      </c>
      <c r="I94" s="22">
        <v>4247</v>
      </c>
      <c r="J94" s="22">
        <f>SUM(G94-H94-I94)</f>
        <v>41695</v>
      </c>
      <c r="K94" s="22">
        <v>1152</v>
      </c>
      <c r="L94" s="22">
        <v>706</v>
      </c>
      <c r="M94" s="22">
        <v>9546</v>
      </c>
      <c r="N94" s="22">
        <v>380</v>
      </c>
      <c r="O94" s="22">
        <v>380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430913</v>
      </c>
      <c r="D95" s="25">
        <f t="shared" si="21"/>
        <v>253184</v>
      </c>
      <c r="E95" s="25">
        <f t="shared" si="21"/>
        <v>14007</v>
      </c>
      <c r="F95" s="25">
        <f t="shared" si="21"/>
        <v>163722</v>
      </c>
      <c r="G95" s="25">
        <f t="shared" si="21"/>
        <v>1472417</v>
      </c>
      <c r="H95" s="25">
        <f t="shared" si="21"/>
        <v>518305</v>
      </c>
      <c r="I95" s="25">
        <f t="shared" si="21"/>
        <v>63027</v>
      </c>
      <c r="J95" s="25">
        <f t="shared" si="21"/>
        <v>891085</v>
      </c>
      <c r="K95" s="25">
        <f t="shared" si="21"/>
        <v>67513</v>
      </c>
      <c r="L95" s="25">
        <f t="shared" si="21"/>
        <v>1295</v>
      </c>
      <c r="M95" s="25">
        <f t="shared" si="21"/>
        <v>111210</v>
      </c>
      <c r="N95" s="25">
        <f t="shared" si="21"/>
        <v>8703</v>
      </c>
      <c r="O95" s="25">
        <f t="shared" si="21"/>
        <v>8703</v>
      </c>
    </row>
    <row r="96" spans="1:15" ht="12.75" customHeight="1">
      <c r="A96" s="20" t="s">
        <v>177</v>
      </c>
      <c r="B96" s="21" t="s">
        <v>178</v>
      </c>
      <c r="C96" s="22">
        <v>5112</v>
      </c>
      <c r="D96" s="22">
        <v>3526</v>
      </c>
      <c r="E96" s="22">
        <v>175</v>
      </c>
      <c r="F96" s="22">
        <f>SUM(C96-D96-E96)</f>
        <v>1411</v>
      </c>
      <c r="G96" s="22">
        <v>31391</v>
      </c>
      <c r="H96" s="22">
        <v>14849</v>
      </c>
      <c r="I96" s="22">
        <v>1548</v>
      </c>
      <c r="J96" s="22">
        <f>SUM(G96-H96-I96)</f>
        <v>14994</v>
      </c>
      <c r="K96" s="22">
        <v>17</v>
      </c>
      <c r="L96" s="22">
        <v>0</v>
      </c>
      <c r="M96" s="22">
        <v>6961</v>
      </c>
      <c r="N96" s="22">
        <v>53</v>
      </c>
      <c r="O96" s="22">
        <v>53</v>
      </c>
    </row>
    <row r="97" spans="1:15" ht="12.75" customHeight="1">
      <c r="A97" s="20" t="s">
        <v>179</v>
      </c>
      <c r="B97" s="21" t="s">
        <v>180</v>
      </c>
      <c r="C97" s="22">
        <v>2005</v>
      </c>
      <c r="D97" s="22">
        <v>1738</v>
      </c>
      <c r="E97" s="22">
        <v>0</v>
      </c>
      <c r="F97" s="22">
        <f>SUM(C97-D97-E97)</f>
        <v>267</v>
      </c>
      <c r="G97" s="22">
        <v>8652</v>
      </c>
      <c r="H97" s="22">
        <v>6946</v>
      </c>
      <c r="I97" s="22">
        <v>0</v>
      </c>
      <c r="J97" s="22">
        <f>SUM(G97-H97-I97)</f>
        <v>1706</v>
      </c>
      <c r="K97" s="22">
        <v>3</v>
      </c>
      <c r="L97" s="22">
        <v>0</v>
      </c>
      <c r="M97" s="22">
        <v>495</v>
      </c>
      <c r="N97" s="22">
        <v>139</v>
      </c>
      <c r="O97" s="22">
        <v>139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7117</v>
      </c>
      <c r="D98" s="25">
        <f t="shared" si="22"/>
        <v>5264</v>
      </c>
      <c r="E98" s="25">
        <f t="shared" si="22"/>
        <v>175</v>
      </c>
      <c r="F98" s="25">
        <f t="shared" si="22"/>
        <v>1678</v>
      </c>
      <c r="G98" s="25">
        <f t="shared" si="22"/>
        <v>40043</v>
      </c>
      <c r="H98" s="25">
        <f t="shared" si="22"/>
        <v>21795</v>
      </c>
      <c r="I98" s="25">
        <f t="shared" si="22"/>
        <v>1548</v>
      </c>
      <c r="J98" s="25">
        <f t="shared" si="22"/>
        <v>16700</v>
      </c>
      <c r="K98" s="25">
        <f t="shared" si="22"/>
        <v>20</v>
      </c>
      <c r="L98" s="25">
        <f t="shared" si="22"/>
        <v>0</v>
      </c>
      <c r="M98" s="25">
        <f t="shared" si="22"/>
        <v>7456</v>
      </c>
      <c r="N98" s="25">
        <f t="shared" si="22"/>
        <v>192</v>
      </c>
      <c r="O98" s="25">
        <f t="shared" si="22"/>
        <v>192</v>
      </c>
    </row>
    <row r="99" spans="1:15" ht="12.75" customHeight="1">
      <c r="A99" s="20" t="s">
        <v>182</v>
      </c>
      <c r="B99" s="21" t="s">
        <v>183</v>
      </c>
      <c r="C99" s="22">
        <v>17953</v>
      </c>
      <c r="D99" s="22">
        <v>12673</v>
      </c>
      <c r="E99" s="22">
        <v>557</v>
      </c>
      <c r="F99" s="22">
        <f>SUM(C99-D99-E99)</f>
        <v>4723</v>
      </c>
      <c r="G99" s="22">
        <v>86988</v>
      </c>
      <c r="H99" s="22">
        <v>43056</v>
      </c>
      <c r="I99" s="22">
        <v>4659</v>
      </c>
      <c r="J99" s="22">
        <f>SUM(G99-H99-I99)</f>
        <v>39273</v>
      </c>
      <c r="K99" s="22">
        <v>298</v>
      </c>
      <c r="L99" s="22">
        <v>0</v>
      </c>
      <c r="M99" s="22">
        <v>7472</v>
      </c>
      <c r="N99" s="22">
        <v>118</v>
      </c>
      <c r="O99" s="22">
        <v>118</v>
      </c>
    </row>
    <row r="100" spans="1:15" ht="12.75" customHeight="1">
      <c r="A100" s="20" t="s">
        <v>184</v>
      </c>
      <c r="B100" s="21" t="s">
        <v>185</v>
      </c>
      <c r="C100" s="22">
        <v>11957</v>
      </c>
      <c r="D100" s="22">
        <v>7376</v>
      </c>
      <c r="E100" s="22">
        <v>367</v>
      </c>
      <c r="F100" s="22">
        <f>SUM(C100-D100-E100)</f>
        <v>4214</v>
      </c>
      <c r="G100" s="22">
        <v>55198</v>
      </c>
      <c r="H100" s="22">
        <v>22244</v>
      </c>
      <c r="I100" s="22">
        <v>1784</v>
      </c>
      <c r="J100" s="22">
        <f>SUM(G100-H100-I100)</f>
        <v>31170</v>
      </c>
      <c r="K100" s="22">
        <v>1849</v>
      </c>
      <c r="L100" s="22">
        <v>0</v>
      </c>
      <c r="M100" s="22">
        <v>4019</v>
      </c>
      <c r="N100" s="22">
        <v>106</v>
      </c>
      <c r="O100" s="22">
        <v>106</v>
      </c>
    </row>
    <row r="101" spans="1:15" ht="12.75" customHeight="1">
      <c r="A101" s="20" t="s">
        <v>186</v>
      </c>
      <c r="B101" s="21" t="s">
        <v>187</v>
      </c>
      <c r="C101" s="22">
        <v>8745</v>
      </c>
      <c r="D101" s="22">
        <v>6025</v>
      </c>
      <c r="E101" s="22">
        <v>0</v>
      </c>
      <c r="F101" s="22">
        <f>SUM(C101-D101-E101)</f>
        <v>2720</v>
      </c>
      <c r="G101" s="22">
        <v>28640</v>
      </c>
      <c r="H101" s="22">
        <v>17911</v>
      </c>
      <c r="I101" s="22">
        <v>13</v>
      </c>
      <c r="J101" s="22">
        <f>SUM(G101-H101-I101)</f>
        <v>10716</v>
      </c>
      <c r="K101" s="22">
        <v>80</v>
      </c>
      <c r="L101" s="22">
        <v>0</v>
      </c>
      <c r="M101" s="22">
        <v>2392</v>
      </c>
      <c r="N101" s="22">
        <v>1772</v>
      </c>
      <c r="O101" s="22">
        <v>1772</v>
      </c>
    </row>
    <row r="102" spans="1:15" ht="12.75" customHeight="1">
      <c r="A102" s="20" t="s">
        <v>188</v>
      </c>
      <c r="B102" s="21" t="s">
        <v>189</v>
      </c>
      <c r="C102" s="22">
        <v>12224</v>
      </c>
      <c r="D102" s="22">
        <v>10369</v>
      </c>
      <c r="E102" s="22">
        <v>594</v>
      </c>
      <c r="F102" s="22">
        <f>SUM(C102-D102-E102)</f>
        <v>1261</v>
      </c>
      <c r="G102" s="22">
        <v>51342</v>
      </c>
      <c r="H102" s="22">
        <v>30307</v>
      </c>
      <c r="I102" s="22">
        <v>5454</v>
      </c>
      <c r="J102" s="22">
        <f>SUM(G102-H102-I102)</f>
        <v>15581</v>
      </c>
      <c r="K102" s="22">
        <v>1830</v>
      </c>
      <c r="L102" s="22">
        <v>0</v>
      </c>
      <c r="M102" s="22">
        <v>4032</v>
      </c>
      <c r="N102" s="22">
        <v>24</v>
      </c>
      <c r="O102" s="22">
        <v>24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50879</v>
      </c>
      <c r="D103" s="25">
        <f t="shared" si="23"/>
        <v>36443</v>
      </c>
      <c r="E103" s="25">
        <f t="shared" si="23"/>
        <v>1518</v>
      </c>
      <c r="F103" s="25">
        <f t="shared" si="23"/>
        <v>12918</v>
      </c>
      <c r="G103" s="25">
        <f t="shared" si="23"/>
        <v>222168</v>
      </c>
      <c r="H103" s="25">
        <f t="shared" si="23"/>
        <v>113518</v>
      </c>
      <c r="I103" s="25">
        <f t="shared" si="23"/>
        <v>11910</v>
      </c>
      <c r="J103" s="25">
        <f t="shared" si="23"/>
        <v>96740</v>
      </c>
      <c r="K103" s="25">
        <f t="shared" si="23"/>
        <v>4057</v>
      </c>
      <c r="L103" s="25">
        <f t="shared" si="23"/>
        <v>0</v>
      </c>
      <c r="M103" s="25">
        <f t="shared" si="23"/>
        <v>17915</v>
      </c>
      <c r="N103" s="25">
        <f t="shared" si="23"/>
        <v>2020</v>
      </c>
      <c r="O103" s="25">
        <f t="shared" si="23"/>
        <v>2020</v>
      </c>
    </row>
    <row r="104" spans="1:15" ht="12.75" customHeight="1">
      <c r="A104" s="20" t="s">
        <v>191</v>
      </c>
      <c r="B104" s="21" t="s">
        <v>192</v>
      </c>
      <c r="C104" s="22">
        <v>11525</v>
      </c>
      <c r="D104" s="22">
        <v>7953</v>
      </c>
      <c r="E104" s="22">
        <v>306</v>
      </c>
      <c r="F104" s="22">
        <f>SUM(C104-D104-E104)</f>
        <v>3266</v>
      </c>
      <c r="G104" s="22">
        <v>53048</v>
      </c>
      <c r="H104" s="22">
        <v>29175</v>
      </c>
      <c r="I104" s="22">
        <v>2840</v>
      </c>
      <c r="J104" s="22">
        <f>SUM(G104-H104-I104)</f>
        <v>21033</v>
      </c>
      <c r="K104" s="22">
        <v>407</v>
      </c>
      <c r="L104" s="22">
        <v>0</v>
      </c>
      <c r="M104" s="22">
        <v>2626</v>
      </c>
      <c r="N104" s="22">
        <v>209</v>
      </c>
      <c r="O104" s="22">
        <v>209</v>
      </c>
    </row>
    <row r="105" spans="1:15" ht="12.75" customHeight="1">
      <c r="A105" s="20" t="s">
        <v>193</v>
      </c>
      <c r="B105" s="21" t="s">
        <v>194</v>
      </c>
      <c r="C105" s="22">
        <v>7479</v>
      </c>
      <c r="D105" s="22">
        <v>4577</v>
      </c>
      <c r="E105" s="22">
        <v>0</v>
      </c>
      <c r="F105" s="22">
        <f>SUM(C105-D105-E105)</f>
        <v>2902</v>
      </c>
      <c r="G105" s="22">
        <v>35737</v>
      </c>
      <c r="H105" s="22">
        <v>19439</v>
      </c>
      <c r="I105" s="22">
        <v>0</v>
      </c>
      <c r="J105" s="22">
        <f>SUM(G105-H105-I105)</f>
        <v>16298</v>
      </c>
      <c r="K105" s="22">
        <v>144</v>
      </c>
      <c r="L105" s="22">
        <v>0</v>
      </c>
      <c r="M105" s="22">
        <v>4202</v>
      </c>
      <c r="N105" s="22">
        <v>400</v>
      </c>
      <c r="O105" s="22">
        <v>400</v>
      </c>
    </row>
    <row r="106" spans="1:15" ht="12.75" customHeight="1">
      <c r="A106" s="20" t="s">
        <v>195</v>
      </c>
      <c r="B106" s="21" t="s">
        <v>196</v>
      </c>
      <c r="C106" s="22">
        <v>36292</v>
      </c>
      <c r="D106" s="22">
        <v>22668</v>
      </c>
      <c r="E106" s="22">
        <v>890</v>
      </c>
      <c r="F106" s="22">
        <f>SUM(C106-D106-E106)</f>
        <v>12734</v>
      </c>
      <c r="G106" s="22">
        <v>178946</v>
      </c>
      <c r="H106" s="22">
        <v>69555</v>
      </c>
      <c r="I106" s="22">
        <v>6817</v>
      </c>
      <c r="J106" s="22">
        <f>SUM(G106-H106-I106)</f>
        <v>102574</v>
      </c>
      <c r="K106" s="22">
        <v>228</v>
      </c>
      <c r="L106" s="22">
        <v>0</v>
      </c>
      <c r="M106" s="22">
        <v>39983</v>
      </c>
      <c r="N106" s="22">
        <v>833</v>
      </c>
      <c r="O106" s="22">
        <v>833</v>
      </c>
    </row>
    <row r="107" spans="1:15" ht="12.75" customHeight="1">
      <c r="A107" s="20" t="s">
        <v>197</v>
      </c>
      <c r="B107" s="21" t="s">
        <v>198</v>
      </c>
      <c r="C107" s="22">
        <v>119601</v>
      </c>
      <c r="D107" s="22">
        <v>76355</v>
      </c>
      <c r="E107" s="22">
        <v>2592</v>
      </c>
      <c r="F107" s="22">
        <f>SUM(C107-D107-E107)</f>
        <v>40654</v>
      </c>
      <c r="G107" s="22">
        <v>365652</v>
      </c>
      <c r="H107" s="22">
        <v>163954</v>
      </c>
      <c r="I107" s="22">
        <v>7481</v>
      </c>
      <c r="J107" s="22">
        <f>SUM(G107-H107-I107)</f>
        <v>194217</v>
      </c>
      <c r="K107" s="22">
        <v>6002</v>
      </c>
      <c r="L107" s="22">
        <v>0</v>
      </c>
      <c r="M107" s="22">
        <v>9589</v>
      </c>
      <c r="N107" s="22">
        <v>6896</v>
      </c>
      <c r="O107" s="22">
        <v>6896</v>
      </c>
    </row>
    <row r="108" spans="1:15" ht="12.75" customHeight="1">
      <c r="A108" s="20" t="s">
        <v>199</v>
      </c>
      <c r="B108" s="21" t="s">
        <v>200</v>
      </c>
      <c r="C108" s="22">
        <v>34522</v>
      </c>
      <c r="D108" s="22">
        <v>21846</v>
      </c>
      <c r="E108" s="22">
        <v>893</v>
      </c>
      <c r="F108" s="22">
        <f>SUM(C108-D108-E108)</f>
        <v>11783</v>
      </c>
      <c r="G108" s="22">
        <v>201911</v>
      </c>
      <c r="H108" s="22">
        <v>70037</v>
      </c>
      <c r="I108" s="22">
        <v>7182</v>
      </c>
      <c r="J108" s="22">
        <f>SUM(G108-H108-I108)</f>
        <v>124692</v>
      </c>
      <c r="K108" s="22">
        <v>1540</v>
      </c>
      <c r="L108" s="22">
        <v>0</v>
      </c>
      <c r="M108" s="22">
        <v>22383</v>
      </c>
      <c r="N108" s="22">
        <v>2894</v>
      </c>
      <c r="O108" s="22">
        <v>2894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209419</v>
      </c>
      <c r="D109" s="25">
        <f t="shared" si="24"/>
        <v>133399</v>
      </c>
      <c r="E109" s="25">
        <f t="shared" si="24"/>
        <v>4681</v>
      </c>
      <c r="F109" s="25">
        <f t="shared" si="24"/>
        <v>71339</v>
      </c>
      <c r="G109" s="25">
        <f t="shared" si="24"/>
        <v>835294</v>
      </c>
      <c r="H109" s="25">
        <f t="shared" si="24"/>
        <v>352160</v>
      </c>
      <c r="I109" s="25">
        <f t="shared" si="24"/>
        <v>24320</v>
      </c>
      <c r="J109" s="25">
        <f t="shared" si="24"/>
        <v>458814</v>
      </c>
      <c r="K109" s="25">
        <f t="shared" si="24"/>
        <v>8321</v>
      </c>
      <c r="L109" s="25">
        <f t="shared" si="24"/>
        <v>0</v>
      </c>
      <c r="M109" s="25">
        <f t="shared" si="24"/>
        <v>78783</v>
      </c>
      <c r="N109" s="25">
        <f t="shared" si="24"/>
        <v>11232</v>
      </c>
      <c r="O109" s="25">
        <f t="shared" si="24"/>
        <v>11232</v>
      </c>
    </row>
    <row r="110" spans="1:15" ht="12.75" customHeight="1">
      <c r="A110" s="20" t="s">
        <v>202</v>
      </c>
      <c r="B110" s="21" t="s">
        <v>203</v>
      </c>
      <c r="C110" s="22">
        <v>53039</v>
      </c>
      <c r="D110" s="22">
        <v>39967</v>
      </c>
      <c r="E110" s="22">
        <v>374</v>
      </c>
      <c r="F110" s="22">
        <f aca="true" t="shared" si="25" ref="F110:F115">SUM(C110-D110-E110)</f>
        <v>12698</v>
      </c>
      <c r="G110" s="22">
        <v>262594</v>
      </c>
      <c r="H110" s="22">
        <v>146288</v>
      </c>
      <c r="I110" s="22">
        <v>3321</v>
      </c>
      <c r="J110" s="22">
        <f aca="true" t="shared" si="26" ref="J110:J115">SUM(G110-H110-I110)</f>
        <v>112985</v>
      </c>
      <c r="K110" s="22">
        <v>2057</v>
      </c>
      <c r="L110" s="22">
        <v>0</v>
      </c>
      <c r="M110" s="22">
        <v>30665</v>
      </c>
      <c r="N110" s="22">
        <v>1030</v>
      </c>
      <c r="O110" s="22">
        <v>1030</v>
      </c>
    </row>
    <row r="111" spans="1:15" ht="12.75" customHeight="1">
      <c r="A111" s="20" t="s">
        <v>204</v>
      </c>
      <c r="B111" s="21" t="s">
        <v>205</v>
      </c>
      <c r="C111" s="22">
        <v>11259</v>
      </c>
      <c r="D111" s="22">
        <v>9060</v>
      </c>
      <c r="E111" s="22">
        <v>98</v>
      </c>
      <c r="F111" s="22">
        <f t="shared" si="25"/>
        <v>2101</v>
      </c>
      <c r="G111" s="22">
        <v>44050</v>
      </c>
      <c r="H111" s="22">
        <v>28846</v>
      </c>
      <c r="I111" s="22">
        <v>1023</v>
      </c>
      <c r="J111" s="22">
        <f t="shared" si="26"/>
        <v>14181</v>
      </c>
      <c r="K111" s="22">
        <v>55</v>
      </c>
      <c r="L111" s="22">
        <v>0</v>
      </c>
      <c r="M111" s="22">
        <v>8607</v>
      </c>
      <c r="N111" s="22">
        <v>79</v>
      </c>
      <c r="O111" s="22">
        <v>79</v>
      </c>
    </row>
    <row r="112" spans="1:15" ht="12.75" customHeight="1">
      <c r="A112" s="20" t="s">
        <v>206</v>
      </c>
      <c r="B112" s="21" t="s">
        <v>207</v>
      </c>
      <c r="C112" s="22">
        <v>19260</v>
      </c>
      <c r="D112" s="22">
        <v>13355</v>
      </c>
      <c r="E112" s="22">
        <v>0</v>
      </c>
      <c r="F112" s="22">
        <f t="shared" si="25"/>
        <v>5905</v>
      </c>
      <c r="G112" s="22">
        <v>69853</v>
      </c>
      <c r="H112" s="22">
        <v>43306</v>
      </c>
      <c r="I112" s="22">
        <v>0</v>
      </c>
      <c r="J112" s="22">
        <f t="shared" si="26"/>
        <v>26547</v>
      </c>
      <c r="K112" s="22">
        <v>13566</v>
      </c>
      <c r="L112" s="22">
        <v>0</v>
      </c>
      <c r="M112" s="22">
        <v>6591</v>
      </c>
      <c r="N112" s="22">
        <v>186</v>
      </c>
      <c r="O112" s="22">
        <v>186</v>
      </c>
    </row>
    <row r="113" spans="1:15" ht="12.75" customHeight="1">
      <c r="A113" s="20" t="s">
        <v>208</v>
      </c>
      <c r="B113" s="21" t="s">
        <v>209</v>
      </c>
      <c r="C113" s="22">
        <v>17174</v>
      </c>
      <c r="D113" s="22">
        <v>10476</v>
      </c>
      <c r="E113" s="22">
        <v>196</v>
      </c>
      <c r="F113" s="22">
        <f t="shared" si="25"/>
        <v>6502</v>
      </c>
      <c r="G113" s="22">
        <v>80714</v>
      </c>
      <c r="H113" s="22">
        <v>35842</v>
      </c>
      <c r="I113" s="22">
        <v>1463</v>
      </c>
      <c r="J113" s="22">
        <f t="shared" si="26"/>
        <v>43409</v>
      </c>
      <c r="K113" s="22">
        <v>1517</v>
      </c>
      <c r="L113" s="22">
        <v>0</v>
      </c>
      <c r="M113" s="22">
        <v>22330</v>
      </c>
      <c r="N113" s="22">
        <v>596</v>
      </c>
      <c r="O113" s="22">
        <v>596</v>
      </c>
    </row>
    <row r="114" spans="1:15" ht="12.75" customHeight="1">
      <c r="A114" s="20" t="s">
        <v>210</v>
      </c>
      <c r="B114" s="21" t="s">
        <v>211</v>
      </c>
      <c r="C114" s="22">
        <v>40448</v>
      </c>
      <c r="D114" s="22">
        <v>28732</v>
      </c>
      <c r="E114" s="22">
        <v>0</v>
      </c>
      <c r="F114" s="22">
        <f t="shared" si="25"/>
        <v>11716</v>
      </c>
      <c r="G114" s="22">
        <v>130115</v>
      </c>
      <c r="H114" s="22">
        <v>77774</v>
      </c>
      <c r="I114" s="22">
        <v>0</v>
      </c>
      <c r="J114" s="22">
        <f t="shared" si="26"/>
        <v>52341</v>
      </c>
      <c r="K114" s="22">
        <v>4371</v>
      </c>
      <c r="L114" s="22">
        <v>0</v>
      </c>
      <c r="M114" s="22">
        <v>10847</v>
      </c>
      <c r="N114" s="22">
        <v>1402</v>
      </c>
      <c r="O114" s="22">
        <v>1402</v>
      </c>
    </row>
    <row r="115" spans="1:15" ht="12.75" customHeight="1">
      <c r="A115" s="20" t="s">
        <v>212</v>
      </c>
      <c r="B115" s="21" t="s">
        <v>213</v>
      </c>
      <c r="C115" s="22">
        <v>27048</v>
      </c>
      <c r="D115" s="22">
        <v>22096</v>
      </c>
      <c r="E115" s="22">
        <v>0</v>
      </c>
      <c r="F115" s="22">
        <f t="shared" si="25"/>
        <v>4952</v>
      </c>
      <c r="G115" s="22">
        <v>100330</v>
      </c>
      <c r="H115" s="22">
        <v>69393</v>
      </c>
      <c r="I115" s="22">
        <v>0</v>
      </c>
      <c r="J115" s="22">
        <f t="shared" si="26"/>
        <v>30937</v>
      </c>
      <c r="K115" s="22">
        <v>3360</v>
      </c>
      <c r="L115" s="22">
        <v>0</v>
      </c>
      <c r="M115" s="22">
        <v>10675</v>
      </c>
      <c r="N115" s="22">
        <v>1948</v>
      </c>
      <c r="O115" s="22">
        <v>1948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168228</v>
      </c>
      <c r="D116" s="25">
        <f t="shared" si="27"/>
        <v>123686</v>
      </c>
      <c r="E116" s="25">
        <f t="shared" si="27"/>
        <v>668</v>
      </c>
      <c r="F116" s="25">
        <f t="shared" si="27"/>
        <v>43874</v>
      </c>
      <c r="G116" s="25">
        <f t="shared" si="27"/>
        <v>687656</v>
      </c>
      <c r="H116" s="25">
        <f t="shared" si="27"/>
        <v>401449</v>
      </c>
      <c r="I116" s="25">
        <f t="shared" si="27"/>
        <v>5807</v>
      </c>
      <c r="J116" s="25">
        <f t="shared" si="27"/>
        <v>280400</v>
      </c>
      <c r="K116" s="25">
        <f t="shared" si="27"/>
        <v>24926</v>
      </c>
      <c r="L116" s="25">
        <f t="shared" si="27"/>
        <v>0</v>
      </c>
      <c r="M116" s="25">
        <f t="shared" si="27"/>
        <v>89715</v>
      </c>
      <c r="N116" s="25">
        <f t="shared" si="27"/>
        <v>5241</v>
      </c>
      <c r="O116" s="25">
        <f t="shared" si="27"/>
        <v>5241</v>
      </c>
    </row>
    <row r="117" spans="1:15" ht="12.75" customHeight="1">
      <c r="A117" s="20" t="s">
        <v>215</v>
      </c>
      <c r="B117" s="21" t="s">
        <v>216</v>
      </c>
      <c r="C117" s="22">
        <v>6166</v>
      </c>
      <c r="D117" s="22">
        <v>4156</v>
      </c>
      <c r="E117" s="22">
        <v>0</v>
      </c>
      <c r="F117" s="22">
        <f>SUM(C117-D117-E117)</f>
        <v>2010</v>
      </c>
      <c r="G117" s="22">
        <v>27812</v>
      </c>
      <c r="H117" s="22">
        <v>16887</v>
      </c>
      <c r="I117" s="22">
        <v>0</v>
      </c>
      <c r="J117" s="22">
        <f>SUM(G117-H117-I117)</f>
        <v>10925</v>
      </c>
      <c r="K117" s="22">
        <v>0</v>
      </c>
      <c r="L117" s="22">
        <v>0</v>
      </c>
      <c r="M117" s="22">
        <v>9663</v>
      </c>
      <c r="N117" s="22">
        <v>216</v>
      </c>
      <c r="O117" s="22">
        <v>216</v>
      </c>
    </row>
    <row r="118" spans="1:15" ht="12.75" customHeight="1">
      <c r="A118" s="20" t="s">
        <v>217</v>
      </c>
      <c r="B118" s="21" t="s">
        <v>218</v>
      </c>
      <c r="C118" s="22">
        <v>15093</v>
      </c>
      <c r="D118" s="22">
        <v>11117</v>
      </c>
      <c r="E118" s="22">
        <v>218</v>
      </c>
      <c r="F118" s="22">
        <f>SUM(C118-D118-E118)</f>
        <v>3758</v>
      </c>
      <c r="G118" s="22">
        <v>62278</v>
      </c>
      <c r="H118" s="22">
        <v>35322</v>
      </c>
      <c r="I118" s="22">
        <v>1864</v>
      </c>
      <c r="J118" s="22">
        <f>SUM(G118-H118-I118)</f>
        <v>25092</v>
      </c>
      <c r="K118" s="22">
        <v>112</v>
      </c>
      <c r="L118" s="22">
        <v>0</v>
      </c>
      <c r="M118" s="22">
        <v>7704</v>
      </c>
      <c r="N118" s="22">
        <v>380</v>
      </c>
      <c r="O118" s="22">
        <v>380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21259</v>
      </c>
      <c r="D119" s="25">
        <f t="shared" si="28"/>
        <v>15273</v>
      </c>
      <c r="E119" s="25">
        <f t="shared" si="28"/>
        <v>218</v>
      </c>
      <c r="F119" s="25">
        <f t="shared" si="28"/>
        <v>5768</v>
      </c>
      <c r="G119" s="25">
        <f t="shared" si="28"/>
        <v>90090</v>
      </c>
      <c r="H119" s="25">
        <f t="shared" si="28"/>
        <v>52209</v>
      </c>
      <c r="I119" s="25">
        <f t="shared" si="28"/>
        <v>1864</v>
      </c>
      <c r="J119" s="25">
        <f t="shared" si="28"/>
        <v>36017</v>
      </c>
      <c r="K119" s="25">
        <f t="shared" si="28"/>
        <v>112</v>
      </c>
      <c r="L119" s="25">
        <f t="shared" si="28"/>
        <v>0</v>
      </c>
      <c r="M119" s="25">
        <f t="shared" si="28"/>
        <v>17367</v>
      </c>
      <c r="N119" s="25">
        <f t="shared" si="28"/>
        <v>596</v>
      </c>
      <c r="O119" s="25">
        <f t="shared" si="28"/>
        <v>596</v>
      </c>
    </row>
    <row r="120" spans="1:15" ht="12.75" customHeight="1">
      <c r="A120" s="20" t="s">
        <v>220</v>
      </c>
      <c r="B120" s="21" t="s">
        <v>221</v>
      </c>
      <c r="C120" s="22">
        <v>16607</v>
      </c>
      <c r="D120" s="22">
        <v>13719</v>
      </c>
      <c r="E120" s="22">
        <v>192</v>
      </c>
      <c r="F120" s="22">
        <f>SUM(C120-D120-E120)</f>
        <v>2696</v>
      </c>
      <c r="G120" s="22">
        <v>60880</v>
      </c>
      <c r="H120" s="22">
        <v>44755</v>
      </c>
      <c r="I120" s="22">
        <v>1997</v>
      </c>
      <c r="J120" s="22">
        <f>SUM(G120-H120-I120)</f>
        <v>14128</v>
      </c>
      <c r="K120" s="22">
        <v>2458</v>
      </c>
      <c r="L120" s="22">
        <v>0</v>
      </c>
      <c r="M120" s="22">
        <v>2568</v>
      </c>
      <c r="N120" s="22">
        <v>3031</v>
      </c>
      <c r="O120" s="22">
        <v>3031</v>
      </c>
    </row>
    <row r="121" spans="1:15" ht="12.75" customHeight="1">
      <c r="A121" s="20" t="s">
        <v>222</v>
      </c>
      <c r="B121" s="21" t="s">
        <v>223</v>
      </c>
      <c r="C121" s="22">
        <v>25816</v>
      </c>
      <c r="D121" s="22">
        <v>23226</v>
      </c>
      <c r="E121" s="22">
        <v>479</v>
      </c>
      <c r="F121" s="22">
        <f>SUM(C121-D121-E121)</f>
        <v>2111</v>
      </c>
      <c r="G121" s="22">
        <v>103302</v>
      </c>
      <c r="H121" s="22">
        <v>73538</v>
      </c>
      <c r="I121" s="22">
        <v>3820</v>
      </c>
      <c r="J121" s="22">
        <f>SUM(G121-H121-I121)</f>
        <v>25944</v>
      </c>
      <c r="K121" s="22">
        <v>422</v>
      </c>
      <c r="L121" s="22">
        <v>0</v>
      </c>
      <c r="M121" s="22">
        <v>6485</v>
      </c>
      <c r="N121" s="22">
        <v>215</v>
      </c>
      <c r="O121" s="22">
        <v>215</v>
      </c>
    </row>
    <row r="122" spans="1:15" ht="12.75" customHeight="1">
      <c r="A122" s="20" t="s">
        <v>224</v>
      </c>
      <c r="B122" s="21" t="s">
        <v>225</v>
      </c>
      <c r="C122" s="22">
        <v>4777</v>
      </c>
      <c r="D122" s="22">
        <v>3877</v>
      </c>
      <c r="E122" s="22">
        <v>0</v>
      </c>
      <c r="F122" s="22">
        <f>SUM(C122-D122-E122)</f>
        <v>900</v>
      </c>
      <c r="G122" s="22">
        <v>17747</v>
      </c>
      <c r="H122" s="22">
        <v>10982</v>
      </c>
      <c r="I122" s="22">
        <v>0</v>
      </c>
      <c r="J122" s="22">
        <f>SUM(G122-H122-I122)</f>
        <v>6765</v>
      </c>
      <c r="K122" s="22">
        <v>79</v>
      </c>
      <c r="L122" s="22">
        <v>0</v>
      </c>
      <c r="M122" s="22">
        <v>6497</v>
      </c>
      <c r="N122" s="22">
        <v>120</v>
      </c>
      <c r="O122" s="22">
        <v>120</v>
      </c>
    </row>
    <row r="123" spans="1:15" ht="12.75" customHeight="1">
      <c r="A123" s="20" t="s">
        <v>226</v>
      </c>
      <c r="B123" s="21" t="s">
        <v>227</v>
      </c>
      <c r="C123" s="22">
        <v>24366</v>
      </c>
      <c r="D123" s="22">
        <v>19548</v>
      </c>
      <c r="E123" s="22">
        <v>254</v>
      </c>
      <c r="F123" s="22">
        <f>SUM(C123-D123-E123)</f>
        <v>4564</v>
      </c>
      <c r="G123" s="22">
        <v>105726</v>
      </c>
      <c r="H123" s="22">
        <v>53420</v>
      </c>
      <c r="I123" s="22">
        <v>2001</v>
      </c>
      <c r="J123" s="22">
        <f>SUM(G123-H123-I123)</f>
        <v>50305</v>
      </c>
      <c r="K123" s="22">
        <v>1071</v>
      </c>
      <c r="L123" s="22">
        <v>0</v>
      </c>
      <c r="M123" s="22">
        <v>3847</v>
      </c>
      <c r="N123" s="22">
        <v>481</v>
      </c>
      <c r="O123" s="22">
        <v>481</v>
      </c>
    </row>
    <row r="124" spans="1:15" ht="12.75" customHeight="1">
      <c r="A124" s="20" t="s">
        <v>228</v>
      </c>
      <c r="B124" s="21" t="s">
        <v>229</v>
      </c>
      <c r="C124" s="22">
        <v>8273</v>
      </c>
      <c r="D124" s="22">
        <v>7202</v>
      </c>
      <c r="E124" s="22">
        <v>192</v>
      </c>
      <c r="F124" s="22">
        <f>SUM(C124-D124-E124)</f>
        <v>879</v>
      </c>
      <c r="G124" s="22">
        <v>28757</v>
      </c>
      <c r="H124" s="22">
        <v>19139</v>
      </c>
      <c r="I124" s="22">
        <v>1888</v>
      </c>
      <c r="J124" s="22">
        <f>SUM(G124-H124-I124)</f>
        <v>7730</v>
      </c>
      <c r="K124" s="22">
        <v>366</v>
      </c>
      <c r="L124" s="22">
        <v>0</v>
      </c>
      <c r="M124" s="22">
        <v>267</v>
      </c>
      <c r="N124" s="22">
        <v>238</v>
      </c>
      <c r="O124" s="22">
        <v>238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79839</v>
      </c>
      <c r="D125" s="25">
        <f t="shared" si="29"/>
        <v>67572</v>
      </c>
      <c r="E125" s="25">
        <f t="shared" si="29"/>
        <v>1117</v>
      </c>
      <c r="F125" s="25">
        <f t="shared" si="29"/>
        <v>11150</v>
      </c>
      <c r="G125" s="25">
        <f t="shared" si="29"/>
        <v>316412</v>
      </c>
      <c r="H125" s="25">
        <f t="shared" si="29"/>
        <v>201834</v>
      </c>
      <c r="I125" s="25">
        <f t="shared" si="29"/>
        <v>9706</v>
      </c>
      <c r="J125" s="25">
        <f t="shared" si="29"/>
        <v>104872</v>
      </c>
      <c r="K125" s="25">
        <f t="shared" si="29"/>
        <v>4396</v>
      </c>
      <c r="L125" s="25">
        <f t="shared" si="29"/>
        <v>0</v>
      </c>
      <c r="M125" s="25">
        <f t="shared" si="29"/>
        <v>19664</v>
      </c>
      <c r="N125" s="25">
        <f t="shared" si="29"/>
        <v>4085</v>
      </c>
      <c r="O125" s="25">
        <f t="shared" si="29"/>
        <v>4085</v>
      </c>
    </row>
    <row r="126" spans="1:15" ht="12.75" customHeight="1">
      <c r="A126" s="20" t="s">
        <v>231</v>
      </c>
      <c r="B126" s="21" t="s">
        <v>232</v>
      </c>
      <c r="C126" s="22">
        <v>17310</v>
      </c>
      <c r="D126" s="22">
        <v>11767</v>
      </c>
      <c r="E126" s="22">
        <v>0</v>
      </c>
      <c r="F126" s="22">
        <f aca="true" t="shared" si="30" ref="F126:F134">SUM(C126-D126-E126)</f>
        <v>5543</v>
      </c>
      <c r="G126" s="22">
        <v>58010</v>
      </c>
      <c r="H126" s="22">
        <v>30382</v>
      </c>
      <c r="I126" s="22">
        <v>0</v>
      </c>
      <c r="J126" s="22">
        <f aca="true" t="shared" si="31" ref="J126:J134">SUM(G126-H126-I126)</f>
        <v>27628</v>
      </c>
      <c r="K126" s="22">
        <v>251</v>
      </c>
      <c r="L126" s="22">
        <v>680</v>
      </c>
      <c r="M126" s="22">
        <v>6627</v>
      </c>
      <c r="N126" s="22">
        <v>1182</v>
      </c>
      <c r="O126" s="22">
        <v>1182</v>
      </c>
    </row>
    <row r="127" spans="1:15" ht="12.75" customHeight="1">
      <c r="A127" s="20" t="s">
        <v>233</v>
      </c>
      <c r="B127" s="21" t="s">
        <v>234</v>
      </c>
      <c r="C127" s="22">
        <v>8675</v>
      </c>
      <c r="D127" s="22">
        <v>6389</v>
      </c>
      <c r="E127" s="22">
        <v>0</v>
      </c>
      <c r="F127" s="22">
        <f t="shared" si="30"/>
        <v>2286</v>
      </c>
      <c r="G127" s="22">
        <v>32582</v>
      </c>
      <c r="H127" s="22">
        <v>21420</v>
      </c>
      <c r="I127" s="22">
        <v>0</v>
      </c>
      <c r="J127" s="22">
        <f t="shared" si="31"/>
        <v>11162</v>
      </c>
      <c r="K127" s="22">
        <v>157</v>
      </c>
      <c r="L127" s="22">
        <v>0</v>
      </c>
      <c r="M127" s="22">
        <v>2330</v>
      </c>
      <c r="N127" s="22">
        <v>384</v>
      </c>
      <c r="O127" s="22">
        <v>384</v>
      </c>
    </row>
    <row r="128" spans="1:15" ht="12.75" customHeight="1">
      <c r="A128" s="20" t="s">
        <v>235</v>
      </c>
      <c r="B128" s="21" t="s">
        <v>236</v>
      </c>
      <c r="C128" s="22">
        <v>54556</v>
      </c>
      <c r="D128" s="22">
        <v>35162</v>
      </c>
      <c r="E128" s="22">
        <v>970</v>
      </c>
      <c r="F128" s="22">
        <f t="shared" si="30"/>
        <v>18424</v>
      </c>
      <c r="G128" s="22">
        <v>147003</v>
      </c>
      <c r="H128" s="22">
        <v>83436</v>
      </c>
      <c r="I128" s="22">
        <v>4565</v>
      </c>
      <c r="J128" s="22">
        <f t="shared" si="31"/>
        <v>59002</v>
      </c>
      <c r="K128" s="22">
        <v>2392</v>
      </c>
      <c r="L128" s="22">
        <v>0</v>
      </c>
      <c r="M128" s="22">
        <v>8087</v>
      </c>
      <c r="N128" s="22">
        <v>1282</v>
      </c>
      <c r="O128" s="22">
        <v>1282</v>
      </c>
    </row>
    <row r="129" spans="1:15" ht="12.75" customHeight="1">
      <c r="A129" s="20" t="s">
        <v>237</v>
      </c>
      <c r="B129" s="21" t="s">
        <v>238</v>
      </c>
      <c r="C129" s="22">
        <v>5100</v>
      </c>
      <c r="D129" s="22">
        <v>3557</v>
      </c>
      <c r="E129" s="22">
        <v>241</v>
      </c>
      <c r="F129" s="22">
        <f t="shared" si="30"/>
        <v>1302</v>
      </c>
      <c r="G129" s="22">
        <v>22966</v>
      </c>
      <c r="H129" s="22">
        <v>9321</v>
      </c>
      <c r="I129" s="22">
        <v>2069</v>
      </c>
      <c r="J129" s="22">
        <f t="shared" si="31"/>
        <v>11576</v>
      </c>
      <c r="K129" s="22">
        <v>303</v>
      </c>
      <c r="L129" s="22">
        <v>0</v>
      </c>
      <c r="M129" s="22">
        <v>5630</v>
      </c>
      <c r="N129" s="22">
        <v>106</v>
      </c>
      <c r="O129" s="22">
        <v>106</v>
      </c>
    </row>
    <row r="130" spans="1:15" ht="12.75" customHeight="1">
      <c r="A130" s="20" t="s">
        <v>239</v>
      </c>
      <c r="B130" s="21" t="s">
        <v>240</v>
      </c>
      <c r="C130" s="22">
        <v>34781</v>
      </c>
      <c r="D130" s="22">
        <v>27015</v>
      </c>
      <c r="E130" s="22">
        <v>1488</v>
      </c>
      <c r="F130" s="22">
        <f t="shared" si="30"/>
        <v>6278</v>
      </c>
      <c r="G130" s="22">
        <v>101125</v>
      </c>
      <c r="H130" s="22">
        <v>48779</v>
      </c>
      <c r="I130" s="22">
        <v>7859</v>
      </c>
      <c r="J130" s="22">
        <f t="shared" si="31"/>
        <v>44487</v>
      </c>
      <c r="K130" s="22">
        <v>887</v>
      </c>
      <c r="L130" s="22">
        <v>0</v>
      </c>
      <c r="M130" s="22">
        <v>793</v>
      </c>
      <c r="N130" s="22">
        <v>4264</v>
      </c>
      <c r="O130" s="22">
        <v>4264</v>
      </c>
    </row>
    <row r="131" spans="1:15" ht="12.75" customHeight="1">
      <c r="A131" s="20" t="s">
        <v>241</v>
      </c>
      <c r="B131" s="21" t="s">
        <v>242</v>
      </c>
      <c r="C131" s="22">
        <v>62930</v>
      </c>
      <c r="D131" s="22">
        <v>51577</v>
      </c>
      <c r="E131" s="22">
        <v>369</v>
      </c>
      <c r="F131" s="22">
        <f t="shared" si="30"/>
        <v>10984</v>
      </c>
      <c r="G131" s="22">
        <v>151399</v>
      </c>
      <c r="H131" s="22">
        <v>90508</v>
      </c>
      <c r="I131" s="22">
        <v>2258</v>
      </c>
      <c r="J131" s="22">
        <f t="shared" si="31"/>
        <v>58633</v>
      </c>
      <c r="K131" s="22">
        <v>2907</v>
      </c>
      <c r="L131" s="22">
        <v>3096</v>
      </c>
      <c r="M131" s="22">
        <v>5211</v>
      </c>
      <c r="N131" s="22">
        <v>1224</v>
      </c>
      <c r="O131" s="22">
        <v>1224</v>
      </c>
    </row>
    <row r="132" spans="1:15" ht="12.75" customHeight="1">
      <c r="A132" s="20" t="s">
        <v>243</v>
      </c>
      <c r="B132" s="21" t="s">
        <v>244</v>
      </c>
      <c r="C132" s="22">
        <v>31116</v>
      </c>
      <c r="D132" s="22">
        <v>25374</v>
      </c>
      <c r="E132" s="22">
        <v>0</v>
      </c>
      <c r="F132" s="22">
        <f t="shared" si="30"/>
        <v>5742</v>
      </c>
      <c r="G132" s="22">
        <v>92783</v>
      </c>
      <c r="H132" s="22">
        <v>56473</v>
      </c>
      <c r="I132" s="22">
        <v>0</v>
      </c>
      <c r="J132" s="22">
        <f t="shared" si="31"/>
        <v>36310</v>
      </c>
      <c r="K132" s="22">
        <v>2668</v>
      </c>
      <c r="L132" s="22">
        <v>0</v>
      </c>
      <c r="M132" s="22">
        <v>5609</v>
      </c>
      <c r="N132" s="22">
        <v>105</v>
      </c>
      <c r="O132" s="22">
        <v>105</v>
      </c>
    </row>
    <row r="133" spans="1:15" ht="12.75" customHeight="1">
      <c r="A133" s="20" t="s">
        <v>245</v>
      </c>
      <c r="B133" s="21" t="s">
        <v>246</v>
      </c>
      <c r="C133" s="22">
        <v>25927</v>
      </c>
      <c r="D133" s="22">
        <v>20377</v>
      </c>
      <c r="E133" s="22">
        <v>22</v>
      </c>
      <c r="F133" s="22">
        <f t="shared" si="30"/>
        <v>5528</v>
      </c>
      <c r="G133" s="22">
        <v>73024</v>
      </c>
      <c r="H133" s="22">
        <v>50874</v>
      </c>
      <c r="I133" s="22">
        <v>238</v>
      </c>
      <c r="J133" s="22">
        <f t="shared" si="31"/>
        <v>21912</v>
      </c>
      <c r="K133" s="22">
        <v>5120</v>
      </c>
      <c r="L133" s="22">
        <v>0</v>
      </c>
      <c r="M133" s="22">
        <v>4858</v>
      </c>
      <c r="N133" s="22">
        <v>693</v>
      </c>
      <c r="O133" s="22">
        <v>693</v>
      </c>
    </row>
    <row r="134" spans="1:15" ht="12.75" customHeight="1">
      <c r="A134" s="20" t="s">
        <v>247</v>
      </c>
      <c r="B134" s="21" t="s">
        <v>248</v>
      </c>
      <c r="C134" s="22">
        <v>16864</v>
      </c>
      <c r="D134" s="22">
        <v>11641</v>
      </c>
      <c r="E134" s="22">
        <v>0</v>
      </c>
      <c r="F134" s="22">
        <f t="shared" si="30"/>
        <v>5223</v>
      </c>
      <c r="G134" s="22">
        <v>50358</v>
      </c>
      <c r="H134" s="22">
        <v>25943</v>
      </c>
      <c r="I134" s="22">
        <v>0</v>
      </c>
      <c r="J134" s="22">
        <f t="shared" si="31"/>
        <v>24415</v>
      </c>
      <c r="K134" s="22">
        <v>147</v>
      </c>
      <c r="L134" s="22">
        <v>939</v>
      </c>
      <c r="M134" s="22">
        <v>9056</v>
      </c>
      <c r="N134" s="22">
        <v>320</v>
      </c>
      <c r="O134" s="22">
        <v>320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257259</v>
      </c>
      <c r="D135" s="25">
        <f t="shared" si="32"/>
        <v>192859</v>
      </c>
      <c r="E135" s="25">
        <f t="shared" si="32"/>
        <v>3090</v>
      </c>
      <c r="F135" s="25">
        <f t="shared" si="32"/>
        <v>61310</v>
      </c>
      <c r="G135" s="25">
        <f t="shared" si="32"/>
        <v>729250</v>
      </c>
      <c r="H135" s="25">
        <f t="shared" si="32"/>
        <v>417136</v>
      </c>
      <c r="I135" s="25">
        <f t="shared" si="32"/>
        <v>16989</v>
      </c>
      <c r="J135" s="25">
        <f t="shared" si="32"/>
        <v>295125</v>
      </c>
      <c r="K135" s="25">
        <f t="shared" si="32"/>
        <v>14832</v>
      </c>
      <c r="L135" s="25">
        <f t="shared" si="32"/>
        <v>4715</v>
      </c>
      <c r="M135" s="25">
        <f t="shared" si="32"/>
        <v>48201</v>
      </c>
      <c r="N135" s="25">
        <f t="shared" si="32"/>
        <v>9560</v>
      </c>
      <c r="O135" s="25">
        <f t="shared" si="32"/>
        <v>9560</v>
      </c>
    </row>
    <row r="136" spans="1:15" ht="12.75" customHeight="1">
      <c r="A136" s="20" t="s">
        <v>250</v>
      </c>
      <c r="B136" s="21" t="s">
        <v>251</v>
      </c>
      <c r="C136" s="22">
        <v>39358</v>
      </c>
      <c r="D136" s="22">
        <v>35478</v>
      </c>
      <c r="E136" s="22">
        <v>0</v>
      </c>
      <c r="F136" s="22">
        <f aca="true" t="shared" si="33" ref="F136:F143">SUM(C136-D136-E136)</f>
        <v>3880</v>
      </c>
      <c r="G136" s="22">
        <v>103800</v>
      </c>
      <c r="H136" s="22">
        <v>76080</v>
      </c>
      <c r="I136" s="22">
        <v>0</v>
      </c>
      <c r="J136" s="22">
        <f aca="true" t="shared" si="34" ref="J136:J143">SUM(G136-H136-I136)</f>
        <v>27720</v>
      </c>
      <c r="K136" s="22">
        <v>10868</v>
      </c>
      <c r="L136" s="22">
        <v>1903</v>
      </c>
      <c r="M136" s="22">
        <v>2935</v>
      </c>
      <c r="N136" s="22">
        <v>14412</v>
      </c>
      <c r="O136" s="22">
        <v>14412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14118</v>
      </c>
      <c r="D139" s="22">
        <v>12746</v>
      </c>
      <c r="E139" s="22">
        <v>0</v>
      </c>
      <c r="F139" s="22">
        <f t="shared" si="33"/>
        <v>1372</v>
      </c>
      <c r="G139" s="22">
        <v>39325</v>
      </c>
      <c r="H139" s="22">
        <v>33291</v>
      </c>
      <c r="I139" s="22">
        <v>0</v>
      </c>
      <c r="J139" s="22">
        <f t="shared" si="34"/>
        <v>6034</v>
      </c>
      <c r="K139" s="22">
        <v>6566</v>
      </c>
      <c r="L139" s="22">
        <v>425</v>
      </c>
      <c r="M139" s="22">
        <v>3551</v>
      </c>
      <c r="N139" s="22">
        <v>1421</v>
      </c>
      <c r="O139" s="22">
        <v>1421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9346</v>
      </c>
      <c r="D142" s="22">
        <v>7045</v>
      </c>
      <c r="E142" s="22">
        <v>0</v>
      </c>
      <c r="F142" s="22">
        <f t="shared" si="33"/>
        <v>2301</v>
      </c>
      <c r="G142" s="22">
        <v>32466</v>
      </c>
      <c r="H142" s="22">
        <v>24713</v>
      </c>
      <c r="I142" s="22">
        <v>0</v>
      </c>
      <c r="J142" s="22">
        <f t="shared" si="34"/>
        <v>7753</v>
      </c>
      <c r="K142" s="22">
        <v>4460</v>
      </c>
      <c r="L142" s="22">
        <v>0</v>
      </c>
      <c r="M142" s="22">
        <v>4348</v>
      </c>
      <c r="N142" s="22">
        <v>3842</v>
      </c>
      <c r="O142" s="22">
        <v>3842</v>
      </c>
    </row>
    <row r="143" spans="1:15" ht="12.75" customHeight="1">
      <c r="A143" s="20" t="s">
        <v>264</v>
      </c>
      <c r="B143" s="21" t="s">
        <v>265</v>
      </c>
      <c r="C143" s="22">
        <v>32554</v>
      </c>
      <c r="D143" s="22">
        <v>26803</v>
      </c>
      <c r="E143" s="22">
        <v>0</v>
      </c>
      <c r="F143" s="22">
        <f t="shared" si="33"/>
        <v>5751</v>
      </c>
      <c r="G143" s="22">
        <v>108971</v>
      </c>
      <c r="H143" s="22">
        <v>57295</v>
      </c>
      <c r="I143" s="22">
        <v>0</v>
      </c>
      <c r="J143" s="22">
        <f t="shared" si="34"/>
        <v>51676</v>
      </c>
      <c r="K143" s="22">
        <v>27011</v>
      </c>
      <c r="L143" s="22">
        <v>827</v>
      </c>
      <c r="M143" s="22">
        <v>7435</v>
      </c>
      <c r="N143" s="22">
        <v>6001</v>
      </c>
      <c r="O143" s="22">
        <v>6001</v>
      </c>
    </row>
    <row r="144" spans="1:15" ht="14.25" customHeight="1">
      <c r="A144" s="20" t="s">
        <v>266</v>
      </c>
      <c r="B144" s="21" t="s">
        <v>267</v>
      </c>
      <c r="C144" s="22">
        <v>8417</v>
      </c>
      <c r="D144" s="22">
        <v>8406</v>
      </c>
      <c r="E144" s="22">
        <v>0</v>
      </c>
      <c r="F144" s="22">
        <v>0</v>
      </c>
      <c r="G144" s="22">
        <v>24199</v>
      </c>
      <c r="H144" s="22">
        <v>22992</v>
      </c>
      <c r="I144" s="22">
        <v>0</v>
      </c>
      <c r="J144" s="22">
        <v>0</v>
      </c>
      <c r="K144" s="22">
        <v>4328</v>
      </c>
      <c r="L144" s="22">
        <v>0</v>
      </c>
      <c r="M144" s="22">
        <v>2731</v>
      </c>
      <c r="N144" s="22">
        <v>5409</v>
      </c>
      <c r="O144" s="22">
        <v>5409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103793</v>
      </c>
      <c r="D145" s="28">
        <f t="shared" si="35"/>
        <v>90478</v>
      </c>
      <c r="E145" s="28">
        <f t="shared" si="35"/>
        <v>0</v>
      </c>
      <c r="F145" s="28">
        <f t="shared" si="35"/>
        <v>13304</v>
      </c>
      <c r="G145" s="28">
        <f t="shared" si="35"/>
        <v>308761</v>
      </c>
      <c r="H145" s="28">
        <f t="shared" si="35"/>
        <v>214371</v>
      </c>
      <c r="I145" s="28">
        <f t="shared" si="35"/>
        <v>0</v>
      </c>
      <c r="J145" s="28">
        <f t="shared" si="35"/>
        <v>93183</v>
      </c>
      <c r="K145" s="28">
        <f t="shared" si="35"/>
        <v>53233</v>
      </c>
      <c r="L145" s="28">
        <f t="shared" si="35"/>
        <v>3155</v>
      </c>
      <c r="M145" s="28">
        <f t="shared" si="35"/>
        <v>21000</v>
      </c>
      <c r="N145" s="28">
        <f t="shared" si="35"/>
        <v>31085</v>
      </c>
      <c r="O145" s="28">
        <f t="shared" si="35"/>
        <v>31085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3572593</v>
      </c>
      <c r="D146" s="31">
        <f t="shared" si="36"/>
        <v>2487450</v>
      </c>
      <c r="E146" s="31">
        <f t="shared" si="36"/>
        <v>81409</v>
      </c>
      <c r="F146" s="31">
        <f t="shared" si="36"/>
        <v>1003723</v>
      </c>
      <c r="G146" s="31">
        <f t="shared" si="36"/>
        <v>11913988</v>
      </c>
      <c r="H146" s="31">
        <f t="shared" si="36"/>
        <v>5917138</v>
      </c>
      <c r="I146" s="31">
        <f t="shared" si="36"/>
        <v>436581</v>
      </c>
      <c r="J146" s="31">
        <f t="shared" si="36"/>
        <v>5559062</v>
      </c>
      <c r="K146" s="31">
        <f t="shared" si="36"/>
        <v>494436</v>
      </c>
      <c r="L146" s="31">
        <f t="shared" si="36"/>
        <v>13915</v>
      </c>
      <c r="M146" s="31">
        <f t="shared" si="36"/>
        <v>854636</v>
      </c>
      <c r="N146" s="31">
        <f t="shared" si="36"/>
        <v>507968</v>
      </c>
      <c r="O146" s="31">
        <f t="shared" si="36"/>
        <v>218319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2014-06-24T11:54:17Z</dcterms:created>
  <dcterms:modified xsi:type="dcterms:W3CDTF">2019-06-17T07:02:07Z</dcterms:modified>
  <cp:category/>
  <cp:version/>
  <cp:contentType/>
  <cp:contentStatus/>
</cp:coreProperties>
</file>