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1"/>
  </bookViews>
  <sheets>
    <sheet name="Mensile" sheetId="1" r:id="rId1"/>
    <sheet name="Aggregato" sheetId="2" r:id="rId2"/>
  </sheets>
  <definedNames/>
  <calcPr fullCalcOnLoad="1"/>
</workbook>
</file>

<file path=xl/sharedStrings.xml><?xml version="1.0" encoding="utf-8"?>
<sst xmlns="http://schemas.openxmlformats.org/spreadsheetml/2006/main" count="548" uniqueCount="273">
  <si>
    <t>Ministero dello Sviluppo Economico</t>
  </si>
  <si>
    <t>BOLLETTINO PETROLIFERO</t>
  </si>
  <si>
    <t>DGSAIE DIV.7</t>
  </si>
  <si>
    <t>VENDITE  PROVINCIALI</t>
  </si>
  <si>
    <t>BENZINA, GASOLIO, OLIO COMBUSTIBILE</t>
  </si>
  <si>
    <t>la materia è espressa in TONNELLATE intere</t>
  </si>
  <si>
    <t>Report costruito su dati definitivi</t>
  </si>
  <si>
    <t>Periodo: maggio 2018</t>
  </si>
  <si>
    <t>Provincia</t>
  </si>
  <si>
    <t xml:space="preserve">Benzina </t>
  </si>
  <si>
    <t>Gasolio motori</t>
  </si>
  <si>
    <t>Gasolio altri usi</t>
  </si>
  <si>
    <t>Olio combustibile</t>
  </si>
  <si>
    <t>Codice</t>
  </si>
  <si>
    <t>Nome</t>
  </si>
  <si>
    <t>Totale</t>
  </si>
  <si>
    <t>Rete</t>
  </si>
  <si>
    <t>Extra Rete</t>
  </si>
  <si>
    <t>Rete ordinaria</t>
  </si>
  <si>
    <t>Autostrad.</t>
  </si>
  <si>
    <t>Extra rete</t>
  </si>
  <si>
    <t>Gasolio riscaldamento</t>
  </si>
  <si>
    <t>Gasolio  uso termoelettrico</t>
  </si>
  <si>
    <t>Gasolio uso agricolo</t>
  </si>
  <si>
    <t>Olio Comb.</t>
  </si>
  <si>
    <t>Ordinaria</t>
  </si>
  <si>
    <t>BTZ</t>
  </si>
  <si>
    <t>AL</t>
  </si>
  <si>
    <t>ALESSANDRIA</t>
  </si>
  <si>
    <t>AT</t>
  </si>
  <si>
    <t>ASTI</t>
  </si>
  <si>
    <t>BI</t>
  </si>
  <si>
    <t>BIELLA</t>
  </si>
  <si>
    <t>CN</t>
  </si>
  <si>
    <t>CUNEO</t>
  </si>
  <si>
    <t>NO</t>
  </si>
  <si>
    <t>NOVARA</t>
  </si>
  <si>
    <t>TO</t>
  </si>
  <si>
    <t>TORINO</t>
  </si>
  <si>
    <t>VB</t>
  </si>
  <si>
    <t>VERBANO-CUSIO-OSSOLA</t>
  </si>
  <si>
    <t>VC</t>
  </si>
  <si>
    <t>VERCELLI</t>
  </si>
  <si>
    <t>PIEMONTE</t>
  </si>
  <si>
    <t>AO</t>
  </si>
  <si>
    <t>AOSTA</t>
  </si>
  <si>
    <t>VALLE D'AOSTA</t>
  </si>
  <si>
    <t>GE</t>
  </si>
  <si>
    <t>GENOVA</t>
  </si>
  <si>
    <t>IM</t>
  </si>
  <si>
    <t>IMPERIA</t>
  </si>
  <si>
    <t>SP</t>
  </si>
  <si>
    <t>LA SPEZIA</t>
  </si>
  <si>
    <t>SV</t>
  </si>
  <si>
    <t>SAVONA</t>
  </si>
  <si>
    <t>LIGURIA</t>
  </si>
  <si>
    <t>BG</t>
  </si>
  <si>
    <t>BERGAMO</t>
  </si>
  <si>
    <t>BS</t>
  </si>
  <si>
    <t>BRESCIA</t>
  </si>
  <si>
    <t>CO</t>
  </si>
  <si>
    <t>COMO</t>
  </si>
  <si>
    <t>CR</t>
  </si>
  <si>
    <t>CREMONA</t>
  </si>
  <si>
    <t>LC</t>
  </si>
  <si>
    <t>LECCO</t>
  </si>
  <si>
    <t>LO</t>
  </si>
  <si>
    <t>LODI</t>
  </si>
  <si>
    <t>MN</t>
  </si>
  <si>
    <t>MANTOVA</t>
  </si>
  <si>
    <t>MI</t>
  </si>
  <si>
    <t>MILANO</t>
  </si>
  <si>
    <t>MB</t>
  </si>
  <si>
    <t>MONZA E BRIANZA</t>
  </si>
  <si>
    <t>PV</t>
  </si>
  <si>
    <t>PAVIA</t>
  </si>
  <si>
    <t>SO</t>
  </si>
  <si>
    <t>SONDRIO</t>
  </si>
  <si>
    <t>VA</t>
  </si>
  <si>
    <t>VARESE</t>
  </si>
  <si>
    <t>LOMBARDIA</t>
  </si>
  <si>
    <t>BZ</t>
  </si>
  <si>
    <t>BOLZANO</t>
  </si>
  <si>
    <t>TN</t>
  </si>
  <si>
    <t>TRENTO</t>
  </si>
  <si>
    <t>TRENTINO-ALTO ADIGE</t>
  </si>
  <si>
    <t>GO</t>
  </si>
  <si>
    <t>GORIZIA</t>
  </si>
  <si>
    <t>PN</t>
  </si>
  <si>
    <t>PORDENONE</t>
  </si>
  <si>
    <t>TS</t>
  </si>
  <si>
    <t>TRIESTE</t>
  </si>
  <si>
    <t>UD</t>
  </si>
  <si>
    <t>UDINE</t>
  </si>
  <si>
    <t>FRIULI-VENEZIA GIULIA</t>
  </si>
  <si>
    <t>BL</t>
  </si>
  <si>
    <t>BELLUNO</t>
  </si>
  <si>
    <t>PD</t>
  </si>
  <si>
    <t>PADOVA</t>
  </si>
  <si>
    <t>RO</t>
  </si>
  <si>
    <t>ROVIGO</t>
  </si>
  <si>
    <t>TV</t>
  </si>
  <si>
    <t>TREVISO</t>
  </si>
  <si>
    <t>VE</t>
  </si>
  <si>
    <t>VENEZIA</t>
  </si>
  <si>
    <t>VR</t>
  </si>
  <si>
    <t>VERONA</t>
  </si>
  <si>
    <t>VI</t>
  </si>
  <si>
    <t>VICENZA</t>
  </si>
  <si>
    <t>VENETO</t>
  </si>
  <si>
    <t>BO</t>
  </si>
  <si>
    <t>BOLOGNA</t>
  </si>
  <si>
    <t>FE</t>
  </si>
  <si>
    <t>FERRARA</t>
  </si>
  <si>
    <t>FC</t>
  </si>
  <si>
    <t>FORLI'-CESENA</t>
  </si>
  <si>
    <t>MO</t>
  </si>
  <si>
    <t>MODENA</t>
  </si>
  <si>
    <t>PR</t>
  </si>
  <si>
    <t>PARMA</t>
  </si>
  <si>
    <t>PC</t>
  </si>
  <si>
    <t>PIACENZA</t>
  </si>
  <si>
    <t>RA</t>
  </si>
  <si>
    <t>RAVENNA</t>
  </si>
  <si>
    <t>RE</t>
  </si>
  <si>
    <t>REGGIO EMILIA</t>
  </si>
  <si>
    <t>RN</t>
  </si>
  <si>
    <t>RIMINI</t>
  </si>
  <si>
    <t>EMILIA-ROMAGNA</t>
  </si>
  <si>
    <t>AR</t>
  </si>
  <si>
    <t>AREZZO</t>
  </si>
  <si>
    <t>FI</t>
  </si>
  <si>
    <t>FIRENZE</t>
  </si>
  <si>
    <t>GR</t>
  </si>
  <si>
    <t>GROSSETO</t>
  </si>
  <si>
    <t>LI</t>
  </si>
  <si>
    <t>LIVORNO</t>
  </si>
  <si>
    <t>LU</t>
  </si>
  <si>
    <t>LUCCA</t>
  </si>
  <si>
    <t>MS</t>
  </si>
  <si>
    <t>MASSA CARRARA</t>
  </si>
  <si>
    <t>PI</t>
  </si>
  <si>
    <t>PISA</t>
  </si>
  <si>
    <t>PT</t>
  </si>
  <si>
    <t>PISTOIA</t>
  </si>
  <si>
    <t>PO</t>
  </si>
  <si>
    <t>PRATO</t>
  </si>
  <si>
    <t>SI</t>
  </si>
  <si>
    <t>SIENA</t>
  </si>
  <si>
    <t>TOSCANA</t>
  </si>
  <si>
    <t>AN</t>
  </si>
  <si>
    <t>ANCONA</t>
  </si>
  <si>
    <t>AP</t>
  </si>
  <si>
    <t>ASCOLI PICENO</t>
  </si>
  <si>
    <t>FM</t>
  </si>
  <si>
    <t>FERMO</t>
  </si>
  <si>
    <t>MC</t>
  </si>
  <si>
    <t>MACERATA</t>
  </si>
  <si>
    <t>PU</t>
  </si>
  <si>
    <t>PESARO URBINO</t>
  </si>
  <si>
    <t>MARCHE</t>
  </si>
  <si>
    <t>PG</t>
  </si>
  <si>
    <t>PERUGIA</t>
  </si>
  <si>
    <t>TR</t>
  </si>
  <si>
    <t>TERNI</t>
  </si>
  <si>
    <t>UMBRIA</t>
  </si>
  <si>
    <t>FR</t>
  </si>
  <si>
    <t>FROSINONE</t>
  </si>
  <si>
    <t>LT</t>
  </si>
  <si>
    <t>LATINA</t>
  </si>
  <si>
    <t>RI</t>
  </si>
  <si>
    <t>RIETI</t>
  </si>
  <si>
    <t>RM</t>
  </si>
  <si>
    <t>ROMA</t>
  </si>
  <si>
    <t>VT</t>
  </si>
  <si>
    <t>VITERBO</t>
  </si>
  <si>
    <t>LAZIO</t>
  </si>
  <si>
    <t>CB</t>
  </si>
  <si>
    <t>CAMPOBASSO</t>
  </si>
  <si>
    <t>IS</t>
  </si>
  <si>
    <t>ISERNIA</t>
  </si>
  <si>
    <t>MOLISE</t>
  </si>
  <si>
    <t>CH</t>
  </si>
  <si>
    <t>CHIETI</t>
  </si>
  <si>
    <t>AQ</t>
  </si>
  <si>
    <t>L'AQUILA</t>
  </si>
  <si>
    <t>PE</t>
  </si>
  <si>
    <t>PESCARA</t>
  </si>
  <si>
    <t>TE</t>
  </si>
  <si>
    <t>TERAMO</t>
  </si>
  <si>
    <t>ABRUZZO</t>
  </si>
  <si>
    <t>AV</t>
  </si>
  <si>
    <t>AVELLINO</t>
  </si>
  <si>
    <t>BN</t>
  </si>
  <si>
    <t>BENEVENTO</t>
  </si>
  <si>
    <t>CE</t>
  </si>
  <si>
    <t>CASERTA</t>
  </si>
  <si>
    <t>NA</t>
  </si>
  <si>
    <t>NAPOLI</t>
  </si>
  <si>
    <t>SA</t>
  </si>
  <si>
    <t>SALERNO</t>
  </si>
  <si>
    <t>CAMPANIA</t>
  </si>
  <si>
    <t>BA</t>
  </si>
  <si>
    <t>BARI</t>
  </si>
  <si>
    <t>BT</t>
  </si>
  <si>
    <t>BARLETTA-ANDRIA-TRANI</t>
  </si>
  <si>
    <t>BR</t>
  </si>
  <si>
    <t>BRINDISI</t>
  </si>
  <si>
    <t>FG</t>
  </si>
  <si>
    <t>FOGGIA</t>
  </si>
  <si>
    <t>LE</t>
  </si>
  <si>
    <t>LECCE</t>
  </si>
  <si>
    <t>TA</t>
  </si>
  <si>
    <t>TARANTO</t>
  </si>
  <si>
    <t>PUGLIA</t>
  </si>
  <si>
    <t>MT</t>
  </si>
  <si>
    <t>MATERA</t>
  </si>
  <si>
    <t>PZ</t>
  </si>
  <si>
    <t>POTENZA</t>
  </si>
  <si>
    <t>BASILICATA</t>
  </si>
  <si>
    <t>CZ</t>
  </si>
  <si>
    <t>CATANZARO</t>
  </si>
  <si>
    <t>CS</t>
  </si>
  <si>
    <t>COSENZA</t>
  </si>
  <si>
    <t>KR</t>
  </si>
  <si>
    <t>CROTONE</t>
  </si>
  <si>
    <t>RC</t>
  </si>
  <si>
    <t>REGGIO CALABRIA</t>
  </si>
  <si>
    <t>VV</t>
  </si>
  <si>
    <t>VIBO VALENTIA</t>
  </si>
  <si>
    <t>CALABRIA</t>
  </si>
  <si>
    <t>AG</t>
  </si>
  <si>
    <t>AGRIGENTO</t>
  </si>
  <si>
    <t>CL</t>
  </si>
  <si>
    <t>CALTANISSETTA</t>
  </si>
  <si>
    <t>CT</t>
  </si>
  <si>
    <t>CATANIA</t>
  </si>
  <si>
    <t>EN</t>
  </si>
  <si>
    <t>ENNA</t>
  </si>
  <si>
    <t>ME</t>
  </si>
  <si>
    <t>MESSINA</t>
  </si>
  <si>
    <t>PA</t>
  </si>
  <si>
    <t>PALERMO</t>
  </si>
  <si>
    <t>RG</t>
  </si>
  <si>
    <t>RAGUSA</t>
  </si>
  <si>
    <t>SR</t>
  </si>
  <si>
    <t>SIRACUSA</t>
  </si>
  <si>
    <t>TP</t>
  </si>
  <si>
    <t>TRAPANI</t>
  </si>
  <si>
    <t>SICILIA</t>
  </si>
  <si>
    <t>CA</t>
  </si>
  <si>
    <t>CAGLIARI</t>
  </si>
  <si>
    <t>CI</t>
  </si>
  <si>
    <t>CARBONIA-IGLESIAS</t>
  </si>
  <si>
    <t>VS</t>
  </si>
  <si>
    <t>MEDIO CAMPIDANO</t>
  </si>
  <si>
    <t>NU</t>
  </si>
  <si>
    <t>NUORO</t>
  </si>
  <si>
    <t>OG</t>
  </si>
  <si>
    <t>OGLIASTRA</t>
  </si>
  <si>
    <t>OT</t>
  </si>
  <si>
    <t>OLBIA-TEMPIO</t>
  </si>
  <si>
    <t>OR</t>
  </si>
  <si>
    <t>ORISTANO</t>
  </si>
  <si>
    <t>SS</t>
  </si>
  <si>
    <t>SASSARI</t>
  </si>
  <si>
    <t>SU</t>
  </si>
  <si>
    <t>SUD SARDEGNA</t>
  </si>
  <si>
    <t>SARDEGNA</t>
  </si>
  <si>
    <t>TT</t>
  </si>
  <si>
    <t>TOTALE  ITALIA</t>
  </si>
  <si>
    <t>DGSAIE DIV.6</t>
  </si>
  <si>
    <t>Periodo: gennaio-maggio 2018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</si>
</sst>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0">
    <font>
      <sz val="10"/>
      <color indexed="8"/>
      <name val="Times New Roman"/>
      <family val="0"/>
    </font>
    <font>
      <sz val="10"/>
      <color indexed="8"/>
      <name val="Calibri"/>
      <family val="0"/>
    </font>
    <font>
      <b/>
      <sz val="10"/>
      <color indexed="10"/>
      <name val="Calibri"/>
      <family val="0"/>
    </font>
    <font>
      <b/>
      <sz val="12"/>
      <color indexed="10"/>
      <name val="Calibri"/>
      <family val="0"/>
    </font>
    <font>
      <sz val="10"/>
      <color indexed="10"/>
      <name val="Calibri"/>
      <family val="0"/>
    </font>
    <font>
      <sz val="9"/>
      <color indexed="10"/>
      <name val="Calibri"/>
      <family val="0"/>
    </font>
    <font>
      <b/>
      <sz val="9"/>
      <color indexed="13"/>
      <name val="Calibri"/>
      <family val="0"/>
    </font>
    <font>
      <b/>
      <sz val="11"/>
      <color indexed="10"/>
      <name val="Calibri"/>
      <family val="0"/>
    </font>
    <font>
      <b/>
      <sz val="9"/>
      <color indexed="10"/>
      <name val="Calibri"/>
      <family val="0"/>
    </font>
    <font>
      <b/>
      <sz val="8"/>
      <color indexed="10"/>
      <name val="Calibri"/>
      <family val="0"/>
    </font>
    <font>
      <sz val="9"/>
      <color indexed="8"/>
      <name val="Calibri"/>
      <family val="0"/>
    </font>
    <font>
      <sz val="9"/>
      <color indexed="9"/>
      <name val="Calibri"/>
      <family val="0"/>
    </font>
    <font>
      <b/>
      <sz val="9"/>
      <color indexed="9"/>
      <name val="Calibri"/>
      <family val="0"/>
    </font>
    <font>
      <sz val="10"/>
      <color indexed="9"/>
      <name val="Calibri"/>
      <family val="0"/>
    </font>
    <font>
      <b/>
      <sz val="10"/>
      <color indexed="9"/>
      <name val="Calibri"/>
      <family val="0"/>
    </font>
    <font>
      <b/>
      <sz val="10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b/>
      <sz val="11"/>
      <color indexed="15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15"/>
      </left>
      <right style="thin">
        <color indexed="15"/>
      </right>
      <top style="thin">
        <color indexed="14"/>
      </top>
      <bottom>
        <color indexed="63"/>
      </bottom>
    </border>
    <border>
      <left style="hair">
        <color indexed="15"/>
      </left>
      <right style="hair">
        <color indexed="15"/>
      </right>
      <top>
        <color indexed="63"/>
      </top>
      <bottom style="thin">
        <color indexed="14"/>
      </bottom>
    </border>
    <border>
      <left style="hair">
        <color indexed="15"/>
      </left>
      <right style="thin">
        <color indexed="15"/>
      </right>
      <top>
        <color indexed="63"/>
      </top>
      <bottom style="thin">
        <color indexed="14"/>
      </bottom>
    </border>
    <border>
      <left style="double">
        <color indexed="15"/>
      </left>
      <right style="hair">
        <color indexed="15"/>
      </right>
      <top>
        <color indexed="63"/>
      </top>
      <bottom style="thin">
        <color indexed="15"/>
      </bottom>
    </border>
    <border>
      <left style="hair">
        <color indexed="15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5"/>
      </left>
      <right style="hair">
        <color indexed="15"/>
      </right>
      <top>
        <color indexed="63"/>
      </top>
      <bottom style="thin">
        <color indexed="15"/>
      </bottom>
    </border>
    <border>
      <left style="hair">
        <color indexed="15"/>
      </left>
      <right style="hair">
        <color indexed="15"/>
      </right>
      <top>
        <color indexed="63"/>
      </top>
      <bottom style="thin">
        <color indexed="15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>
        <color indexed="63"/>
      </right>
      <top>
        <color indexed="63"/>
      </top>
      <bottom style="double">
        <color indexed="15"/>
      </bottom>
    </border>
    <border>
      <left style="double">
        <color indexed="15"/>
      </left>
      <right style="thin">
        <color indexed="15"/>
      </right>
      <top style="thin">
        <color indexed="14"/>
      </top>
      <bottom>
        <color indexed="63"/>
      </bottom>
    </border>
    <border>
      <left style="thin">
        <color indexed="15"/>
      </left>
      <right style="thin">
        <color indexed="15"/>
      </right>
      <top style="thin">
        <color indexed="14"/>
      </top>
      <bottom style="thin">
        <color indexed="14"/>
      </bottom>
    </border>
    <border>
      <left style="thin">
        <color indexed="15"/>
      </left>
      <right>
        <color indexed="63"/>
      </right>
      <top style="thin">
        <color indexed="14"/>
      </top>
      <bottom style="thin">
        <color indexed="14"/>
      </bottom>
    </border>
    <border>
      <left style="double">
        <color indexed="15"/>
      </left>
      <right>
        <color indexed="63"/>
      </right>
      <top style="thin">
        <color indexed="14"/>
      </top>
      <bottom style="thin">
        <color indexed="14"/>
      </bottom>
    </border>
    <border>
      <left style="hair">
        <color indexed="15"/>
      </left>
      <right style="thin">
        <color indexed="15"/>
      </right>
      <top style="thin">
        <color indexed="14"/>
      </top>
      <bottom style="thin">
        <color indexed="14"/>
      </bottom>
    </border>
    <border>
      <left style="thin">
        <color indexed="15"/>
      </left>
      <right style="hair">
        <color indexed="15"/>
      </right>
      <top style="thin">
        <color indexed="14"/>
      </top>
      <bottom style="thin">
        <color indexed="14"/>
      </bottom>
    </border>
    <border>
      <left style="hair">
        <color indexed="15"/>
      </left>
      <right style="thin">
        <color indexed="15"/>
      </right>
      <top style="thin">
        <color indexed="14"/>
      </top>
      <bottom style="hair">
        <color indexed="15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40" fillId="20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</cellStyleXfs>
  <cellXfs count="59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/>
    </xf>
    <xf numFmtId="0" fontId="2" fillId="33" borderId="0" xfId="0" applyFont="1" applyFill="1" applyAlignment="1" applyProtection="1">
      <alignment horizontal="center"/>
      <protection/>
    </xf>
    <xf numFmtId="0" fontId="3" fillId="33" borderId="0" xfId="0" applyFont="1" applyFill="1" applyAlignment="1" applyProtection="1">
      <alignment horizontal="center"/>
      <protection/>
    </xf>
    <xf numFmtId="0" fontId="4" fillId="33" borderId="0" xfId="0" applyFont="1" applyFill="1" applyAlignment="1" applyProtection="1">
      <alignment/>
      <protection/>
    </xf>
    <xf numFmtId="0" fontId="4" fillId="33" borderId="0" xfId="0" applyFont="1" applyFill="1" applyAlignment="1" applyProtection="1">
      <alignment horizontal="center"/>
      <protection/>
    </xf>
    <xf numFmtId="0" fontId="5" fillId="33" borderId="0" xfId="0" applyFont="1" applyFill="1" applyAlignment="1" applyProtection="1">
      <alignment horizontal="center" vertical="center"/>
      <protection/>
    </xf>
    <xf numFmtId="0" fontId="7" fillId="33" borderId="0" xfId="0" applyFont="1" applyFill="1" applyAlignment="1" applyProtection="1">
      <alignment/>
      <protection/>
    </xf>
    <xf numFmtId="0" fontId="8" fillId="33" borderId="0" xfId="0" applyFont="1" applyFill="1" applyAlignment="1" applyProtection="1">
      <alignment horizontal="center"/>
      <protection/>
    </xf>
    <xf numFmtId="0" fontId="0" fillId="0" borderId="0" xfId="0" applyFill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2" fillId="33" borderId="12" xfId="0" applyFont="1" applyFill="1" applyBorder="1" applyAlignment="1" applyProtection="1">
      <alignment horizontal="center" vertical="center"/>
      <protection/>
    </xf>
    <xf numFmtId="0" fontId="8" fillId="33" borderId="12" xfId="0" applyFont="1" applyFill="1" applyBorder="1" applyAlignment="1" applyProtection="1">
      <alignment horizontal="center" vertical="center"/>
      <protection/>
    </xf>
    <xf numFmtId="0" fontId="9" fillId="33" borderId="13" xfId="0" applyFont="1" applyFill="1" applyBorder="1" applyAlignment="1" applyProtection="1">
      <alignment horizontal="center" vertical="center"/>
      <protection/>
    </xf>
    <xf numFmtId="0" fontId="9" fillId="33" borderId="14" xfId="0" applyFont="1" applyFill="1" applyBorder="1" applyAlignment="1" applyProtection="1">
      <alignment horizontal="center" vertical="center"/>
      <protection/>
    </xf>
    <xf numFmtId="0" fontId="9" fillId="33" borderId="15" xfId="0" applyFont="1" applyFill="1" applyBorder="1" applyAlignment="1" applyProtection="1">
      <alignment horizontal="center" vertical="center"/>
      <protection/>
    </xf>
    <xf numFmtId="0" fontId="9" fillId="33" borderId="16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10" fillId="0" borderId="17" xfId="0" applyFont="1" applyFill="1" applyBorder="1" applyAlignment="1" applyProtection="1">
      <alignment horizontal="center"/>
      <protection/>
    </xf>
    <xf numFmtId="0" fontId="10" fillId="0" borderId="17" xfId="0" applyFont="1" applyFill="1" applyBorder="1" applyAlignment="1" applyProtection="1">
      <alignment/>
      <protection/>
    </xf>
    <xf numFmtId="3" fontId="1" fillId="0" borderId="17" xfId="0" applyNumberFormat="1" applyFont="1" applyFill="1" applyBorder="1" applyAlignment="1" applyProtection="1">
      <alignment/>
      <protection/>
    </xf>
    <xf numFmtId="0" fontId="11" fillId="34" borderId="17" xfId="0" applyFont="1" applyFill="1" applyBorder="1" applyAlignment="1" applyProtection="1">
      <alignment horizontal="center"/>
      <protection/>
    </xf>
    <xf numFmtId="0" fontId="12" fillId="34" borderId="17" xfId="0" applyFont="1" applyFill="1" applyBorder="1" applyAlignment="1" applyProtection="1">
      <alignment/>
      <protection/>
    </xf>
    <xf numFmtId="3" fontId="13" fillId="34" borderId="17" xfId="0" applyNumberFormat="1" applyFont="1" applyFill="1" applyBorder="1" applyAlignment="1" applyProtection="1">
      <alignment/>
      <protection/>
    </xf>
    <xf numFmtId="0" fontId="12" fillId="34" borderId="17" xfId="0" applyFont="1" applyFill="1" applyBorder="1" applyAlignment="1" applyProtection="1">
      <alignment horizontal="center"/>
      <protection/>
    </xf>
    <xf numFmtId="0" fontId="0" fillId="0" borderId="18" xfId="0" applyFill="1" applyBorder="1" applyAlignment="1" applyProtection="1">
      <alignment/>
      <protection/>
    </xf>
    <xf numFmtId="3" fontId="14" fillId="34" borderId="17" xfId="0" applyNumberFormat="1" applyFont="1" applyFill="1" applyBorder="1" applyAlignment="1" applyProtection="1">
      <alignment/>
      <protection/>
    </xf>
    <xf numFmtId="0" fontId="15" fillId="0" borderId="17" xfId="0" applyFont="1" applyFill="1" applyBorder="1" applyAlignment="1" applyProtection="1">
      <alignment horizontal="center"/>
      <protection/>
    </xf>
    <xf numFmtId="0" fontId="15" fillId="0" borderId="17" xfId="0" applyFont="1" applyFill="1" applyBorder="1" applyAlignment="1" applyProtection="1">
      <alignment/>
      <protection/>
    </xf>
    <xf numFmtId="3" fontId="15" fillId="0" borderId="17" xfId="0" applyNumberFormat="1" applyFont="1" applyFill="1" applyBorder="1" applyAlignment="1" applyProtection="1">
      <alignment/>
      <protection/>
    </xf>
    <xf numFmtId="0" fontId="8" fillId="33" borderId="10" xfId="0" applyFont="1" applyFill="1" applyBorder="1" applyAlignment="1" applyProtection="1">
      <alignment horizontal="center"/>
      <protection/>
    </xf>
    <xf numFmtId="0" fontId="8" fillId="33" borderId="11" xfId="0" applyFont="1" applyFill="1" applyBorder="1" applyAlignment="1" applyProtection="1">
      <alignment horizontal="center" vertical="center"/>
      <protection/>
    </xf>
    <xf numFmtId="0" fontId="8" fillId="33" borderId="13" xfId="0" applyFont="1" applyFill="1" applyBorder="1" applyAlignment="1" applyProtection="1">
      <alignment horizontal="center" vertical="center"/>
      <protection/>
    </xf>
    <xf numFmtId="0" fontId="8" fillId="33" borderId="14" xfId="0" applyFont="1" applyFill="1" applyBorder="1" applyAlignment="1" applyProtection="1">
      <alignment horizontal="center" vertical="center"/>
      <protection/>
    </xf>
    <xf numFmtId="0" fontId="8" fillId="33" borderId="15" xfId="0" applyFont="1" applyFill="1" applyBorder="1" applyAlignment="1" applyProtection="1">
      <alignment horizontal="center" vertical="center"/>
      <protection/>
    </xf>
    <xf numFmtId="0" fontId="8" fillId="33" borderId="16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Alignment="1" applyProtection="1">
      <alignment horizontal="center"/>
      <protection/>
    </xf>
    <xf numFmtId="0" fontId="3" fillId="33" borderId="0" xfId="0" applyFont="1" applyFill="1" applyAlignment="1" applyProtection="1">
      <alignment horizontal="center"/>
      <protection/>
    </xf>
    <xf numFmtId="0" fontId="4" fillId="33" borderId="0" xfId="0" applyFont="1" applyFill="1" applyAlignment="1" applyProtection="1">
      <alignment horizontal="center"/>
      <protection/>
    </xf>
    <xf numFmtId="0" fontId="6" fillId="33" borderId="0" xfId="0" applyFont="1" applyFill="1" applyAlignment="1" applyProtection="1">
      <alignment horizontal="center" wrapText="1"/>
      <protection/>
    </xf>
    <xf numFmtId="0" fontId="2" fillId="33" borderId="19" xfId="0" applyFont="1" applyFill="1" applyBorder="1" applyAlignment="1" applyProtection="1">
      <alignment horizontal="center" vertical="center"/>
      <protection/>
    </xf>
    <xf numFmtId="0" fontId="2" fillId="33" borderId="20" xfId="0" applyFont="1" applyFill="1" applyBorder="1" applyAlignment="1" applyProtection="1">
      <alignment horizontal="center" vertical="center"/>
      <protection/>
    </xf>
    <xf numFmtId="0" fontId="2" fillId="33" borderId="21" xfId="0" applyFont="1" applyFill="1" applyBorder="1" applyAlignment="1" applyProtection="1">
      <alignment horizontal="center" vertical="center"/>
      <protection/>
    </xf>
    <xf numFmtId="0" fontId="8" fillId="33" borderId="22" xfId="0" applyFont="1" applyFill="1" applyBorder="1" applyAlignment="1" applyProtection="1">
      <alignment horizontal="center" vertical="center"/>
      <protection/>
    </xf>
    <xf numFmtId="0" fontId="2" fillId="33" borderId="23" xfId="0" applyFont="1" applyFill="1" applyBorder="1" applyAlignment="1" applyProtection="1">
      <alignment horizontal="center" vertical="center"/>
      <protection/>
    </xf>
    <xf numFmtId="0" fontId="2" fillId="33" borderId="24" xfId="0" applyFont="1" applyFill="1" applyBorder="1" applyAlignment="1" applyProtection="1">
      <alignment horizontal="center" vertical="center"/>
      <protection/>
    </xf>
    <xf numFmtId="0" fontId="2" fillId="33" borderId="25" xfId="0" applyFont="1" applyFill="1" applyBorder="1" applyAlignment="1" applyProtection="1">
      <alignment horizontal="center" vertical="center"/>
      <protection/>
    </xf>
    <xf numFmtId="0" fontId="2" fillId="33" borderId="20" xfId="0" applyFont="1" applyFill="1" applyBorder="1" applyAlignment="1" applyProtection="1">
      <alignment horizontal="center" vertical="center" wrapText="1"/>
      <protection/>
    </xf>
    <xf numFmtId="0" fontId="2" fillId="33" borderId="24" xfId="0" applyFont="1" applyFill="1" applyBorder="1" applyAlignment="1" applyProtection="1">
      <alignment horizontal="center" vertical="center" wrapText="1"/>
      <protection/>
    </xf>
    <xf numFmtId="0" fontId="8" fillId="33" borderId="19" xfId="0" applyFont="1" applyFill="1" applyBorder="1" applyAlignment="1" applyProtection="1">
      <alignment horizontal="center" vertical="center"/>
      <protection/>
    </xf>
    <xf numFmtId="0" fontId="8" fillId="33" borderId="20" xfId="0" applyFont="1" applyFill="1" applyBorder="1" applyAlignment="1" applyProtection="1">
      <alignment horizontal="center" vertical="center"/>
      <protection/>
    </xf>
    <xf numFmtId="0" fontId="8" fillId="33" borderId="21" xfId="0" applyFont="1" applyFill="1" applyBorder="1" applyAlignment="1" applyProtection="1">
      <alignment horizontal="center" vertical="center"/>
      <protection/>
    </xf>
    <xf numFmtId="0" fontId="8" fillId="33" borderId="23" xfId="0" applyFont="1" applyFill="1" applyBorder="1" applyAlignment="1" applyProtection="1">
      <alignment horizontal="center" vertical="center"/>
      <protection/>
    </xf>
    <xf numFmtId="0" fontId="8" fillId="33" borderId="24" xfId="0" applyFont="1" applyFill="1" applyBorder="1" applyAlignment="1" applyProtection="1">
      <alignment horizontal="center" vertical="center"/>
      <protection/>
    </xf>
    <xf numFmtId="0" fontId="8" fillId="33" borderId="25" xfId="0" applyFont="1" applyFill="1" applyBorder="1" applyAlignment="1" applyProtection="1">
      <alignment horizontal="center" vertical="center"/>
      <protection/>
    </xf>
    <xf numFmtId="0" fontId="8" fillId="33" borderId="20" xfId="0" applyFont="1" applyFill="1" applyBorder="1" applyAlignment="1" applyProtection="1">
      <alignment horizontal="center" vertical="center" wrapText="1"/>
      <protection/>
    </xf>
    <xf numFmtId="0" fontId="8" fillId="33" borderId="24" xfId="0" applyFont="1" applyFill="1" applyBorder="1" applyAlignment="1" applyProtection="1">
      <alignment horizontal="center" vertical="center" wrapText="1"/>
      <protection/>
    </xf>
  </cellXfs>
  <cellStyles count="4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Neutrale" xfId="43"/>
    <cellStyle name="Nota" xfId="44"/>
    <cellStyle name="Output" xfId="45"/>
    <cellStyle name="Testo avviso" xfId="46"/>
    <cellStyle name="Testo descrittivo" xfId="47"/>
    <cellStyle name="Titolo" xfId="48"/>
    <cellStyle name="Titolo 1" xfId="49"/>
    <cellStyle name="Titolo 2" xfId="50"/>
    <cellStyle name="Titolo 3" xfId="51"/>
    <cellStyle name="Titolo 4" xfId="52"/>
    <cellStyle name="Totale" xfId="53"/>
    <cellStyle name="Valore non valido" xfId="54"/>
    <cellStyle name="Valore valido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33399"/>
      <rgbColor rgb="0099CCFF"/>
      <rgbColor rgb="00CCCCFF"/>
      <rgbColor rgb="00FF0000"/>
      <rgbColor rgb="00212121"/>
      <rgbColor rgb="003A3935"/>
      <rgbColor rgb="00003366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46"/>
  <sheetViews>
    <sheetView showGridLines="0" zoomScale="110" zoomScaleNormal="110" zoomScalePageLayoutView="0" workbookViewId="0" topLeftCell="A1">
      <selection activeCell="C146" sqref="C146:O146"/>
    </sheetView>
  </sheetViews>
  <sheetFormatPr defaultColWidth="9.33203125" defaultRowHeight="12.75" customHeight="1"/>
  <cols>
    <col min="1" max="1" width="6" style="1" customWidth="1"/>
    <col min="2" max="2" width="30" style="2" customWidth="1"/>
    <col min="3" max="3" width="11.5" style="2" customWidth="1"/>
    <col min="4" max="4" width="10.66015625" style="2" customWidth="1"/>
    <col min="5" max="5" width="11.83203125" style="2" customWidth="1"/>
    <col min="6" max="6" width="11.66015625" style="2" customWidth="1"/>
    <col min="7" max="8" width="10.16015625" style="2" customWidth="1"/>
    <col min="9" max="9" width="12.33203125" style="2" customWidth="1"/>
    <col min="10" max="10" width="11" style="2" customWidth="1"/>
    <col min="11" max="11" width="15" style="2" customWidth="1"/>
    <col min="12" max="12" width="15.16015625" style="2" customWidth="1"/>
    <col min="13" max="13" width="16" style="2" customWidth="1"/>
    <col min="14" max="14" width="17.16015625" style="0" customWidth="1"/>
    <col min="15" max="15" width="11.16015625" style="0" customWidth="1"/>
    <col min="16" max="255" width="8.83203125" style="0" customWidth="1"/>
  </cols>
  <sheetData>
    <row r="1" spans="1:15" ht="15.75" customHeight="1">
      <c r="A1" s="38" t="s">
        <v>0</v>
      </c>
      <c r="B1" s="38"/>
      <c r="C1" s="38"/>
      <c r="D1" s="38"/>
      <c r="E1" s="39" t="s">
        <v>1</v>
      </c>
      <c r="F1" s="39"/>
      <c r="G1" s="39"/>
      <c r="H1" s="39"/>
      <c r="I1" s="39"/>
      <c r="J1" s="39"/>
      <c r="K1" s="39"/>
      <c r="L1" s="39"/>
      <c r="M1" s="3"/>
      <c r="N1" s="5"/>
      <c r="O1" s="5"/>
    </row>
    <row r="2" spans="1:15" ht="12" customHeight="1">
      <c r="A2" s="40" t="s">
        <v>2</v>
      </c>
      <c r="B2" s="40"/>
      <c r="C2" s="40"/>
      <c r="D2" s="40"/>
      <c r="E2" s="4"/>
      <c r="F2" s="6"/>
      <c r="G2" s="6"/>
      <c r="H2" s="6"/>
      <c r="I2" s="5"/>
      <c r="J2" s="5"/>
      <c r="K2" s="5"/>
      <c r="L2" s="5"/>
      <c r="M2" s="7"/>
      <c r="N2" s="5"/>
      <c r="O2" s="5"/>
    </row>
    <row r="3" spans="1:15" ht="10.5" customHeight="1">
      <c r="A3" s="40"/>
      <c r="B3" s="40"/>
      <c r="C3" s="40"/>
      <c r="D3" s="3"/>
      <c r="E3" s="38" t="s">
        <v>3</v>
      </c>
      <c r="F3" s="38"/>
      <c r="G3" s="38"/>
      <c r="H3" s="38"/>
      <c r="I3" s="38"/>
      <c r="J3" s="38"/>
      <c r="K3" s="38"/>
      <c r="L3" s="38"/>
      <c r="M3" s="5"/>
      <c r="N3" s="5"/>
      <c r="O3" s="5"/>
    </row>
    <row r="4" spans="1:15" ht="12.75" customHeight="1">
      <c r="A4" s="40"/>
      <c r="B4" s="40"/>
      <c r="C4" s="40"/>
      <c r="D4" s="3"/>
      <c r="E4" s="40" t="s">
        <v>4</v>
      </c>
      <c r="F4" s="40"/>
      <c r="G4" s="40"/>
      <c r="H4" s="40"/>
      <c r="I4" s="40"/>
      <c r="J4" s="40"/>
      <c r="K4" s="40"/>
      <c r="L4" s="40"/>
      <c r="M4" s="5"/>
      <c r="N4" s="5"/>
      <c r="O4" s="5"/>
    </row>
    <row r="5" spans="1:15" ht="15" customHeight="1">
      <c r="A5" s="6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2.25" customHeight="1">
      <c r="A6" s="41" t="s">
        <v>5</v>
      </c>
      <c r="B6" s="41"/>
      <c r="C6" s="41"/>
      <c r="D6" s="41"/>
      <c r="E6" s="8"/>
      <c r="F6" s="5"/>
      <c r="G6" s="5"/>
      <c r="H6" s="5"/>
      <c r="I6" s="40"/>
      <c r="J6" s="40"/>
      <c r="K6" s="40"/>
      <c r="L6" s="40"/>
      <c r="M6" s="40"/>
      <c r="N6" s="5"/>
      <c r="O6" s="5"/>
    </row>
    <row r="7" spans="1:15" ht="15" customHeight="1">
      <c r="A7" s="9"/>
      <c r="B7" s="9"/>
      <c r="C7" s="9"/>
      <c r="D7" s="9"/>
      <c r="E7" s="8"/>
      <c r="F7" s="5"/>
      <c r="G7" s="5"/>
      <c r="H7" s="5"/>
      <c r="I7" s="5"/>
      <c r="J7" s="5"/>
      <c r="K7" s="5"/>
      <c r="L7" s="40" t="s">
        <v>6</v>
      </c>
      <c r="M7" s="40"/>
      <c r="N7" s="40"/>
      <c r="O7" s="40"/>
    </row>
    <row r="8" spans="1:15" ht="15" customHeight="1">
      <c r="A8" s="9"/>
      <c r="B8" s="9"/>
      <c r="C8" s="9"/>
      <c r="D8" s="9"/>
      <c r="E8" s="8"/>
      <c r="F8" s="5"/>
      <c r="G8" s="5"/>
      <c r="H8" s="5"/>
      <c r="I8" s="5"/>
      <c r="J8" s="5"/>
      <c r="K8" s="5"/>
      <c r="L8" s="40" t="s">
        <v>7</v>
      </c>
      <c r="M8" s="40"/>
      <c r="N8" s="40"/>
      <c r="O8" s="40"/>
    </row>
    <row r="9" spans="1:15" ht="15" customHeight="1">
      <c r="A9" s="9"/>
      <c r="B9" s="9"/>
      <c r="C9" s="9"/>
      <c r="D9" s="9"/>
      <c r="E9" s="8"/>
      <c r="F9" s="5"/>
      <c r="G9" s="5"/>
      <c r="H9" s="5"/>
      <c r="I9" s="5"/>
      <c r="J9" s="5"/>
      <c r="K9" s="5"/>
      <c r="L9" s="5"/>
      <c r="M9" s="5"/>
      <c r="N9" s="5"/>
      <c r="O9" s="5"/>
    </row>
    <row r="10" spans="1:15" ht="6.75" customHeight="1">
      <c r="A10" s="6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1:15" s="10" customFormat="1" ht="17.25" customHeight="1">
      <c r="A11" s="42" t="s">
        <v>8</v>
      </c>
      <c r="B11" s="42"/>
      <c r="C11" s="43" t="s">
        <v>9</v>
      </c>
      <c r="D11" s="43"/>
      <c r="E11" s="43"/>
      <c r="F11" s="43"/>
      <c r="G11" s="43" t="s">
        <v>10</v>
      </c>
      <c r="H11" s="43"/>
      <c r="I11" s="43"/>
      <c r="J11" s="43"/>
      <c r="K11" s="44" t="s">
        <v>11</v>
      </c>
      <c r="L11" s="44"/>
      <c r="M11" s="44"/>
      <c r="N11" s="43" t="s">
        <v>12</v>
      </c>
      <c r="O11" s="43"/>
    </row>
    <row r="12" spans="1:15" ht="12.75" customHeight="1">
      <c r="A12" s="45" t="s">
        <v>13</v>
      </c>
      <c r="B12" s="46" t="s">
        <v>14</v>
      </c>
      <c r="C12" s="47" t="s">
        <v>15</v>
      </c>
      <c r="D12" s="48" t="s">
        <v>16</v>
      </c>
      <c r="E12" s="48"/>
      <c r="F12" s="47" t="s">
        <v>17</v>
      </c>
      <c r="G12" s="43" t="s">
        <v>15</v>
      </c>
      <c r="H12" s="49" t="s">
        <v>18</v>
      </c>
      <c r="I12" s="43" t="s">
        <v>19</v>
      </c>
      <c r="J12" s="43" t="s">
        <v>20</v>
      </c>
      <c r="K12" s="49" t="s">
        <v>21</v>
      </c>
      <c r="L12" s="49" t="s">
        <v>22</v>
      </c>
      <c r="M12" s="49" t="s">
        <v>23</v>
      </c>
      <c r="N12" s="50" t="s">
        <v>15</v>
      </c>
      <c r="O12" s="11" t="s">
        <v>24</v>
      </c>
    </row>
    <row r="13" spans="1:15" ht="12.75" customHeight="1">
      <c r="A13" s="45"/>
      <c r="B13" s="46"/>
      <c r="C13" s="47"/>
      <c r="D13" s="12" t="s">
        <v>25</v>
      </c>
      <c r="E13" s="13" t="s">
        <v>19</v>
      </c>
      <c r="F13" s="47"/>
      <c r="G13" s="43"/>
      <c r="H13" s="49"/>
      <c r="I13" s="43"/>
      <c r="J13" s="43"/>
      <c r="K13" s="49"/>
      <c r="L13" s="49"/>
      <c r="M13" s="49"/>
      <c r="N13" s="50"/>
      <c r="O13" s="14" t="s">
        <v>26</v>
      </c>
    </row>
    <row r="14" spans="1:15" s="19" customFormat="1" ht="10.5" customHeight="1">
      <c r="A14" s="15">
        <v>1</v>
      </c>
      <c r="B14" s="16">
        <v>2</v>
      </c>
      <c r="C14" s="17">
        <v>3</v>
      </c>
      <c r="D14" s="18">
        <v>4</v>
      </c>
      <c r="E14" s="17">
        <v>5</v>
      </c>
      <c r="F14" s="17">
        <v>6</v>
      </c>
      <c r="G14" s="17">
        <v>7</v>
      </c>
      <c r="H14" s="17">
        <v>8</v>
      </c>
      <c r="I14" s="17">
        <v>9</v>
      </c>
      <c r="J14" s="17">
        <v>10</v>
      </c>
      <c r="K14" s="17">
        <v>11</v>
      </c>
      <c r="L14" s="17">
        <v>12</v>
      </c>
      <c r="M14" s="17">
        <v>13</v>
      </c>
      <c r="N14" s="17">
        <v>14</v>
      </c>
      <c r="O14" s="16">
        <v>15</v>
      </c>
    </row>
    <row r="15" spans="1:15" ht="12.75" customHeight="1">
      <c r="A15" s="20" t="s">
        <v>27</v>
      </c>
      <c r="B15" s="21" t="s">
        <v>28</v>
      </c>
      <c r="C15" s="22">
        <v>6185</v>
      </c>
      <c r="D15" s="22">
        <v>3642</v>
      </c>
      <c r="E15" s="22">
        <v>491</v>
      </c>
      <c r="F15" s="22">
        <f aca="true" t="shared" si="0" ref="F15:F22">SUM(C15-D15-E15)</f>
        <v>2052</v>
      </c>
      <c r="G15" s="22">
        <v>26336</v>
      </c>
      <c r="H15" s="22">
        <v>10241</v>
      </c>
      <c r="I15" s="22">
        <v>2731</v>
      </c>
      <c r="J15" s="22">
        <f aca="true" t="shared" si="1" ref="J15:J22">SUM(G15-H15-I15)</f>
        <v>13364</v>
      </c>
      <c r="K15" s="22">
        <v>282</v>
      </c>
      <c r="L15" s="22">
        <v>0</v>
      </c>
      <c r="M15" s="22">
        <v>2864</v>
      </c>
      <c r="N15" s="22">
        <v>1266</v>
      </c>
      <c r="O15" s="22">
        <v>1266</v>
      </c>
    </row>
    <row r="16" spans="1:15" ht="12.75" customHeight="1">
      <c r="A16" s="20" t="s">
        <v>29</v>
      </c>
      <c r="B16" s="21" t="s">
        <v>30</v>
      </c>
      <c r="C16" s="22">
        <v>3646</v>
      </c>
      <c r="D16" s="22">
        <v>1605</v>
      </c>
      <c r="E16" s="22">
        <v>86</v>
      </c>
      <c r="F16" s="22">
        <f t="shared" si="0"/>
        <v>1955</v>
      </c>
      <c r="G16" s="22">
        <v>24128</v>
      </c>
      <c r="H16" s="22">
        <v>4171</v>
      </c>
      <c r="I16" s="22">
        <v>516</v>
      </c>
      <c r="J16" s="22">
        <f t="shared" si="1"/>
        <v>19441</v>
      </c>
      <c r="K16" s="22">
        <v>213</v>
      </c>
      <c r="L16" s="22">
        <v>0</v>
      </c>
      <c r="M16" s="22">
        <v>1697</v>
      </c>
      <c r="N16" s="22">
        <v>34</v>
      </c>
      <c r="O16" s="22">
        <v>34</v>
      </c>
    </row>
    <row r="17" spans="1:15" ht="12.75" customHeight="1">
      <c r="A17" s="20" t="s">
        <v>31</v>
      </c>
      <c r="B17" s="21" t="s">
        <v>32</v>
      </c>
      <c r="C17" s="22">
        <v>2014</v>
      </c>
      <c r="D17" s="22">
        <v>1576</v>
      </c>
      <c r="E17" s="22">
        <v>0</v>
      </c>
      <c r="F17" s="22">
        <f t="shared" si="0"/>
        <v>438</v>
      </c>
      <c r="G17" s="22">
        <v>4520</v>
      </c>
      <c r="H17" s="22">
        <v>2951</v>
      </c>
      <c r="I17" s="22">
        <v>0</v>
      </c>
      <c r="J17" s="22">
        <f t="shared" si="1"/>
        <v>1569</v>
      </c>
      <c r="K17" s="22">
        <v>77</v>
      </c>
      <c r="L17" s="22">
        <v>0</v>
      </c>
      <c r="M17" s="22">
        <v>64</v>
      </c>
      <c r="N17" s="22">
        <v>39</v>
      </c>
      <c r="O17" s="22">
        <v>39</v>
      </c>
    </row>
    <row r="18" spans="1:15" ht="12.75" customHeight="1">
      <c r="A18" s="20" t="s">
        <v>33</v>
      </c>
      <c r="B18" s="21" t="s">
        <v>34</v>
      </c>
      <c r="C18" s="22">
        <v>6209</v>
      </c>
      <c r="D18" s="22">
        <v>4098</v>
      </c>
      <c r="E18" s="22">
        <v>78</v>
      </c>
      <c r="F18" s="22">
        <f t="shared" si="0"/>
        <v>2033</v>
      </c>
      <c r="G18" s="22">
        <v>19131</v>
      </c>
      <c r="H18" s="22">
        <v>11104</v>
      </c>
      <c r="I18" s="22">
        <v>331</v>
      </c>
      <c r="J18" s="22">
        <f t="shared" si="1"/>
        <v>7696</v>
      </c>
      <c r="K18" s="22">
        <v>468</v>
      </c>
      <c r="L18" s="22">
        <v>0</v>
      </c>
      <c r="M18" s="22">
        <v>1502</v>
      </c>
      <c r="N18" s="22">
        <v>132</v>
      </c>
      <c r="O18" s="22">
        <v>132</v>
      </c>
    </row>
    <row r="19" spans="1:15" ht="12.75" customHeight="1">
      <c r="A19" s="20" t="s">
        <v>35</v>
      </c>
      <c r="B19" s="21" t="s">
        <v>36</v>
      </c>
      <c r="C19" s="22">
        <v>4175</v>
      </c>
      <c r="D19" s="22">
        <v>3957</v>
      </c>
      <c r="E19" s="22">
        <v>132</v>
      </c>
      <c r="F19" s="22">
        <f t="shared" si="0"/>
        <v>86</v>
      </c>
      <c r="G19" s="22">
        <v>11985</v>
      </c>
      <c r="H19" s="22">
        <v>9526</v>
      </c>
      <c r="I19" s="22">
        <v>553</v>
      </c>
      <c r="J19" s="22">
        <f t="shared" si="1"/>
        <v>1906</v>
      </c>
      <c r="K19" s="22">
        <v>68</v>
      </c>
      <c r="L19" s="22">
        <v>0</v>
      </c>
      <c r="M19" s="22">
        <v>38</v>
      </c>
      <c r="N19" s="22">
        <v>239</v>
      </c>
      <c r="O19" s="22">
        <v>239</v>
      </c>
    </row>
    <row r="20" spans="1:15" ht="12.75" customHeight="1">
      <c r="A20" s="20" t="s">
        <v>37</v>
      </c>
      <c r="B20" s="21" t="s">
        <v>38</v>
      </c>
      <c r="C20" s="22">
        <v>21576</v>
      </c>
      <c r="D20" s="22">
        <v>18363</v>
      </c>
      <c r="E20" s="22">
        <v>470</v>
      </c>
      <c r="F20" s="22">
        <f t="shared" si="0"/>
        <v>2743</v>
      </c>
      <c r="G20" s="22">
        <v>54324</v>
      </c>
      <c r="H20" s="22">
        <v>39278</v>
      </c>
      <c r="I20" s="22">
        <v>2456</v>
      </c>
      <c r="J20" s="22">
        <f t="shared" si="1"/>
        <v>12590</v>
      </c>
      <c r="K20" s="22">
        <v>638</v>
      </c>
      <c r="L20" s="22">
        <v>8</v>
      </c>
      <c r="M20" s="22">
        <v>2285</v>
      </c>
      <c r="N20" s="22">
        <v>219</v>
      </c>
      <c r="O20" s="22">
        <v>219</v>
      </c>
    </row>
    <row r="21" spans="1:15" ht="12.75" customHeight="1">
      <c r="A21" s="20" t="s">
        <v>39</v>
      </c>
      <c r="B21" s="21" t="s">
        <v>40</v>
      </c>
      <c r="C21" s="22">
        <v>1729</v>
      </c>
      <c r="D21" s="22">
        <v>1677</v>
      </c>
      <c r="E21" s="22">
        <v>0</v>
      </c>
      <c r="F21" s="22">
        <f t="shared" si="0"/>
        <v>52</v>
      </c>
      <c r="G21" s="22">
        <v>3367</v>
      </c>
      <c r="H21" s="22">
        <v>2970</v>
      </c>
      <c r="I21" s="22">
        <v>0</v>
      </c>
      <c r="J21" s="22">
        <f t="shared" si="1"/>
        <v>397</v>
      </c>
      <c r="K21" s="22">
        <v>12</v>
      </c>
      <c r="L21" s="22">
        <v>0</v>
      </c>
      <c r="M21" s="22">
        <v>0</v>
      </c>
      <c r="N21" s="22">
        <v>8</v>
      </c>
      <c r="O21" s="22">
        <v>8</v>
      </c>
    </row>
    <row r="22" spans="1:15" ht="12.75" customHeight="1">
      <c r="A22" s="20" t="s">
        <v>41</v>
      </c>
      <c r="B22" s="21" t="s">
        <v>42</v>
      </c>
      <c r="C22" s="22">
        <v>1756</v>
      </c>
      <c r="D22" s="22">
        <v>1338</v>
      </c>
      <c r="E22" s="22">
        <v>151</v>
      </c>
      <c r="F22" s="22">
        <f t="shared" si="0"/>
        <v>267</v>
      </c>
      <c r="G22" s="22">
        <v>5039</v>
      </c>
      <c r="H22" s="22">
        <v>3134</v>
      </c>
      <c r="I22" s="22">
        <v>537</v>
      </c>
      <c r="J22" s="22">
        <f t="shared" si="1"/>
        <v>1368</v>
      </c>
      <c r="K22" s="22">
        <v>86</v>
      </c>
      <c r="L22" s="22">
        <v>0</v>
      </c>
      <c r="M22" s="22">
        <v>735</v>
      </c>
      <c r="N22" s="22">
        <v>0</v>
      </c>
      <c r="O22" s="22">
        <v>0</v>
      </c>
    </row>
    <row r="23" spans="1:15" ht="12.75" customHeight="1">
      <c r="A23" s="23"/>
      <c r="B23" s="24" t="s">
        <v>43</v>
      </c>
      <c r="C23" s="25">
        <f aca="true" t="shared" si="2" ref="C23:O23">SUM(C15:C22)</f>
        <v>47290</v>
      </c>
      <c r="D23" s="25">
        <f t="shared" si="2"/>
        <v>36256</v>
      </c>
      <c r="E23" s="25">
        <f t="shared" si="2"/>
        <v>1408</v>
      </c>
      <c r="F23" s="25">
        <f t="shared" si="2"/>
        <v>9626</v>
      </c>
      <c r="G23" s="25">
        <f t="shared" si="2"/>
        <v>148830</v>
      </c>
      <c r="H23" s="25">
        <f t="shared" si="2"/>
        <v>83375</v>
      </c>
      <c r="I23" s="25">
        <f t="shared" si="2"/>
        <v>7124</v>
      </c>
      <c r="J23" s="25">
        <f t="shared" si="2"/>
        <v>58331</v>
      </c>
      <c r="K23" s="25">
        <f t="shared" si="2"/>
        <v>1844</v>
      </c>
      <c r="L23" s="25">
        <f t="shared" si="2"/>
        <v>8</v>
      </c>
      <c r="M23" s="25">
        <f t="shared" si="2"/>
        <v>9185</v>
      </c>
      <c r="N23" s="25">
        <f t="shared" si="2"/>
        <v>1937</v>
      </c>
      <c r="O23" s="25">
        <f t="shared" si="2"/>
        <v>1937</v>
      </c>
    </row>
    <row r="24" spans="1:15" ht="14.25" customHeight="1">
      <c r="A24" s="20" t="s">
        <v>44</v>
      </c>
      <c r="B24" s="21" t="s">
        <v>45</v>
      </c>
      <c r="C24" s="22">
        <v>1699</v>
      </c>
      <c r="D24" s="22">
        <v>1398</v>
      </c>
      <c r="E24" s="22">
        <v>104</v>
      </c>
      <c r="F24" s="22">
        <f>SUM(C24-D24-E24)</f>
        <v>197</v>
      </c>
      <c r="G24" s="22">
        <v>4776</v>
      </c>
      <c r="H24" s="22">
        <v>2408</v>
      </c>
      <c r="I24" s="22">
        <v>326</v>
      </c>
      <c r="J24" s="22">
        <f>SUM(G24-H24-I24)</f>
        <v>2042</v>
      </c>
      <c r="K24" s="22">
        <v>799</v>
      </c>
      <c r="L24" s="22">
        <v>0</v>
      </c>
      <c r="M24" s="22">
        <v>522</v>
      </c>
      <c r="N24" s="22">
        <v>80</v>
      </c>
      <c r="O24" s="22">
        <v>80</v>
      </c>
    </row>
    <row r="25" spans="1:15" ht="14.25" customHeight="1">
      <c r="A25" s="26"/>
      <c r="B25" s="24" t="s">
        <v>46</v>
      </c>
      <c r="C25" s="25">
        <f aca="true" t="shared" si="3" ref="C25:O25">SUM(C24)</f>
        <v>1699</v>
      </c>
      <c r="D25" s="25">
        <f t="shared" si="3"/>
        <v>1398</v>
      </c>
      <c r="E25" s="25">
        <f t="shared" si="3"/>
        <v>104</v>
      </c>
      <c r="F25" s="25">
        <f t="shared" si="3"/>
        <v>197</v>
      </c>
      <c r="G25" s="25">
        <f t="shared" si="3"/>
        <v>4776</v>
      </c>
      <c r="H25" s="25">
        <f t="shared" si="3"/>
        <v>2408</v>
      </c>
      <c r="I25" s="25">
        <f t="shared" si="3"/>
        <v>326</v>
      </c>
      <c r="J25" s="25">
        <f t="shared" si="3"/>
        <v>2042</v>
      </c>
      <c r="K25" s="25">
        <f t="shared" si="3"/>
        <v>799</v>
      </c>
      <c r="L25" s="25">
        <f t="shared" si="3"/>
        <v>0</v>
      </c>
      <c r="M25" s="25">
        <f t="shared" si="3"/>
        <v>522</v>
      </c>
      <c r="N25" s="25">
        <f t="shared" si="3"/>
        <v>80</v>
      </c>
      <c r="O25" s="25">
        <f t="shared" si="3"/>
        <v>80</v>
      </c>
    </row>
    <row r="26" spans="1:15" ht="12.75" customHeight="1">
      <c r="A26" s="20" t="s">
        <v>47</v>
      </c>
      <c r="B26" s="21" t="s">
        <v>48</v>
      </c>
      <c r="C26" s="22">
        <v>12482</v>
      </c>
      <c r="D26" s="22">
        <v>7772</v>
      </c>
      <c r="E26" s="22">
        <v>543</v>
      </c>
      <c r="F26" s="22">
        <f>SUM(C26-D26-E26)</f>
        <v>4167</v>
      </c>
      <c r="G26" s="22">
        <v>30484</v>
      </c>
      <c r="H26" s="22">
        <v>12980</v>
      </c>
      <c r="I26" s="22">
        <v>1797</v>
      </c>
      <c r="J26" s="22">
        <f>SUM(G26-H26-I26)</f>
        <v>15707</v>
      </c>
      <c r="K26" s="22">
        <v>297</v>
      </c>
      <c r="L26" s="22">
        <v>0</v>
      </c>
      <c r="M26" s="22">
        <v>427</v>
      </c>
      <c r="N26" s="22">
        <v>300</v>
      </c>
      <c r="O26" s="22">
        <v>300</v>
      </c>
    </row>
    <row r="27" spans="1:15" ht="12.75" customHeight="1">
      <c r="A27" s="20" t="s">
        <v>49</v>
      </c>
      <c r="B27" s="21" t="s">
        <v>50</v>
      </c>
      <c r="C27" s="22">
        <v>2752</v>
      </c>
      <c r="D27" s="22">
        <v>2282</v>
      </c>
      <c r="E27" s="22">
        <v>142</v>
      </c>
      <c r="F27" s="22">
        <f>SUM(C27-D27-E27)</f>
        <v>328</v>
      </c>
      <c r="G27" s="22">
        <v>5811</v>
      </c>
      <c r="H27" s="22">
        <v>3728</v>
      </c>
      <c r="I27" s="22">
        <v>400</v>
      </c>
      <c r="J27" s="22">
        <f>SUM(G27-H27-I27)</f>
        <v>1683</v>
      </c>
      <c r="K27" s="22">
        <v>135</v>
      </c>
      <c r="L27" s="22">
        <v>0</v>
      </c>
      <c r="M27" s="22">
        <v>146</v>
      </c>
      <c r="N27" s="22">
        <v>27</v>
      </c>
      <c r="O27" s="22">
        <v>27</v>
      </c>
    </row>
    <row r="28" spans="1:15" ht="12.75" customHeight="1">
      <c r="A28" s="20" t="s">
        <v>51</v>
      </c>
      <c r="B28" s="21" t="s">
        <v>52</v>
      </c>
      <c r="C28" s="22">
        <v>2736</v>
      </c>
      <c r="D28" s="22">
        <v>1907</v>
      </c>
      <c r="E28" s="22">
        <v>210</v>
      </c>
      <c r="F28" s="22">
        <f>SUM(C28-D28-E28)</f>
        <v>619</v>
      </c>
      <c r="G28" s="22">
        <v>7551</v>
      </c>
      <c r="H28" s="22">
        <v>4131</v>
      </c>
      <c r="I28" s="22">
        <v>1097</v>
      </c>
      <c r="J28" s="22">
        <f>SUM(G28-H28-I28)</f>
        <v>2323</v>
      </c>
      <c r="K28" s="22">
        <v>4614</v>
      </c>
      <c r="L28" s="22">
        <v>0</v>
      </c>
      <c r="M28" s="22">
        <v>34</v>
      </c>
      <c r="N28" s="22">
        <v>52</v>
      </c>
      <c r="O28" s="22">
        <v>52</v>
      </c>
    </row>
    <row r="29" spans="1:15" ht="12.75" customHeight="1">
      <c r="A29" s="20" t="s">
        <v>53</v>
      </c>
      <c r="B29" s="21" t="s">
        <v>54</v>
      </c>
      <c r="C29" s="22">
        <v>3427</v>
      </c>
      <c r="D29" s="22">
        <v>2941</v>
      </c>
      <c r="E29" s="22">
        <v>354</v>
      </c>
      <c r="F29" s="22">
        <f>SUM(C29-D29-E29)</f>
        <v>132</v>
      </c>
      <c r="G29" s="22">
        <v>8616</v>
      </c>
      <c r="H29" s="22">
        <v>6044</v>
      </c>
      <c r="I29" s="22">
        <v>1383</v>
      </c>
      <c r="J29" s="22">
        <f>SUM(G29-H29-I29)</f>
        <v>1189</v>
      </c>
      <c r="K29" s="22">
        <v>45</v>
      </c>
      <c r="L29" s="22">
        <v>0</v>
      </c>
      <c r="M29" s="22">
        <v>93</v>
      </c>
      <c r="N29" s="22">
        <v>475</v>
      </c>
      <c r="O29" s="22">
        <v>475</v>
      </c>
    </row>
    <row r="30" spans="1:15" ht="12.75" customHeight="1">
      <c r="A30" s="23"/>
      <c r="B30" s="24" t="s">
        <v>55</v>
      </c>
      <c r="C30" s="25">
        <f aca="true" t="shared" si="4" ref="C30:O30">SUM(C26:C29)</f>
        <v>21397</v>
      </c>
      <c r="D30" s="25">
        <f t="shared" si="4"/>
        <v>14902</v>
      </c>
      <c r="E30" s="25">
        <f t="shared" si="4"/>
        <v>1249</v>
      </c>
      <c r="F30" s="25">
        <f t="shared" si="4"/>
        <v>5246</v>
      </c>
      <c r="G30" s="25">
        <f t="shared" si="4"/>
        <v>52462</v>
      </c>
      <c r="H30" s="25">
        <f t="shared" si="4"/>
        <v>26883</v>
      </c>
      <c r="I30" s="25">
        <f t="shared" si="4"/>
        <v>4677</v>
      </c>
      <c r="J30" s="25">
        <f t="shared" si="4"/>
        <v>20902</v>
      </c>
      <c r="K30" s="25">
        <f t="shared" si="4"/>
        <v>5091</v>
      </c>
      <c r="L30" s="25">
        <f t="shared" si="4"/>
        <v>0</v>
      </c>
      <c r="M30" s="25">
        <f t="shared" si="4"/>
        <v>700</v>
      </c>
      <c r="N30" s="25">
        <f t="shared" si="4"/>
        <v>854</v>
      </c>
      <c r="O30" s="25">
        <f t="shared" si="4"/>
        <v>854</v>
      </c>
    </row>
    <row r="31" spans="1:15" ht="12.75" customHeight="1">
      <c r="A31" s="20" t="s">
        <v>56</v>
      </c>
      <c r="B31" s="21" t="s">
        <v>57</v>
      </c>
      <c r="C31" s="22">
        <v>10285</v>
      </c>
      <c r="D31" s="22">
        <v>8713</v>
      </c>
      <c r="E31" s="22">
        <v>233</v>
      </c>
      <c r="F31" s="22">
        <f aca="true" t="shared" si="5" ref="F31:F42">SUM(C31-D31-E31)</f>
        <v>1339</v>
      </c>
      <c r="G31" s="22">
        <v>31866</v>
      </c>
      <c r="H31" s="22">
        <v>17668</v>
      </c>
      <c r="I31" s="22">
        <v>1181</v>
      </c>
      <c r="J31" s="22">
        <f aca="true" t="shared" si="6" ref="J31:J42">SUM(G31-H31-I31)</f>
        <v>13017</v>
      </c>
      <c r="K31" s="22">
        <v>187</v>
      </c>
      <c r="L31" s="22">
        <v>0</v>
      </c>
      <c r="M31" s="22">
        <v>811</v>
      </c>
      <c r="N31" s="22">
        <v>93</v>
      </c>
      <c r="O31" s="22">
        <v>93</v>
      </c>
    </row>
    <row r="32" spans="1:15" ht="12.75" customHeight="1">
      <c r="A32" s="20" t="s">
        <v>58</v>
      </c>
      <c r="B32" s="21" t="s">
        <v>59</v>
      </c>
      <c r="C32" s="22">
        <v>15227</v>
      </c>
      <c r="D32" s="22">
        <v>13535</v>
      </c>
      <c r="E32" s="22">
        <v>474</v>
      </c>
      <c r="F32" s="22">
        <f t="shared" si="5"/>
        <v>1218</v>
      </c>
      <c r="G32" s="22">
        <v>58236</v>
      </c>
      <c r="H32" s="22">
        <v>33012</v>
      </c>
      <c r="I32" s="22">
        <v>2556</v>
      </c>
      <c r="J32" s="22">
        <f t="shared" si="6"/>
        <v>22668</v>
      </c>
      <c r="K32" s="22">
        <v>724</v>
      </c>
      <c r="L32" s="22">
        <v>0</v>
      </c>
      <c r="M32" s="22">
        <v>9180</v>
      </c>
      <c r="N32" s="22">
        <v>899</v>
      </c>
      <c r="O32" s="22">
        <v>899</v>
      </c>
    </row>
    <row r="33" spans="1:15" ht="12.75" customHeight="1">
      <c r="A33" s="20" t="s">
        <v>60</v>
      </c>
      <c r="B33" s="21" t="s">
        <v>61</v>
      </c>
      <c r="C33" s="22">
        <v>7454</v>
      </c>
      <c r="D33" s="22">
        <v>5803</v>
      </c>
      <c r="E33" s="22">
        <v>188</v>
      </c>
      <c r="F33" s="22">
        <f t="shared" si="5"/>
        <v>1463</v>
      </c>
      <c r="G33" s="22">
        <v>27341</v>
      </c>
      <c r="H33" s="22">
        <v>7796</v>
      </c>
      <c r="I33" s="22">
        <v>464</v>
      </c>
      <c r="J33" s="22">
        <f t="shared" si="6"/>
        <v>19081</v>
      </c>
      <c r="K33" s="22">
        <v>536</v>
      </c>
      <c r="L33" s="22">
        <v>0</v>
      </c>
      <c r="M33" s="22">
        <v>1340</v>
      </c>
      <c r="N33" s="22">
        <v>160</v>
      </c>
      <c r="O33" s="22">
        <v>160</v>
      </c>
    </row>
    <row r="34" spans="1:15" ht="12.75" customHeight="1">
      <c r="A34" s="20" t="s">
        <v>62</v>
      </c>
      <c r="B34" s="21" t="s">
        <v>63</v>
      </c>
      <c r="C34" s="22">
        <v>8434</v>
      </c>
      <c r="D34" s="22">
        <v>2380</v>
      </c>
      <c r="E34" s="22">
        <v>35</v>
      </c>
      <c r="F34" s="22">
        <f t="shared" si="5"/>
        <v>6019</v>
      </c>
      <c r="G34" s="22">
        <v>27538</v>
      </c>
      <c r="H34" s="22">
        <v>6129</v>
      </c>
      <c r="I34" s="22">
        <v>158</v>
      </c>
      <c r="J34" s="22">
        <f t="shared" si="6"/>
        <v>21251</v>
      </c>
      <c r="K34" s="22">
        <v>105</v>
      </c>
      <c r="L34" s="22">
        <v>0</v>
      </c>
      <c r="M34" s="22">
        <v>3237</v>
      </c>
      <c r="N34" s="22">
        <v>28</v>
      </c>
      <c r="O34" s="22">
        <v>28</v>
      </c>
    </row>
    <row r="35" spans="1:15" ht="12.75" customHeight="1">
      <c r="A35" s="20" t="s">
        <v>64</v>
      </c>
      <c r="B35" s="21" t="s">
        <v>65</v>
      </c>
      <c r="C35" s="22">
        <v>3648</v>
      </c>
      <c r="D35" s="22">
        <v>3481</v>
      </c>
      <c r="E35" s="22">
        <v>0</v>
      </c>
      <c r="F35" s="22">
        <f t="shared" si="5"/>
        <v>167</v>
      </c>
      <c r="G35" s="22">
        <v>6691</v>
      </c>
      <c r="H35" s="22">
        <v>5785</v>
      </c>
      <c r="I35" s="22">
        <v>0</v>
      </c>
      <c r="J35" s="22">
        <f t="shared" si="6"/>
        <v>906</v>
      </c>
      <c r="K35" s="22">
        <v>34</v>
      </c>
      <c r="L35" s="22">
        <v>0</v>
      </c>
      <c r="M35" s="22">
        <v>0</v>
      </c>
      <c r="N35" s="22">
        <v>140</v>
      </c>
      <c r="O35" s="22">
        <v>140</v>
      </c>
    </row>
    <row r="36" spans="1:15" ht="12.75" customHeight="1">
      <c r="A36" s="20" t="s">
        <v>66</v>
      </c>
      <c r="B36" s="21" t="s">
        <v>67</v>
      </c>
      <c r="C36" s="22">
        <v>2033</v>
      </c>
      <c r="D36" s="22">
        <v>1628</v>
      </c>
      <c r="E36" s="22">
        <v>163</v>
      </c>
      <c r="F36" s="22">
        <f t="shared" si="5"/>
        <v>242</v>
      </c>
      <c r="G36" s="22">
        <v>6352</v>
      </c>
      <c r="H36" s="22">
        <v>4248</v>
      </c>
      <c r="I36" s="22">
        <v>910</v>
      </c>
      <c r="J36" s="22">
        <f t="shared" si="6"/>
        <v>1194</v>
      </c>
      <c r="K36" s="22">
        <v>14</v>
      </c>
      <c r="L36" s="22">
        <v>0</v>
      </c>
      <c r="M36" s="22">
        <v>473</v>
      </c>
      <c r="N36" s="22">
        <v>0</v>
      </c>
      <c r="O36" s="22">
        <v>0</v>
      </c>
    </row>
    <row r="37" spans="1:15" ht="12.75" customHeight="1">
      <c r="A37" s="20" t="s">
        <v>68</v>
      </c>
      <c r="B37" s="21" t="s">
        <v>69</v>
      </c>
      <c r="C37" s="22">
        <v>3394</v>
      </c>
      <c r="D37" s="22">
        <v>2985</v>
      </c>
      <c r="E37" s="22">
        <v>60</v>
      </c>
      <c r="F37" s="22">
        <f t="shared" si="5"/>
        <v>349</v>
      </c>
      <c r="G37" s="22">
        <v>11598</v>
      </c>
      <c r="H37" s="22">
        <v>8273</v>
      </c>
      <c r="I37" s="22">
        <v>161</v>
      </c>
      <c r="J37" s="22">
        <f t="shared" si="6"/>
        <v>3164</v>
      </c>
      <c r="K37" s="22">
        <v>27</v>
      </c>
      <c r="L37" s="22">
        <v>0</v>
      </c>
      <c r="M37" s="22">
        <v>699</v>
      </c>
      <c r="N37" s="22">
        <v>79</v>
      </c>
      <c r="O37" s="22">
        <v>79</v>
      </c>
    </row>
    <row r="38" spans="1:15" ht="12.75" customHeight="1">
      <c r="A38" s="20" t="s">
        <v>70</v>
      </c>
      <c r="B38" s="21" t="s">
        <v>71</v>
      </c>
      <c r="C38" s="22">
        <v>51253</v>
      </c>
      <c r="D38" s="22">
        <v>37955</v>
      </c>
      <c r="E38" s="22">
        <v>1354</v>
      </c>
      <c r="F38" s="22">
        <f t="shared" si="5"/>
        <v>11944</v>
      </c>
      <c r="G38" s="22">
        <v>121722</v>
      </c>
      <c r="H38" s="22">
        <v>67617</v>
      </c>
      <c r="I38" s="22">
        <v>5832</v>
      </c>
      <c r="J38" s="22">
        <f t="shared" si="6"/>
        <v>48273</v>
      </c>
      <c r="K38" s="22">
        <v>1697</v>
      </c>
      <c r="L38" s="22">
        <v>0</v>
      </c>
      <c r="M38" s="22">
        <v>5574</v>
      </c>
      <c r="N38" s="22">
        <v>43945</v>
      </c>
      <c r="O38" s="22">
        <v>3998</v>
      </c>
    </row>
    <row r="39" spans="1:15" ht="12.75" customHeight="1">
      <c r="A39" s="20" t="s">
        <v>72</v>
      </c>
      <c r="B39" s="21" t="s">
        <v>73</v>
      </c>
      <c r="C39" s="22">
        <v>7993</v>
      </c>
      <c r="D39" s="22">
        <v>7362</v>
      </c>
      <c r="E39" s="22">
        <v>213</v>
      </c>
      <c r="F39" s="22">
        <f t="shared" si="5"/>
        <v>418</v>
      </c>
      <c r="G39" s="22">
        <v>14970</v>
      </c>
      <c r="H39" s="22">
        <v>11829</v>
      </c>
      <c r="I39" s="22">
        <v>1078</v>
      </c>
      <c r="J39" s="22">
        <f t="shared" si="6"/>
        <v>2063</v>
      </c>
      <c r="K39" s="22">
        <v>62</v>
      </c>
      <c r="L39" s="22">
        <v>0</v>
      </c>
      <c r="M39" s="22">
        <v>75</v>
      </c>
      <c r="N39" s="22">
        <v>0</v>
      </c>
      <c r="O39" s="22">
        <v>0</v>
      </c>
    </row>
    <row r="40" spans="1:15" ht="12.75" customHeight="1">
      <c r="A40" s="20" t="s">
        <v>74</v>
      </c>
      <c r="B40" s="21" t="s">
        <v>75</v>
      </c>
      <c r="C40" s="22">
        <v>5574</v>
      </c>
      <c r="D40" s="22">
        <v>4964</v>
      </c>
      <c r="E40" s="22">
        <v>197</v>
      </c>
      <c r="F40" s="22">
        <f t="shared" si="5"/>
        <v>413</v>
      </c>
      <c r="G40" s="22">
        <v>16667</v>
      </c>
      <c r="H40" s="22">
        <v>10717</v>
      </c>
      <c r="I40" s="22">
        <v>882</v>
      </c>
      <c r="J40" s="22">
        <f t="shared" si="6"/>
        <v>5068</v>
      </c>
      <c r="K40" s="22">
        <v>124</v>
      </c>
      <c r="L40" s="22">
        <v>0</v>
      </c>
      <c r="M40" s="22">
        <v>4301</v>
      </c>
      <c r="N40" s="22">
        <v>31</v>
      </c>
      <c r="O40" s="22">
        <v>31</v>
      </c>
    </row>
    <row r="41" spans="1:15" ht="12.75" customHeight="1">
      <c r="A41" s="20" t="s">
        <v>76</v>
      </c>
      <c r="B41" s="21" t="s">
        <v>77</v>
      </c>
      <c r="C41" s="22">
        <v>1696</v>
      </c>
      <c r="D41" s="22">
        <v>1379</v>
      </c>
      <c r="E41" s="22">
        <v>0</v>
      </c>
      <c r="F41" s="22">
        <f t="shared" si="5"/>
        <v>317</v>
      </c>
      <c r="G41" s="22">
        <v>5644</v>
      </c>
      <c r="H41" s="22">
        <v>3687</v>
      </c>
      <c r="I41" s="22">
        <v>0</v>
      </c>
      <c r="J41" s="22">
        <f t="shared" si="6"/>
        <v>1957</v>
      </c>
      <c r="K41" s="22">
        <v>272</v>
      </c>
      <c r="L41" s="22">
        <v>0</v>
      </c>
      <c r="M41" s="22">
        <v>233</v>
      </c>
      <c r="N41" s="22">
        <v>243</v>
      </c>
      <c r="O41" s="22">
        <v>243</v>
      </c>
    </row>
    <row r="42" spans="1:15" ht="12.75" customHeight="1">
      <c r="A42" s="20" t="s">
        <v>78</v>
      </c>
      <c r="B42" s="21" t="s">
        <v>79</v>
      </c>
      <c r="C42" s="22">
        <v>12449</v>
      </c>
      <c r="D42" s="22">
        <v>9909</v>
      </c>
      <c r="E42" s="22">
        <v>254</v>
      </c>
      <c r="F42" s="22">
        <f t="shared" si="5"/>
        <v>2286</v>
      </c>
      <c r="G42" s="22">
        <v>21709</v>
      </c>
      <c r="H42" s="22">
        <v>15437</v>
      </c>
      <c r="I42" s="22">
        <v>659</v>
      </c>
      <c r="J42" s="22">
        <f t="shared" si="6"/>
        <v>5613</v>
      </c>
      <c r="K42" s="22">
        <v>243</v>
      </c>
      <c r="L42" s="22">
        <v>0</v>
      </c>
      <c r="M42" s="22">
        <v>61</v>
      </c>
      <c r="N42" s="22">
        <v>44</v>
      </c>
      <c r="O42" s="22">
        <v>44</v>
      </c>
    </row>
    <row r="43" spans="1:15" ht="12.75" customHeight="1">
      <c r="A43" s="23"/>
      <c r="B43" s="24" t="s">
        <v>80</v>
      </c>
      <c r="C43" s="25">
        <f aca="true" t="shared" si="7" ref="C43:O43">SUM(C31:C42)</f>
        <v>129440</v>
      </c>
      <c r="D43" s="25">
        <f t="shared" si="7"/>
        <v>100094</v>
      </c>
      <c r="E43" s="25">
        <f t="shared" si="7"/>
        <v>3171</v>
      </c>
      <c r="F43" s="25">
        <f t="shared" si="7"/>
        <v>26175</v>
      </c>
      <c r="G43" s="25">
        <f t="shared" si="7"/>
        <v>350334</v>
      </c>
      <c r="H43" s="25">
        <f t="shared" si="7"/>
        <v>192198</v>
      </c>
      <c r="I43" s="25">
        <f t="shared" si="7"/>
        <v>13881</v>
      </c>
      <c r="J43" s="25">
        <f t="shared" si="7"/>
        <v>144255</v>
      </c>
      <c r="K43" s="25">
        <f t="shared" si="7"/>
        <v>4025</v>
      </c>
      <c r="L43" s="25">
        <f t="shared" si="7"/>
        <v>0</v>
      </c>
      <c r="M43" s="25">
        <f t="shared" si="7"/>
        <v>25984</v>
      </c>
      <c r="N43" s="25">
        <f t="shared" si="7"/>
        <v>45662</v>
      </c>
      <c r="O43" s="25">
        <f t="shared" si="7"/>
        <v>5715</v>
      </c>
    </row>
    <row r="44" spans="1:15" ht="12.75" customHeight="1">
      <c r="A44" s="20" t="s">
        <v>81</v>
      </c>
      <c r="B44" s="21" t="s">
        <v>82</v>
      </c>
      <c r="C44" s="22">
        <v>4608</v>
      </c>
      <c r="D44" s="22">
        <v>3687</v>
      </c>
      <c r="E44" s="22">
        <v>129</v>
      </c>
      <c r="F44" s="22">
        <f>SUM(C44-D44-E44)</f>
        <v>792</v>
      </c>
      <c r="G44" s="22">
        <v>18849</v>
      </c>
      <c r="H44" s="22">
        <v>8727</v>
      </c>
      <c r="I44" s="22">
        <v>377</v>
      </c>
      <c r="J44" s="22">
        <f>SUM(G44-H44-I44)</f>
        <v>9745</v>
      </c>
      <c r="K44" s="22">
        <v>774</v>
      </c>
      <c r="L44" s="22">
        <v>0</v>
      </c>
      <c r="M44" s="22">
        <v>1094</v>
      </c>
      <c r="N44" s="22">
        <v>330</v>
      </c>
      <c r="O44" s="22">
        <v>330</v>
      </c>
    </row>
    <row r="45" spans="1:256" ht="12.75" customHeight="1">
      <c r="A45" s="20" t="s">
        <v>83</v>
      </c>
      <c r="B45" s="21" t="s">
        <v>84</v>
      </c>
      <c r="C45" s="22">
        <v>5785</v>
      </c>
      <c r="D45" s="22">
        <v>4348</v>
      </c>
      <c r="E45" s="22">
        <v>193</v>
      </c>
      <c r="F45" s="22">
        <f>SUM(C45-D45-E45)</f>
        <v>1244</v>
      </c>
      <c r="G45" s="22">
        <v>24573</v>
      </c>
      <c r="H45" s="22">
        <v>9893</v>
      </c>
      <c r="I45" s="22">
        <v>683</v>
      </c>
      <c r="J45" s="22">
        <f>SUM(G45-H45-I45)</f>
        <v>13997</v>
      </c>
      <c r="K45" s="22">
        <v>2843</v>
      </c>
      <c r="L45" s="22">
        <v>0</v>
      </c>
      <c r="M45" s="22">
        <v>3370</v>
      </c>
      <c r="N45" s="22">
        <v>58</v>
      </c>
      <c r="O45" s="22">
        <v>58</v>
      </c>
      <c r="GM45" s="27"/>
      <c r="GN45" s="27"/>
      <c r="GO45" s="27"/>
      <c r="GP45" s="27"/>
      <c r="GQ45" s="27"/>
      <c r="GR45" s="27"/>
      <c r="GS45" s="27"/>
      <c r="GT45" s="27"/>
      <c r="GU45" s="27"/>
      <c r="GV45" s="27"/>
      <c r="GW45" s="27"/>
      <c r="GX45" s="27"/>
      <c r="GY45" s="27"/>
      <c r="GZ45" s="27"/>
      <c r="HA45" s="27"/>
      <c r="HB45" s="27"/>
      <c r="HC45" s="27"/>
      <c r="HD45" s="27"/>
      <c r="HE45" s="27"/>
      <c r="HF45" s="27"/>
      <c r="HG45" s="27"/>
      <c r="HH45" s="27"/>
      <c r="HI45" s="27"/>
      <c r="HJ45" s="27"/>
      <c r="HK45" s="27"/>
      <c r="HL45" s="27"/>
      <c r="HM45" s="27"/>
      <c r="HN45" s="27"/>
      <c r="HO45" s="27"/>
      <c r="HP45" s="27"/>
      <c r="HQ45" s="27"/>
      <c r="HR45" s="27"/>
      <c r="HS45" s="27"/>
      <c r="HT45" s="27"/>
      <c r="HU45" s="27"/>
      <c r="HV45" s="27"/>
      <c r="HW45" s="27"/>
      <c r="HX45" s="27"/>
      <c r="HY45" s="27"/>
      <c r="HZ45" s="27"/>
      <c r="IA45" s="27"/>
      <c r="IB45" s="27"/>
      <c r="IC45" s="27"/>
      <c r="ID45" s="27"/>
      <c r="IE45" s="27"/>
      <c r="IF45" s="27"/>
      <c r="IG45" s="27"/>
      <c r="IH45" s="27"/>
      <c r="II45" s="27"/>
      <c r="IJ45" s="27"/>
      <c r="IK45" s="27"/>
      <c r="IL45" s="27"/>
      <c r="IM45" s="27"/>
      <c r="IN45" s="27"/>
      <c r="IO45" s="27"/>
      <c r="IP45" s="27"/>
      <c r="IQ45" s="27"/>
      <c r="IR45" s="27"/>
      <c r="IS45" s="27"/>
      <c r="IT45" s="27"/>
      <c r="IU45" s="27"/>
      <c r="IV45" s="27"/>
    </row>
    <row r="46" spans="1:15" ht="12.75" customHeight="1">
      <c r="A46" s="23"/>
      <c r="B46" s="24" t="s">
        <v>85</v>
      </c>
      <c r="C46" s="25">
        <f aca="true" t="shared" si="8" ref="C46:O46">SUM(C44:C45)</f>
        <v>10393</v>
      </c>
      <c r="D46" s="25">
        <f t="shared" si="8"/>
        <v>8035</v>
      </c>
      <c r="E46" s="25">
        <f t="shared" si="8"/>
        <v>322</v>
      </c>
      <c r="F46" s="25">
        <f t="shared" si="8"/>
        <v>2036</v>
      </c>
      <c r="G46" s="25">
        <f t="shared" si="8"/>
        <v>43422</v>
      </c>
      <c r="H46" s="25">
        <f t="shared" si="8"/>
        <v>18620</v>
      </c>
      <c r="I46" s="25">
        <f t="shared" si="8"/>
        <v>1060</v>
      </c>
      <c r="J46" s="25">
        <f t="shared" si="8"/>
        <v>23742</v>
      </c>
      <c r="K46" s="25">
        <f t="shared" si="8"/>
        <v>3617</v>
      </c>
      <c r="L46" s="25">
        <f t="shared" si="8"/>
        <v>0</v>
      </c>
      <c r="M46" s="25">
        <f t="shared" si="8"/>
        <v>4464</v>
      </c>
      <c r="N46" s="25">
        <f t="shared" si="8"/>
        <v>388</v>
      </c>
      <c r="O46" s="25">
        <f t="shared" si="8"/>
        <v>388</v>
      </c>
    </row>
    <row r="47" spans="1:15" ht="12.75" customHeight="1">
      <c r="A47" s="20" t="s">
        <v>86</v>
      </c>
      <c r="B47" s="21" t="s">
        <v>87</v>
      </c>
      <c r="C47" s="22">
        <v>1423</v>
      </c>
      <c r="D47" s="22">
        <v>1033</v>
      </c>
      <c r="E47" s="22">
        <v>0</v>
      </c>
      <c r="F47" s="22">
        <f>SUM(C47-D47-E47)</f>
        <v>390</v>
      </c>
      <c r="G47" s="22">
        <v>2513</v>
      </c>
      <c r="H47" s="22">
        <v>1295</v>
      </c>
      <c r="I47" s="22">
        <v>0</v>
      </c>
      <c r="J47" s="22">
        <f>SUM(G47-H47-I47)</f>
        <v>1218</v>
      </c>
      <c r="K47" s="22">
        <v>31</v>
      </c>
      <c r="L47" s="22">
        <v>0</v>
      </c>
      <c r="M47" s="22">
        <v>20</v>
      </c>
      <c r="N47" s="22">
        <v>0</v>
      </c>
      <c r="O47" s="22">
        <v>0</v>
      </c>
    </row>
    <row r="48" spans="1:15" ht="12.75" customHeight="1">
      <c r="A48" s="20" t="s">
        <v>88</v>
      </c>
      <c r="B48" s="21" t="s">
        <v>89</v>
      </c>
      <c r="C48" s="22">
        <v>3146</v>
      </c>
      <c r="D48" s="22">
        <v>2565</v>
      </c>
      <c r="E48" s="22">
        <v>0</v>
      </c>
      <c r="F48" s="22">
        <f>SUM(C48-D48-E48)</f>
        <v>581</v>
      </c>
      <c r="G48" s="22">
        <v>6592</v>
      </c>
      <c r="H48" s="22">
        <v>4810</v>
      </c>
      <c r="I48" s="22">
        <v>0</v>
      </c>
      <c r="J48" s="22">
        <f>SUM(G48-H48-I48)</f>
        <v>1782</v>
      </c>
      <c r="K48" s="22">
        <v>26</v>
      </c>
      <c r="L48" s="22">
        <v>0</v>
      </c>
      <c r="M48" s="22">
        <v>271</v>
      </c>
      <c r="N48" s="22">
        <v>143</v>
      </c>
      <c r="O48" s="22">
        <v>143</v>
      </c>
    </row>
    <row r="49" spans="1:15" ht="12.75" customHeight="1">
      <c r="A49" s="20" t="s">
        <v>90</v>
      </c>
      <c r="B49" s="21" t="s">
        <v>91</v>
      </c>
      <c r="C49" s="22">
        <v>1095</v>
      </c>
      <c r="D49" s="22">
        <v>1015</v>
      </c>
      <c r="E49" s="22">
        <v>0</v>
      </c>
      <c r="F49" s="22">
        <f>SUM(C49-D49-E49)</f>
        <v>80</v>
      </c>
      <c r="G49" s="22">
        <v>3063</v>
      </c>
      <c r="H49" s="22">
        <v>1308</v>
      </c>
      <c r="I49" s="22">
        <v>0</v>
      </c>
      <c r="J49" s="22">
        <f>SUM(G49-H49-I49)</f>
        <v>1755</v>
      </c>
      <c r="K49" s="22">
        <v>29</v>
      </c>
      <c r="L49" s="22">
        <v>0</v>
      </c>
      <c r="M49" s="22">
        <v>0</v>
      </c>
      <c r="N49" s="22">
        <v>0</v>
      </c>
      <c r="O49" s="22">
        <v>0</v>
      </c>
    </row>
    <row r="50" spans="1:15" ht="12.75" customHeight="1">
      <c r="A50" s="20" t="s">
        <v>92</v>
      </c>
      <c r="B50" s="21" t="s">
        <v>93</v>
      </c>
      <c r="C50" s="22">
        <v>9795</v>
      </c>
      <c r="D50" s="22">
        <v>9175</v>
      </c>
      <c r="E50" s="22">
        <v>56</v>
      </c>
      <c r="F50" s="22">
        <f>SUM(C50-D50-E50)</f>
        <v>564</v>
      </c>
      <c r="G50" s="22">
        <v>23055</v>
      </c>
      <c r="H50" s="22">
        <v>15848</v>
      </c>
      <c r="I50" s="22">
        <v>240</v>
      </c>
      <c r="J50" s="22">
        <f>SUM(G50-H50-I50)</f>
        <v>6967</v>
      </c>
      <c r="K50" s="22">
        <v>1075</v>
      </c>
      <c r="L50" s="22">
        <v>0</v>
      </c>
      <c r="M50" s="22">
        <v>2100</v>
      </c>
      <c r="N50" s="22">
        <v>213</v>
      </c>
      <c r="O50" s="22">
        <v>213</v>
      </c>
    </row>
    <row r="51" spans="1:15" ht="12.75" customHeight="1">
      <c r="A51" s="23"/>
      <c r="B51" s="24" t="s">
        <v>94</v>
      </c>
      <c r="C51" s="25">
        <f aca="true" t="shared" si="9" ref="C51:O51">SUM(C47:C50)</f>
        <v>15459</v>
      </c>
      <c r="D51" s="25">
        <f t="shared" si="9"/>
        <v>13788</v>
      </c>
      <c r="E51" s="25">
        <f t="shared" si="9"/>
        <v>56</v>
      </c>
      <c r="F51" s="25">
        <f t="shared" si="9"/>
        <v>1615</v>
      </c>
      <c r="G51" s="25">
        <f t="shared" si="9"/>
        <v>35223</v>
      </c>
      <c r="H51" s="25">
        <f t="shared" si="9"/>
        <v>23261</v>
      </c>
      <c r="I51" s="25">
        <f t="shared" si="9"/>
        <v>240</v>
      </c>
      <c r="J51" s="25">
        <f t="shared" si="9"/>
        <v>11722</v>
      </c>
      <c r="K51" s="25">
        <f t="shared" si="9"/>
        <v>1161</v>
      </c>
      <c r="L51" s="25">
        <f t="shared" si="9"/>
        <v>0</v>
      </c>
      <c r="M51" s="25">
        <f t="shared" si="9"/>
        <v>2391</v>
      </c>
      <c r="N51" s="25">
        <f t="shared" si="9"/>
        <v>356</v>
      </c>
      <c r="O51" s="25">
        <f t="shared" si="9"/>
        <v>356</v>
      </c>
    </row>
    <row r="52" spans="1:15" ht="12.75" customHeight="1">
      <c r="A52" s="20" t="s">
        <v>95</v>
      </c>
      <c r="B52" s="21" t="s">
        <v>96</v>
      </c>
      <c r="C52" s="22">
        <v>1711</v>
      </c>
      <c r="D52" s="22">
        <v>1190</v>
      </c>
      <c r="E52" s="22">
        <v>2</v>
      </c>
      <c r="F52" s="22">
        <f aca="true" t="shared" si="10" ref="F52:F58">SUM(C52-D52-E52)</f>
        <v>519</v>
      </c>
      <c r="G52" s="22">
        <v>5382</v>
      </c>
      <c r="H52" s="22">
        <v>2729</v>
      </c>
      <c r="I52" s="22">
        <v>26</v>
      </c>
      <c r="J52" s="22">
        <f aca="true" t="shared" si="11" ref="J52:J58">SUM(G52-H52-I52)</f>
        <v>2627</v>
      </c>
      <c r="K52" s="22">
        <v>1001</v>
      </c>
      <c r="L52" s="22">
        <v>0</v>
      </c>
      <c r="M52" s="22">
        <v>78</v>
      </c>
      <c r="N52" s="22">
        <v>29</v>
      </c>
      <c r="O52" s="22">
        <v>29</v>
      </c>
    </row>
    <row r="53" spans="1:15" ht="12.75" customHeight="1">
      <c r="A53" s="20" t="s">
        <v>97</v>
      </c>
      <c r="B53" s="21" t="s">
        <v>98</v>
      </c>
      <c r="C53" s="22">
        <v>10610</v>
      </c>
      <c r="D53" s="22">
        <v>7920</v>
      </c>
      <c r="E53" s="22">
        <v>206</v>
      </c>
      <c r="F53" s="22">
        <f t="shared" si="10"/>
        <v>2484</v>
      </c>
      <c r="G53" s="22">
        <v>37768</v>
      </c>
      <c r="H53" s="22">
        <v>21380</v>
      </c>
      <c r="I53" s="22">
        <v>1029</v>
      </c>
      <c r="J53" s="22">
        <f t="shared" si="11"/>
        <v>15359</v>
      </c>
      <c r="K53" s="22">
        <v>401</v>
      </c>
      <c r="L53" s="22">
        <v>28</v>
      </c>
      <c r="M53" s="22">
        <v>4121</v>
      </c>
      <c r="N53" s="22">
        <v>79</v>
      </c>
      <c r="O53" s="22">
        <v>79</v>
      </c>
    </row>
    <row r="54" spans="1:15" ht="12.75" customHeight="1">
      <c r="A54" s="20" t="s">
        <v>99</v>
      </c>
      <c r="B54" s="21" t="s">
        <v>100</v>
      </c>
      <c r="C54" s="22">
        <v>1840</v>
      </c>
      <c r="D54" s="22">
        <v>973</v>
      </c>
      <c r="E54" s="22">
        <v>49</v>
      </c>
      <c r="F54" s="22">
        <f t="shared" si="10"/>
        <v>818</v>
      </c>
      <c r="G54" s="22">
        <v>7611</v>
      </c>
      <c r="H54" s="22">
        <v>3058</v>
      </c>
      <c r="I54" s="22">
        <v>334</v>
      </c>
      <c r="J54" s="22">
        <f t="shared" si="11"/>
        <v>4219</v>
      </c>
      <c r="K54" s="22">
        <v>64</v>
      </c>
      <c r="L54" s="22">
        <v>0</v>
      </c>
      <c r="M54" s="22">
        <v>1262</v>
      </c>
      <c r="N54" s="22">
        <v>29</v>
      </c>
      <c r="O54" s="22">
        <v>29</v>
      </c>
    </row>
    <row r="55" spans="1:15" ht="12.75" customHeight="1">
      <c r="A55" s="20" t="s">
        <v>101</v>
      </c>
      <c r="B55" s="21" t="s">
        <v>102</v>
      </c>
      <c r="C55" s="22">
        <v>7723</v>
      </c>
      <c r="D55" s="22">
        <v>5050</v>
      </c>
      <c r="E55" s="22">
        <v>127</v>
      </c>
      <c r="F55" s="22">
        <f t="shared" si="10"/>
        <v>2546</v>
      </c>
      <c r="G55" s="22">
        <v>27707</v>
      </c>
      <c r="H55" s="22">
        <v>13425</v>
      </c>
      <c r="I55" s="22">
        <v>510</v>
      </c>
      <c r="J55" s="22">
        <f t="shared" si="11"/>
        <v>13772</v>
      </c>
      <c r="K55" s="22">
        <v>453</v>
      </c>
      <c r="L55" s="22">
        <v>0</v>
      </c>
      <c r="M55" s="22">
        <v>1444</v>
      </c>
      <c r="N55" s="22">
        <v>1028</v>
      </c>
      <c r="O55" s="22">
        <v>1028</v>
      </c>
    </row>
    <row r="56" spans="1:15" ht="12.75" customHeight="1">
      <c r="A56" s="20" t="s">
        <v>103</v>
      </c>
      <c r="B56" s="21" t="s">
        <v>104</v>
      </c>
      <c r="C56" s="22">
        <v>11588</v>
      </c>
      <c r="D56" s="22">
        <v>6327</v>
      </c>
      <c r="E56" s="22">
        <v>427</v>
      </c>
      <c r="F56" s="22">
        <f t="shared" si="10"/>
        <v>4834</v>
      </c>
      <c r="G56" s="22">
        <v>48730</v>
      </c>
      <c r="H56" s="22">
        <v>14959</v>
      </c>
      <c r="I56" s="22">
        <v>2169</v>
      </c>
      <c r="J56" s="22">
        <f t="shared" si="11"/>
        <v>31602</v>
      </c>
      <c r="K56" s="22">
        <v>821</v>
      </c>
      <c r="L56" s="22">
        <v>39</v>
      </c>
      <c r="M56" s="22">
        <v>4860</v>
      </c>
      <c r="N56" s="22">
        <v>11909</v>
      </c>
      <c r="O56" s="22">
        <v>63</v>
      </c>
    </row>
    <row r="57" spans="1:15" ht="12.75" customHeight="1">
      <c r="A57" s="20" t="s">
        <v>105</v>
      </c>
      <c r="B57" s="21" t="s">
        <v>106</v>
      </c>
      <c r="C57" s="22">
        <v>13423</v>
      </c>
      <c r="D57" s="22">
        <v>6034</v>
      </c>
      <c r="E57" s="22">
        <v>333</v>
      </c>
      <c r="F57" s="22">
        <f t="shared" si="10"/>
        <v>7056</v>
      </c>
      <c r="G57" s="22">
        <v>52628</v>
      </c>
      <c r="H57" s="22">
        <v>18768</v>
      </c>
      <c r="I57" s="22">
        <v>1524</v>
      </c>
      <c r="J57" s="22">
        <f t="shared" si="11"/>
        <v>32336</v>
      </c>
      <c r="K57" s="22">
        <v>166</v>
      </c>
      <c r="L57" s="22">
        <v>0</v>
      </c>
      <c r="M57" s="22">
        <v>2662</v>
      </c>
      <c r="N57" s="22">
        <v>75</v>
      </c>
      <c r="O57" s="22">
        <v>75</v>
      </c>
    </row>
    <row r="58" spans="1:15" ht="12.75" customHeight="1">
      <c r="A58" s="20" t="s">
        <v>107</v>
      </c>
      <c r="B58" s="21" t="s">
        <v>108</v>
      </c>
      <c r="C58" s="22">
        <v>10484</v>
      </c>
      <c r="D58" s="22">
        <v>6103</v>
      </c>
      <c r="E58" s="22">
        <v>64</v>
      </c>
      <c r="F58" s="22">
        <f t="shared" si="10"/>
        <v>4317</v>
      </c>
      <c r="G58" s="22">
        <v>35101</v>
      </c>
      <c r="H58" s="22">
        <v>13859</v>
      </c>
      <c r="I58" s="22">
        <v>331</v>
      </c>
      <c r="J58" s="22">
        <f t="shared" si="11"/>
        <v>20911</v>
      </c>
      <c r="K58" s="22">
        <v>426</v>
      </c>
      <c r="L58" s="22">
        <v>16</v>
      </c>
      <c r="M58" s="22">
        <v>2885</v>
      </c>
      <c r="N58" s="22">
        <v>3383</v>
      </c>
      <c r="O58" s="22">
        <v>3383</v>
      </c>
    </row>
    <row r="59" spans="1:15" ht="12.75" customHeight="1">
      <c r="A59" s="23"/>
      <c r="B59" s="24" t="s">
        <v>109</v>
      </c>
      <c r="C59" s="25">
        <f aca="true" t="shared" si="12" ref="C59:O59">SUM(C52:C58)</f>
        <v>57379</v>
      </c>
      <c r="D59" s="25">
        <f t="shared" si="12"/>
        <v>33597</v>
      </c>
      <c r="E59" s="25">
        <f t="shared" si="12"/>
        <v>1208</v>
      </c>
      <c r="F59" s="25">
        <f t="shared" si="12"/>
        <v>22574</v>
      </c>
      <c r="G59" s="25">
        <f t="shared" si="12"/>
        <v>214927</v>
      </c>
      <c r="H59" s="25">
        <f t="shared" si="12"/>
        <v>88178</v>
      </c>
      <c r="I59" s="25">
        <f t="shared" si="12"/>
        <v>5923</v>
      </c>
      <c r="J59" s="25">
        <f t="shared" si="12"/>
        <v>120826</v>
      </c>
      <c r="K59" s="25">
        <f t="shared" si="12"/>
        <v>3332</v>
      </c>
      <c r="L59" s="25">
        <f t="shared" si="12"/>
        <v>83</v>
      </c>
      <c r="M59" s="25">
        <f t="shared" si="12"/>
        <v>17312</v>
      </c>
      <c r="N59" s="25">
        <f t="shared" si="12"/>
        <v>16532</v>
      </c>
      <c r="O59" s="25">
        <f t="shared" si="12"/>
        <v>4686</v>
      </c>
    </row>
    <row r="60" spans="1:15" ht="12.75" customHeight="1">
      <c r="A60" s="20" t="s">
        <v>110</v>
      </c>
      <c r="B60" s="21" t="s">
        <v>111</v>
      </c>
      <c r="C60" s="22">
        <v>9601</v>
      </c>
      <c r="D60" s="22">
        <v>6962</v>
      </c>
      <c r="E60" s="22">
        <v>677</v>
      </c>
      <c r="F60" s="22">
        <f aca="true" t="shared" si="13" ref="F60:F68">SUM(C60-D60-E60)</f>
        <v>1962</v>
      </c>
      <c r="G60" s="22">
        <v>32105</v>
      </c>
      <c r="H60" s="22">
        <v>18185</v>
      </c>
      <c r="I60" s="22">
        <v>3576</v>
      </c>
      <c r="J60" s="22">
        <f aca="true" t="shared" si="14" ref="J60:J68">SUM(G60-H60-I60)</f>
        <v>10344</v>
      </c>
      <c r="K60" s="22">
        <v>55</v>
      </c>
      <c r="L60" s="22">
        <v>0</v>
      </c>
      <c r="M60" s="22">
        <v>1702</v>
      </c>
      <c r="N60" s="22">
        <v>138</v>
      </c>
      <c r="O60" s="22">
        <v>138</v>
      </c>
    </row>
    <row r="61" spans="1:15" ht="12.75" customHeight="1">
      <c r="A61" s="20" t="s">
        <v>112</v>
      </c>
      <c r="B61" s="21" t="s">
        <v>113</v>
      </c>
      <c r="C61" s="22">
        <v>2777</v>
      </c>
      <c r="D61" s="22">
        <v>1981</v>
      </c>
      <c r="E61" s="22">
        <v>57</v>
      </c>
      <c r="F61" s="22">
        <f t="shared" si="13"/>
        <v>739</v>
      </c>
      <c r="G61" s="22">
        <v>8866</v>
      </c>
      <c r="H61" s="22">
        <v>5362</v>
      </c>
      <c r="I61" s="22">
        <v>317</v>
      </c>
      <c r="J61" s="22">
        <f t="shared" si="14"/>
        <v>3187</v>
      </c>
      <c r="K61" s="22">
        <v>0</v>
      </c>
      <c r="L61" s="22">
        <v>0</v>
      </c>
      <c r="M61" s="22">
        <v>1801</v>
      </c>
      <c r="N61" s="22">
        <v>0</v>
      </c>
      <c r="O61" s="22">
        <v>0</v>
      </c>
    </row>
    <row r="62" spans="1:15" ht="12.75" customHeight="1">
      <c r="A62" s="20" t="s">
        <v>114</v>
      </c>
      <c r="B62" s="21" t="s">
        <v>115</v>
      </c>
      <c r="C62" s="22">
        <v>4789</v>
      </c>
      <c r="D62" s="22">
        <v>2204</v>
      </c>
      <c r="E62" s="22">
        <v>170</v>
      </c>
      <c r="F62" s="22">
        <f t="shared" si="13"/>
        <v>2415</v>
      </c>
      <c r="G62" s="22">
        <v>21802</v>
      </c>
      <c r="H62" s="22">
        <v>6493</v>
      </c>
      <c r="I62" s="22">
        <v>1082</v>
      </c>
      <c r="J62" s="22">
        <f t="shared" si="14"/>
        <v>14227</v>
      </c>
      <c r="K62" s="22">
        <v>214</v>
      </c>
      <c r="L62" s="22">
        <v>0</v>
      </c>
      <c r="M62" s="22">
        <v>2222</v>
      </c>
      <c r="N62" s="22">
        <v>584</v>
      </c>
      <c r="O62" s="22">
        <v>584</v>
      </c>
    </row>
    <row r="63" spans="1:15" ht="12.75" customHeight="1">
      <c r="A63" s="20" t="s">
        <v>116</v>
      </c>
      <c r="B63" s="21" t="s">
        <v>117</v>
      </c>
      <c r="C63" s="22">
        <v>6638</v>
      </c>
      <c r="D63" s="22">
        <v>3933</v>
      </c>
      <c r="E63" s="22">
        <v>316</v>
      </c>
      <c r="F63" s="22">
        <f t="shared" si="13"/>
        <v>2389</v>
      </c>
      <c r="G63" s="22">
        <v>23246</v>
      </c>
      <c r="H63" s="22">
        <v>12252</v>
      </c>
      <c r="I63" s="22">
        <v>2157</v>
      </c>
      <c r="J63" s="22">
        <f t="shared" si="14"/>
        <v>8837</v>
      </c>
      <c r="K63" s="22">
        <v>31</v>
      </c>
      <c r="L63" s="22">
        <v>0</v>
      </c>
      <c r="M63" s="22">
        <v>2380</v>
      </c>
      <c r="N63" s="22">
        <v>28</v>
      </c>
      <c r="O63" s="22">
        <v>28</v>
      </c>
    </row>
    <row r="64" spans="1:15" ht="12.75" customHeight="1">
      <c r="A64" s="20" t="s">
        <v>118</v>
      </c>
      <c r="B64" s="21" t="s">
        <v>119</v>
      </c>
      <c r="C64" s="22">
        <v>6540</v>
      </c>
      <c r="D64" s="22">
        <v>3139</v>
      </c>
      <c r="E64" s="22">
        <v>421</v>
      </c>
      <c r="F64" s="22">
        <f t="shared" si="13"/>
        <v>2980</v>
      </c>
      <c r="G64" s="22">
        <v>25558</v>
      </c>
      <c r="H64" s="22">
        <v>9353</v>
      </c>
      <c r="I64" s="22">
        <v>1898</v>
      </c>
      <c r="J64" s="22">
        <f t="shared" si="14"/>
        <v>14307</v>
      </c>
      <c r="K64" s="22">
        <v>63</v>
      </c>
      <c r="L64" s="22">
        <v>0</v>
      </c>
      <c r="M64" s="22">
        <v>1181</v>
      </c>
      <c r="N64" s="22">
        <v>116</v>
      </c>
      <c r="O64" s="22">
        <v>116</v>
      </c>
    </row>
    <row r="65" spans="1:15" ht="12.75" customHeight="1">
      <c r="A65" s="20" t="s">
        <v>120</v>
      </c>
      <c r="B65" s="21" t="s">
        <v>121</v>
      </c>
      <c r="C65" s="22">
        <v>3160</v>
      </c>
      <c r="D65" s="22">
        <v>2128</v>
      </c>
      <c r="E65" s="22">
        <v>293</v>
      </c>
      <c r="F65" s="22">
        <f t="shared" si="13"/>
        <v>739</v>
      </c>
      <c r="G65" s="22">
        <v>17237</v>
      </c>
      <c r="H65" s="22">
        <v>6299</v>
      </c>
      <c r="I65" s="22">
        <v>1786</v>
      </c>
      <c r="J65" s="22">
        <f t="shared" si="14"/>
        <v>9152</v>
      </c>
      <c r="K65" s="22">
        <v>969</v>
      </c>
      <c r="L65" s="22">
        <v>0</v>
      </c>
      <c r="M65" s="22">
        <v>2345</v>
      </c>
      <c r="N65" s="22">
        <v>58</v>
      </c>
      <c r="O65" s="22">
        <v>58</v>
      </c>
    </row>
    <row r="66" spans="1:15" ht="12.75" customHeight="1">
      <c r="A66" s="20" t="s">
        <v>122</v>
      </c>
      <c r="B66" s="21" t="s">
        <v>123</v>
      </c>
      <c r="C66" s="22">
        <v>5843</v>
      </c>
      <c r="D66" s="22">
        <v>2621</v>
      </c>
      <c r="E66" s="22">
        <v>112</v>
      </c>
      <c r="F66" s="22">
        <f t="shared" si="13"/>
        <v>3110</v>
      </c>
      <c r="G66" s="22">
        <v>30681</v>
      </c>
      <c r="H66" s="22">
        <v>8129</v>
      </c>
      <c r="I66" s="22">
        <v>603</v>
      </c>
      <c r="J66" s="22">
        <f t="shared" si="14"/>
        <v>21949</v>
      </c>
      <c r="K66" s="22">
        <v>610</v>
      </c>
      <c r="L66" s="22">
        <v>0</v>
      </c>
      <c r="M66" s="22">
        <v>6155</v>
      </c>
      <c r="N66" s="22">
        <v>0</v>
      </c>
      <c r="O66" s="22">
        <v>0</v>
      </c>
    </row>
    <row r="67" spans="1:15" ht="12.75" customHeight="1">
      <c r="A67" s="20" t="s">
        <v>124</v>
      </c>
      <c r="B67" s="21" t="s">
        <v>125</v>
      </c>
      <c r="C67" s="22">
        <v>8936</v>
      </c>
      <c r="D67" s="22">
        <v>2224</v>
      </c>
      <c r="E67" s="22">
        <v>0</v>
      </c>
      <c r="F67" s="22">
        <f t="shared" si="13"/>
        <v>6712</v>
      </c>
      <c r="G67" s="22">
        <v>40248</v>
      </c>
      <c r="H67" s="22">
        <v>6712</v>
      </c>
      <c r="I67" s="22">
        <v>0</v>
      </c>
      <c r="J67" s="22">
        <f t="shared" si="14"/>
        <v>33536</v>
      </c>
      <c r="K67" s="22">
        <v>907</v>
      </c>
      <c r="L67" s="22">
        <v>0</v>
      </c>
      <c r="M67" s="22">
        <v>8026</v>
      </c>
      <c r="N67" s="22">
        <v>89</v>
      </c>
      <c r="O67" s="22">
        <v>89</v>
      </c>
    </row>
    <row r="68" spans="1:15" ht="12.75" customHeight="1">
      <c r="A68" s="20" t="s">
        <v>126</v>
      </c>
      <c r="B68" s="21" t="s">
        <v>127</v>
      </c>
      <c r="C68" s="22">
        <v>6482</v>
      </c>
      <c r="D68" s="22">
        <v>2932</v>
      </c>
      <c r="E68" s="22">
        <v>96</v>
      </c>
      <c r="F68" s="22">
        <f t="shared" si="13"/>
        <v>3454</v>
      </c>
      <c r="G68" s="22">
        <v>16824</v>
      </c>
      <c r="H68" s="22">
        <v>6957</v>
      </c>
      <c r="I68" s="22">
        <v>690</v>
      </c>
      <c r="J68" s="22">
        <f t="shared" si="14"/>
        <v>9177</v>
      </c>
      <c r="K68" s="22">
        <v>28</v>
      </c>
      <c r="L68" s="22">
        <v>314</v>
      </c>
      <c r="M68" s="22">
        <v>735</v>
      </c>
      <c r="N68" s="22">
        <v>0</v>
      </c>
      <c r="O68" s="22">
        <v>0</v>
      </c>
    </row>
    <row r="69" spans="1:15" ht="12.75" customHeight="1">
      <c r="A69" s="23"/>
      <c r="B69" s="24" t="s">
        <v>128</v>
      </c>
      <c r="C69" s="25">
        <f aca="true" t="shared" si="15" ref="C69:O69">SUM(C60:C68)</f>
        <v>54766</v>
      </c>
      <c r="D69" s="25">
        <f t="shared" si="15"/>
        <v>28124</v>
      </c>
      <c r="E69" s="25">
        <f t="shared" si="15"/>
        <v>2142</v>
      </c>
      <c r="F69" s="25">
        <f t="shared" si="15"/>
        <v>24500</v>
      </c>
      <c r="G69" s="25">
        <f t="shared" si="15"/>
        <v>216567</v>
      </c>
      <c r="H69" s="25">
        <f t="shared" si="15"/>
        <v>79742</v>
      </c>
      <c r="I69" s="25">
        <f t="shared" si="15"/>
        <v>12109</v>
      </c>
      <c r="J69" s="25">
        <f t="shared" si="15"/>
        <v>124716</v>
      </c>
      <c r="K69" s="25">
        <f t="shared" si="15"/>
        <v>2877</v>
      </c>
      <c r="L69" s="25">
        <f t="shared" si="15"/>
        <v>314</v>
      </c>
      <c r="M69" s="25">
        <f t="shared" si="15"/>
        <v>26547</v>
      </c>
      <c r="N69" s="25">
        <f t="shared" si="15"/>
        <v>1013</v>
      </c>
      <c r="O69" s="25">
        <f t="shared" si="15"/>
        <v>1013</v>
      </c>
    </row>
    <row r="70" spans="1:15" ht="12.75" customHeight="1">
      <c r="A70" s="20" t="s">
        <v>129</v>
      </c>
      <c r="B70" s="21" t="s">
        <v>130</v>
      </c>
      <c r="C70" s="22">
        <v>3442</v>
      </c>
      <c r="D70" s="22">
        <v>2375</v>
      </c>
      <c r="E70" s="22">
        <v>244</v>
      </c>
      <c r="F70" s="22">
        <f aca="true" t="shared" si="16" ref="F70:F79">SUM(C70-D70-E70)</f>
        <v>823</v>
      </c>
      <c r="G70" s="22">
        <v>12386</v>
      </c>
      <c r="H70" s="22">
        <v>6668</v>
      </c>
      <c r="I70" s="22">
        <v>1759</v>
      </c>
      <c r="J70" s="22">
        <f aca="true" t="shared" si="17" ref="J70:J79">SUM(G70-H70-I70)</f>
        <v>3959</v>
      </c>
      <c r="K70" s="22">
        <v>62</v>
      </c>
      <c r="L70" s="22">
        <v>4</v>
      </c>
      <c r="M70" s="22">
        <v>1016</v>
      </c>
      <c r="N70" s="22">
        <v>26</v>
      </c>
      <c r="O70" s="22">
        <v>26</v>
      </c>
    </row>
    <row r="71" spans="1:15" ht="12.75" customHeight="1">
      <c r="A71" s="20" t="s">
        <v>131</v>
      </c>
      <c r="B71" s="21" t="s">
        <v>132</v>
      </c>
      <c r="C71" s="22">
        <v>12834</v>
      </c>
      <c r="D71" s="22">
        <v>8257</v>
      </c>
      <c r="E71" s="22">
        <v>461</v>
      </c>
      <c r="F71" s="22">
        <f t="shared" si="16"/>
        <v>4116</v>
      </c>
      <c r="G71" s="22">
        <v>34083</v>
      </c>
      <c r="H71" s="22">
        <v>15780</v>
      </c>
      <c r="I71" s="22">
        <v>2233</v>
      </c>
      <c r="J71" s="22">
        <f t="shared" si="17"/>
        <v>16070</v>
      </c>
      <c r="K71" s="22">
        <v>301</v>
      </c>
      <c r="L71" s="22">
        <v>0</v>
      </c>
      <c r="M71" s="22">
        <v>1033</v>
      </c>
      <c r="N71" s="22">
        <v>3129</v>
      </c>
      <c r="O71" s="22">
        <v>3129</v>
      </c>
    </row>
    <row r="72" spans="1:15" ht="12.75" customHeight="1">
      <c r="A72" s="20" t="s">
        <v>133</v>
      </c>
      <c r="B72" s="21" t="s">
        <v>134</v>
      </c>
      <c r="C72" s="22">
        <v>2739</v>
      </c>
      <c r="D72" s="22">
        <v>1683</v>
      </c>
      <c r="E72" s="22">
        <v>0</v>
      </c>
      <c r="F72" s="22">
        <f t="shared" si="16"/>
        <v>1056</v>
      </c>
      <c r="G72" s="22">
        <v>8564</v>
      </c>
      <c r="H72" s="22">
        <v>4436</v>
      </c>
      <c r="I72" s="22">
        <v>0</v>
      </c>
      <c r="J72" s="22">
        <f t="shared" si="17"/>
        <v>4128</v>
      </c>
      <c r="K72" s="22">
        <v>125</v>
      </c>
      <c r="L72" s="22">
        <v>205</v>
      </c>
      <c r="M72" s="22">
        <v>1944</v>
      </c>
      <c r="N72" s="22">
        <v>0</v>
      </c>
      <c r="O72" s="22">
        <v>0</v>
      </c>
    </row>
    <row r="73" spans="1:15" ht="12.75" customHeight="1">
      <c r="A73" s="20" t="s">
        <v>135</v>
      </c>
      <c r="B73" s="21" t="s">
        <v>136</v>
      </c>
      <c r="C73" s="22">
        <v>5472</v>
      </c>
      <c r="D73" s="22">
        <v>3982</v>
      </c>
      <c r="E73" s="22">
        <v>36</v>
      </c>
      <c r="F73" s="22">
        <f t="shared" si="16"/>
        <v>1454</v>
      </c>
      <c r="G73" s="22">
        <v>16446</v>
      </c>
      <c r="H73" s="22">
        <v>9852</v>
      </c>
      <c r="I73" s="22">
        <v>136</v>
      </c>
      <c r="J73" s="22">
        <f t="shared" si="17"/>
        <v>6458</v>
      </c>
      <c r="K73" s="22">
        <v>153</v>
      </c>
      <c r="L73" s="22">
        <v>0</v>
      </c>
      <c r="M73" s="22">
        <v>695</v>
      </c>
      <c r="N73" s="22">
        <v>5462</v>
      </c>
      <c r="O73" s="22">
        <v>5462</v>
      </c>
    </row>
    <row r="74" spans="1:15" ht="12.75" customHeight="1">
      <c r="A74" s="20" t="s">
        <v>137</v>
      </c>
      <c r="B74" s="21" t="s">
        <v>138</v>
      </c>
      <c r="C74" s="22">
        <v>5220</v>
      </c>
      <c r="D74" s="22">
        <v>3556</v>
      </c>
      <c r="E74" s="22">
        <v>191</v>
      </c>
      <c r="F74" s="22">
        <f t="shared" si="16"/>
        <v>1473</v>
      </c>
      <c r="G74" s="22">
        <v>13118</v>
      </c>
      <c r="H74" s="22">
        <v>6737</v>
      </c>
      <c r="I74" s="22">
        <v>802</v>
      </c>
      <c r="J74" s="22">
        <f t="shared" si="17"/>
        <v>5579</v>
      </c>
      <c r="K74" s="22">
        <v>173</v>
      </c>
      <c r="L74" s="22">
        <v>0</v>
      </c>
      <c r="M74" s="22">
        <v>222</v>
      </c>
      <c r="N74" s="22">
        <v>337</v>
      </c>
      <c r="O74" s="22">
        <v>337</v>
      </c>
    </row>
    <row r="75" spans="1:15" ht="12.75" customHeight="1">
      <c r="A75" s="20" t="s">
        <v>139</v>
      </c>
      <c r="B75" s="21" t="s">
        <v>140</v>
      </c>
      <c r="C75" s="22">
        <v>2100</v>
      </c>
      <c r="D75" s="22">
        <v>1893</v>
      </c>
      <c r="E75" s="22">
        <v>48</v>
      </c>
      <c r="F75" s="22">
        <f t="shared" si="16"/>
        <v>159</v>
      </c>
      <c r="G75" s="22">
        <v>5101</v>
      </c>
      <c r="H75" s="22">
        <v>3630</v>
      </c>
      <c r="I75" s="22">
        <v>228</v>
      </c>
      <c r="J75" s="22">
        <f t="shared" si="17"/>
        <v>1243</v>
      </c>
      <c r="K75" s="22">
        <v>8</v>
      </c>
      <c r="L75" s="22">
        <v>0</v>
      </c>
      <c r="M75" s="22">
        <v>23</v>
      </c>
      <c r="N75" s="22">
        <v>0</v>
      </c>
      <c r="O75" s="22">
        <v>0</v>
      </c>
    </row>
    <row r="76" spans="1:15" ht="12.75" customHeight="1">
      <c r="A76" s="20" t="s">
        <v>141</v>
      </c>
      <c r="B76" s="21" t="s">
        <v>142</v>
      </c>
      <c r="C76" s="22">
        <v>4910</v>
      </c>
      <c r="D76" s="22">
        <v>3451</v>
      </c>
      <c r="E76" s="22">
        <v>90</v>
      </c>
      <c r="F76" s="22">
        <f t="shared" si="16"/>
        <v>1369</v>
      </c>
      <c r="G76" s="22">
        <v>14894</v>
      </c>
      <c r="H76" s="22">
        <v>8851</v>
      </c>
      <c r="I76" s="22">
        <v>357</v>
      </c>
      <c r="J76" s="22">
        <f t="shared" si="17"/>
        <v>5686</v>
      </c>
      <c r="K76" s="22">
        <v>50</v>
      </c>
      <c r="L76" s="22">
        <v>37</v>
      </c>
      <c r="M76" s="22">
        <v>363</v>
      </c>
      <c r="N76" s="22">
        <v>194</v>
      </c>
      <c r="O76" s="22">
        <v>194</v>
      </c>
    </row>
    <row r="77" spans="1:15" ht="12.75" customHeight="1">
      <c r="A77" s="20" t="s">
        <v>143</v>
      </c>
      <c r="B77" s="21" t="s">
        <v>144</v>
      </c>
      <c r="C77" s="22">
        <v>4433</v>
      </c>
      <c r="D77" s="22">
        <v>2217</v>
      </c>
      <c r="E77" s="22">
        <v>86</v>
      </c>
      <c r="F77" s="22">
        <f t="shared" si="16"/>
        <v>2130</v>
      </c>
      <c r="G77" s="22">
        <v>10355</v>
      </c>
      <c r="H77" s="22">
        <v>4765</v>
      </c>
      <c r="I77" s="22">
        <v>269</v>
      </c>
      <c r="J77" s="22">
        <f t="shared" si="17"/>
        <v>5321</v>
      </c>
      <c r="K77" s="22">
        <v>274</v>
      </c>
      <c r="L77" s="22">
        <v>0</v>
      </c>
      <c r="M77" s="22">
        <v>407</v>
      </c>
      <c r="N77" s="22">
        <v>74</v>
      </c>
      <c r="O77" s="22">
        <v>74</v>
      </c>
    </row>
    <row r="78" spans="1:15" ht="12.75" customHeight="1">
      <c r="A78" s="20" t="s">
        <v>145</v>
      </c>
      <c r="B78" s="21" t="s">
        <v>146</v>
      </c>
      <c r="C78" s="22">
        <v>2719</v>
      </c>
      <c r="D78" s="22">
        <v>1750</v>
      </c>
      <c r="E78" s="22">
        <v>0</v>
      </c>
      <c r="F78" s="22">
        <f t="shared" si="16"/>
        <v>969</v>
      </c>
      <c r="G78" s="22">
        <v>6832</v>
      </c>
      <c r="H78" s="22">
        <v>3832</v>
      </c>
      <c r="I78" s="22">
        <v>0</v>
      </c>
      <c r="J78" s="22">
        <f t="shared" si="17"/>
        <v>3000</v>
      </c>
      <c r="K78" s="22">
        <v>50</v>
      </c>
      <c r="L78" s="22">
        <v>0</v>
      </c>
      <c r="M78" s="22">
        <v>24</v>
      </c>
      <c r="N78" s="22">
        <v>27</v>
      </c>
      <c r="O78" s="22">
        <v>27</v>
      </c>
    </row>
    <row r="79" spans="1:15" ht="12.75" customHeight="1">
      <c r="A79" s="20" t="s">
        <v>147</v>
      </c>
      <c r="B79" s="21" t="s">
        <v>148</v>
      </c>
      <c r="C79" s="22">
        <v>3024</v>
      </c>
      <c r="D79" s="22">
        <v>2156</v>
      </c>
      <c r="E79" s="22">
        <v>75</v>
      </c>
      <c r="F79" s="22">
        <f t="shared" si="16"/>
        <v>793</v>
      </c>
      <c r="G79" s="22">
        <v>11027</v>
      </c>
      <c r="H79" s="22">
        <v>5511</v>
      </c>
      <c r="I79" s="22">
        <v>456</v>
      </c>
      <c r="J79" s="22">
        <f t="shared" si="17"/>
        <v>5060</v>
      </c>
      <c r="K79" s="22">
        <v>213</v>
      </c>
      <c r="L79" s="22">
        <v>106</v>
      </c>
      <c r="M79" s="22">
        <v>1453</v>
      </c>
      <c r="N79" s="22">
        <v>52</v>
      </c>
      <c r="O79" s="22">
        <v>52</v>
      </c>
    </row>
    <row r="80" spans="1:15" ht="12.75" customHeight="1">
      <c r="A80" s="23"/>
      <c r="B80" s="24" t="s">
        <v>149</v>
      </c>
      <c r="C80" s="25">
        <f aca="true" t="shared" si="18" ref="C80:O80">SUM(C70:C79)</f>
        <v>46893</v>
      </c>
      <c r="D80" s="25">
        <f t="shared" si="18"/>
        <v>31320</v>
      </c>
      <c r="E80" s="25">
        <f t="shared" si="18"/>
        <v>1231</v>
      </c>
      <c r="F80" s="25">
        <f t="shared" si="18"/>
        <v>14342</v>
      </c>
      <c r="G80" s="25">
        <f t="shared" si="18"/>
        <v>132806</v>
      </c>
      <c r="H80" s="25">
        <f t="shared" si="18"/>
        <v>70062</v>
      </c>
      <c r="I80" s="25">
        <f t="shared" si="18"/>
        <v>6240</v>
      </c>
      <c r="J80" s="25">
        <f t="shared" si="18"/>
        <v>56504</v>
      </c>
      <c r="K80" s="25">
        <f t="shared" si="18"/>
        <v>1409</v>
      </c>
      <c r="L80" s="25">
        <f t="shared" si="18"/>
        <v>352</v>
      </c>
      <c r="M80" s="25">
        <f t="shared" si="18"/>
        <v>7180</v>
      </c>
      <c r="N80" s="25">
        <f t="shared" si="18"/>
        <v>9301</v>
      </c>
      <c r="O80" s="25">
        <f t="shared" si="18"/>
        <v>9301</v>
      </c>
    </row>
    <row r="81" spans="1:15" ht="12.75" customHeight="1">
      <c r="A81" s="20" t="s">
        <v>150</v>
      </c>
      <c r="B81" s="21" t="s">
        <v>151</v>
      </c>
      <c r="C81" s="22">
        <v>5356</v>
      </c>
      <c r="D81" s="22">
        <v>3164</v>
      </c>
      <c r="E81" s="22">
        <v>118</v>
      </c>
      <c r="F81" s="22">
        <f>SUM(C81-D81-E81)</f>
        <v>2074</v>
      </c>
      <c r="G81" s="22">
        <v>22594</v>
      </c>
      <c r="H81" s="22">
        <v>10594</v>
      </c>
      <c r="I81" s="22">
        <v>1005</v>
      </c>
      <c r="J81" s="22">
        <f>SUM(G81-H81-I81)</f>
        <v>10995</v>
      </c>
      <c r="K81" s="22">
        <v>42</v>
      </c>
      <c r="L81" s="22">
        <v>122</v>
      </c>
      <c r="M81" s="22">
        <v>1498</v>
      </c>
      <c r="N81" s="22">
        <v>125</v>
      </c>
      <c r="O81" s="22">
        <v>125</v>
      </c>
    </row>
    <row r="82" spans="1:15" ht="12.75" customHeight="1">
      <c r="A82" s="20" t="s">
        <v>152</v>
      </c>
      <c r="B82" s="21" t="s">
        <v>153</v>
      </c>
      <c r="C82" s="22">
        <v>1718</v>
      </c>
      <c r="D82" s="22">
        <v>1247</v>
      </c>
      <c r="E82" s="22">
        <v>14</v>
      </c>
      <c r="F82" s="22">
        <f>SUM(C82-D82-E82)</f>
        <v>457</v>
      </c>
      <c r="G82" s="22">
        <v>8457</v>
      </c>
      <c r="H82" s="22">
        <v>4276</v>
      </c>
      <c r="I82" s="22">
        <v>169</v>
      </c>
      <c r="J82" s="22">
        <f>SUM(G82-H82-I82)</f>
        <v>4012</v>
      </c>
      <c r="K82" s="22">
        <v>38</v>
      </c>
      <c r="L82" s="22">
        <v>0</v>
      </c>
      <c r="M82" s="22">
        <v>1247</v>
      </c>
      <c r="N82" s="22">
        <v>164</v>
      </c>
      <c r="O82" s="22">
        <v>164</v>
      </c>
    </row>
    <row r="83" spans="1:15" ht="12.75" customHeight="1">
      <c r="A83" s="20" t="s">
        <v>154</v>
      </c>
      <c r="B83" s="21" t="s">
        <v>155</v>
      </c>
      <c r="C83" s="22">
        <v>873</v>
      </c>
      <c r="D83" s="22">
        <v>762</v>
      </c>
      <c r="E83" s="22">
        <v>44</v>
      </c>
      <c r="F83" s="22">
        <f>SUM(C83-D83-E83)</f>
        <v>67</v>
      </c>
      <c r="G83" s="22">
        <v>4595</v>
      </c>
      <c r="H83" s="22">
        <v>2688</v>
      </c>
      <c r="I83" s="22">
        <v>396</v>
      </c>
      <c r="J83" s="22">
        <f>SUM(G83-H83-I83)</f>
        <v>1511</v>
      </c>
      <c r="K83" s="22">
        <v>15</v>
      </c>
      <c r="L83" s="22">
        <v>0</v>
      </c>
      <c r="M83" s="22">
        <v>348</v>
      </c>
      <c r="N83" s="22">
        <v>0</v>
      </c>
      <c r="O83" s="22">
        <v>0</v>
      </c>
    </row>
    <row r="84" spans="1:15" ht="12.75" customHeight="1">
      <c r="A84" s="20" t="s">
        <v>156</v>
      </c>
      <c r="B84" s="21" t="s">
        <v>157</v>
      </c>
      <c r="C84" s="22">
        <v>1821</v>
      </c>
      <c r="D84" s="22">
        <v>1601</v>
      </c>
      <c r="E84" s="22">
        <v>0</v>
      </c>
      <c r="F84" s="22">
        <f>SUM(C84-D84-E84)</f>
        <v>220</v>
      </c>
      <c r="G84" s="22">
        <v>9520</v>
      </c>
      <c r="H84" s="22">
        <v>5833</v>
      </c>
      <c r="I84" s="22">
        <v>0</v>
      </c>
      <c r="J84" s="22">
        <f>SUM(G84-H84-I84)</f>
        <v>3687</v>
      </c>
      <c r="K84" s="22">
        <v>48</v>
      </c>
      <c r="L84" s="22">
        <v>0</v>
      </c>
      <c r="M84" s="22">
        <v>1468</v>
      </c>
      <c r="N84" s="22">
        <v>135</v>
      </c>
      <c r="O84" s="22">
        <v>135</v>
      </c>
    </row>
    <row r="85" spans="1:15" ht="12.75" customHeight="1">
      <c r="A85" s="20" t="s">
        <v>158</v>
      </c>
      <c r="B85" s="21" t="s">
        <v>159</v>
      </c>
      <c r="C85" s="22">
        <v>3063</v>
      </c>
      <c r="D85" s="22">
        <v>2413</v>
      </c>
      <c r="E85" s="22">
        <v>64</v>
      </c>
      <c r="F85" s="22">
        <f>SUM(C85-D85-E85)</f>
        <v>586</v>
      </c>
      <c r="G85" s="22">
        <v>10923</v>
      </c>
      <c r="H85" s="22">
        <v>6407</v>
      </c>
      <c r="I85" s="22">
        <v>405</v>
      </c>
      <c r="J85" s="22">
        <f>SUM(G85-H85-I85)</f>
        <v>4111</v>
      </c>
      <c r="K85" s="22">
        <v>50</v>
      </c>
      <c r="L85" s="22">
        <v>46</v>
      </c>
      <c r="M85" s="22">
        <v>1035</v>
      </c>
      <c r="N85" s="22">
        <v>700</v>
      </c>
      <c r="O85" s="22">
        <v>700</v>
      </c>
    </row>
    <row r="86" spans="1:15" ht="12.75" customHeight="1">
      <c r="A86" s="23"/>
      <c r="B86" s="24" t="s">
        <v>160</v>
      </c>
      <c r="C86" s="25">
        <f aca="true" t="shared" si="19" ref="C86:O86">SUM(C81:C85)</f>
        <v>12831</v>
      </c>
      <c r="D86" s="25">
        <f t="shared" si="19"/>
        <v>9187</v>
      </c>
      <c r="E86" s="25">
        <f t="shared" si="19"/>
        <v>240</v>
      </c>
      <c r="F86" s="25">
        <f t="shared" si="19"/>
        <v>3404</v>
      </c>
      <c r="G86" s="25">
        <f t="shared" si="19"/>
        <v>56089</v>
      </c>
      <c r="H86" s="25">
        <f t="shared" si="19"/>
        <v>29798</v>
      </c>
      <c r="I86" s="25">
        <f t="shared" si="19"/>
        <v>1975</v>
      </c>
      <c r="J86" s="25">
        <f t="shared" si="19"/>
        <v>24316</v>
      </c>
      <c r="K86" s="25">
        <f t="shared" si="19"/>
        <v>193</v>
      </c>
      <c r="L86" s="25">
        <f t="shared" si="19"/>
        <v>168</v>
      </c>
      <c r="M86" s="25">
        <f t="shared" si="19"/>
        <v>5596</v>
      </c>
      <c r="N86" s="25">
        <f t="shared" si="19"/>
        <v>1124</v>
      </c>
      <c r="O86" s="25">
        <f t="shared" si="19"/>
        <v>1124</v>
      </c>
    </row>
    <row r="87" spans="1:15" ht="12.75" customHeight="1">
      <c r="A87" s="20" t="s">
        <v>161</v>
      </c>
      <c r="B87" s="21" t="s">
        <v>162</v>
      </c>
      <c r="C87" s="22">
        <v>5744</v>
      </c>
      <c r="D87" s="22">
        <v>3924</v>
      </c>
      <c r="E87" s="22">
        <v>0</v>
      </c>
      <c r="F87" s="22">
        <f>SUM(C87-D87-E87)</f>
        <v>1820</v>
      </c>
      <c r="G87" s="22">
        <v>26047</v>
      </c>
      <c r="H87" s="22">
        <v>12447</v>
      </c>
      <c r="I87" s="22">
        <v>0</v>
      </c>
      <c r="J87" s="22">
        <f>SUM(G87-H87-I87)</f>
        <v>13600</v>
      </c>
      <c r="K87" s="22">
        <v>83</v>
      </c>
      <c r="L87" s="22">
        <v>0</v>
      </c>
      <c r="M87" s="22">
        <v>2198</v>
      </c>
      <c r="N87" s="22">
        <v>226</v>
      </c>
      <c r="O87" s="22">
        <v>226</v>
      </c>
    </row>
    <row r="88" spans="1:15" ht="12.75" customHeight="1">
      <c r="A88" s="20" t="s">
        <v>163</v>
      </c>
      <c r="B88" s="21" t="s">
        <v>164</v>
      </c>
      <c r="C88" s="22">
        <v>3361</v>
      </c>
      <c r="D88" s="22">
        <v>1917</v>
      </c>
      <c r="E88" s="22">
        <v>138</v>
      </c>
      <c r="F88" s="22">
        <f>SUM(C88-D88-E88)</f>
        <v>1306</v>
      </c>
      <c r="G88" s="22">
        <v>11648</v>
      </c>
      <c r="H88" s="22">
        <v>4926</v>
      </c>
      <c r="I88" s="22">
        <v>1090</v>
      </c>
      <c r="J88" s="22">
        <f>SUM(G88-H88-I88)</f>
        <v>5632</v>
      </c>
      <c r="K88" s="22">
        <v>20</v>
      </c>
      <c r="L88" s="22">
        <v>0</v>
      </c>
      <c r="M88" s="22">
        <v>713</v>
      </c>
      <c r="N88" s="22">
        <v>0</v>
      </c>
      <c r="O88" s="22">
        <v>0</v>
      </c>
    </row>
    <row r="89" spans="1:15" ht="12.75" customHeight="1">
      <c r="A89" s="23"/>
      <c r="B89" s="24" t="s">
        <v>165</v>
      </c>
      <c r="C89" s="25">
        <f aca="true" t="shared" si="20" ref="C89:O89">SUM(C87:C88)</f>
        <v>9105</v>
      </c>
      <c r="D89" s="25">
        <f t="shared" si="20"/>
        <v>5841</v>
      </c>
      <c r="E89" s="25">
        <f t="shared" si="20"/>
        <v>138</v>
      </c>
      <c r="F89" s="25">
        <f t="shared" si="20"/>
        <v>3126</v>
      </c>
      <c r="G89" s="25">
        <f t="shared" si="20"/>
        <v>37695</v>
      </c>
      <c r="H89" s="25">
        <f t="shared" si="20"/>
        <v>17373</v>
      </c>
      <c r="I89" s="25">
        <f t="shared" si="20"/>
        <v>1090</v>
      </c>
      <c r="J89" s="25">
        <f t="shared" si="20"/>
        <v>19232</v>
      </c>
      <c r="K89" s="25">
        <f t="shared" si="20"/>
        <v>103</v>
      </c>
      <c r="L89" s="25">
        <f t="shared" si="20"/>
        <v>0</v>
      </c>
      <c r="M89" s="25">
        <f t="shared" si="20"/>
        <v>2911</v>
      </c>
      <c r="N89" s="25">
        <f t="shared" si="20"/>
        <v>226</v>
      </c>
      <c r="O89" s="25">
        <f t="shared" si="20"/>
        <v>226</v>
      </c>
    </row>
    <row r="90" spans="1:15" ht="12.75" customHeight="1">
      <c r="A90" s="20" t="s">
        <v>166</v>
      </c>
      <c r="B90" s="21" t="s">
        <v>167</v>
      </c>
      <c r="C90" s="22">
        <v>5896</v>
      </c>
      <c r="D90" s="22">
        <v>2850</v>
      </c>
      <c r="E90" s="22">
        <v>264</v>
      </c>
      <c r="F90" s="22">
        <f>SUM(C90-D90-E90)</f>
        <v>2782</v>
      </c>
      <c r="G90" s="22">
        <v>27801</v>
      </c>
      <c r="H90" s="22">
        <v>9943</v>
      </c>
      <c r="I90" s="22">
        <v>2135</v>
      </c>
      <c r="J90" s="22">
        <f>SUM(G90-H90-I90)</f>
        <v>15723</v>
      </c>
      <c r="K90" s="22">
        <v>24</v>
      </c>
      <c r="L90" s="22">
        <v>0</v>
      </c>
      <c r="M90" s="22">
        <v>2843</v>
      </c>
      <c r="N90" s="22">
        <v>81</v>
      </c>
      <c r="O90" s="22">
        <v>81</v>
      </c>
    </row>
    <row r="91" spans="1:15" ht="12.75" customHeight="1">
      <c r="A91" s="20" t="s">
        <v>168</v>
      </c>
      <c r="B91" s="21" t="s">
        <v>169</v>
      </c>
      <c r="C91" s="22">
        <v>5574</v>
      </c>
      <c r="D91" s="22">
        <v>3890</v>
      </c>
      <c r="E91" s="22">
        <v>0</v>
      </c>
      <c r="F91" s="22">
        <f>SUM(C91-D91-E91)</f>
        <v>1684</v>
      </c>
      <c r="G91" s="22">
        <v>26403</v>
      </c>
      <c r="H91" s="22">
        <v>10158</v>
      </c>
      <c r="I91" s="22">
        <v>0</v>
      </c>
      <c r="J91" s="22">
        <f>SUM(G91-H91-I91)</f>
        <v>16245</v>
      </c>
      <c r="K91" s="22">
        <v>71</v>
      </c>
      <c r="L91" s="22">
        <v>49</v>
      </c>
      <c r="M91" s="22">
        <v>3235</v>
      </c>
      <c r="N91" s="22">
        <v>38</v>
      </c>
      <c r="O91" s="22">
        <v>38</v>
      </c>
    </row>
    <row r="92" spans="1:15" ht="12.75" customHeight="1">
      <c r="A92" s="20" t="s">
        <v>170</v>
      </c>
      <c r="B92" s="21" t="s">
        <v>171</v>
      </c>
      <c r="C92" s="22">
        <v>1291</v>
      </c>
      <c r="D92" s="22">
        <v>996</v>
      </c>
      <c r="E92" s="22">
        <v>97</v>
      </c>
      <c r="F92" s="22">
        <f>SUM(C92-D92-E92)</f>
        <v>198</v>
      </c>
      <c r="G92" s="22">
        <v>4245</v>
      </c>
      <c r="H92" s="22">
        <v>2388</v>
      </c>
      <c r="I92" s="22">
        <v>1008</v>
      </c>
      <c r="J92" s="22">
        <f>SUM(G92-H92-I92)</f>
        <v>849</v>
      </c>
      <c r="K92" s="22">
        <v>6</v>
      </c>
      <c r="L92" s="22">
        <v>0</v>
      </c>
      <c r="M92" s="22">
        <v>681</v>
      </c>
      <c r="N92" s="22">
        <v>13</v>
      </c>
      <c r="O92" s="22">
        <v>13</v>
      </c>
    </row>
    <row r="93" spans="1:15" ht="12.75" customHeight="1">
      <c r="A93" s="20" t="s">
        <v>172</v>
      </c>
      <c r="B93" s="21" t="s">
        <v>173</v>
      </c>
      <c r="C93" s="22">
        <v>57700</v>
      </c>
      <c r="D93" s="22">
        <v>35776</v>
      </c>
      <c r="E93" s="22">
        <v>2127</v>
      </c>
      <c r="F93" s="22">
        <f>SUM(C93-D93-E93)</f>
        <v>19797</v>
      </c>
      <c r="G93" s="22">
        <v>180669</v>
      </c>
      <c r="H93" s="22">
        <v>63953</v>
      </c>
      <c r="I93" s="22">
        <v>7535</v>
      </c>
      <c r="J93" s="22">
        <f>SUM(G93-H93-I93)</f>
        <v>109181</v>
      </c>
      <c r="K93" s="22">
        <v>4099</v>
      </c>
      <c r="L93" s="22">
        <v>61</v>
      </c>
      <c r="M93" s="22">
        <v>16881</v>
      </c>
      <c r="N93" s="22">
        <v>1719</v>
      </c>
      <c r="O93" s="22">
        <v>1719</v>
      </c>
    </row>
    <row r="94" spans="1:15" ht="12.75" customHeight="1">
      <c r="A94" s="20" t="s">
        <v>174</v>
      </c>
      <c r="B94" s="21" t="s">
        <v>175</v>
      </c>
      <c r="C94" s="22">
        <v>4327</v>
      </c>
      <c r="D94" s="22">
        <v>1375</v>
      </c>
      <c r="E94" s="22">
        <v>89</v>
      </c>
      <c r="F94" s="22">
        <f>SUM(C94-D94-E94)</f>
        <v>2863</v>
      </c>
      <c r="G94" s="22">
        <v>13112</v>
      </c>
      <c r="H94" s="22">
        <v>4327</v>
      </c>
      <c r="I94" s="22">
        <v>785</v>
      </c>
      <c r="J94" s="22">
        <f>SUM(G94-H94-I94)</f>
        <v>8000</v>
      </c>
      <c r="K94" s="22">
        <v>41</v>
      </c>
      <c r="L94" s="22">
        <v>184</v>
      </c>
      <c r="M94" s="22">
        <v>3427</v>
      </c>
      <c r="N94" s="22">
        <v>56</v>
      </c>
      <c r="O94" s="22">
        <v>56</v>
      </c>
    </row>
    <row r="95" spans="1:15" ht="12.75" customHeight="1">
      <c r="A95" s="23"/>
      <c r="B95" s="24" t="s">
        <v>176</v>
      </c>
      <c r="C95" s="25">
        <f aca="true" t="shared" si="21" ref="C95:O95">SUM(C90:C94)</f>
        <v>74788</v>
      </c>
      <c r="D95" s="25">
        <f t="shared" si="21"/>
        <v>44887</v>
      </c>
      <c r="E95" s="25">
        <f t="shared" si="21"/>
        <v>2577</v>
      </c>
      <c r="F95" s="25">
        <f t="shared" si="21"/>
        <v>27324</v>
      </c>
      <c r="G95" s="25">
        <f t="shared" si="21"/>
        <v>252230</v>
      </c>
      <c r="H95" s="25">
        <f t="shared" si="21"/>
        <v>90769</v>
      </c>
      <c r="I95" s="25">
        <f t="shared" si="21"/>
        <v>11463</v>
      </c>
      <c r="J95" s="25">
        <f t="shared" si="21"/>
        <v>149998</v>
      </c>
      <c r="K95" s="25">
        <f t="shared" si="21"/>
        <v>4241</v>
      </c>
      <c r="L95" s="25">
        <f t="shared" si="21"/>
        <v>294</v>
      </c>
      <c r="M95" s="25">
        <f t="shared" si="21"/>
        <v>27067</v>
      </c>
      <c r="N95" s="25">
        <f t="shared" si="21"/>
        <v>1907</v>
      </c>
      <c r="O95" s="25">
        <f t="shared" si="21"/>
        <v>1907</v>
      </c>
    </row>
    <row r="96" spans="1:15" ht="12.75" customHeight="1">
      <c r="A96" s="20" t="s">
        <v>177</v>
      </c>
      <c r="B96" s="21" t="s">
        <v>178</v>
      </c>
      <c r="C96" s="22">
        <v>940</v>
      </c>
      <c r="D96" s="22">
        <v>663</v>
      </c>
      <c r="E96" s="22">
        <v>32</v>
      </c>
      <c r="F96" s="22">
        <f>SUM(C96-D96-E96)</f>
        <v>245</v>
      </c>
      <c r="G96" s="22">
        <v>5955</v>
      </c>
      <c r="H96" s="22">
        <v>2732</v>
      </c>
      <c r="I96" s="22">
        <v>262</v>
      </c>
      <c r="J96" s="22">
        <f>SUM(G96-H96-I96)</f>
        <v>2961</v>
      </c>
      <c r="K96" s="22">
        <v>0</v>
      </c>
      <c r="L96" s="22">
        <v>0</v>
      </c>
      <c r="M96" s="22">
        <v>1777</v>
      </c>
      <c r="N96" s="22">
        <v>0</v>
      </c>
      <c r="O96" s="22">
        <v>0</v>
      </c>
    </row>
    <row r="97" spans="1:15" ht="12.75" customHeight="1">
      <c r="A97" s="20" t="s">
        <v>179</v>
      </c>
      <c r="B97" s="21" t="s">
        <v>180</v>
      </c>
      <c r="C97" s="22">
        <v>362</v>
      </c>
      <c r="D97" s="22">
        <v>305</v>
      </c>
      <c r="E97" s="22">
        <v>0</v>
      </c>
      <c r="F97" s="22">
        <f>SUM(C97-D97-E97)</f>
        <v>57</v>
      </c>
      <c r="G97" s="22">
        <v>1496</v>
      </c>
      <c r="H97" s="22">
        <v>1164</v>
      </c>
      <c r="I97" s="22">
        <v>0</v>
      </c>
      <c r="J97" s="22">
        <f>SUM(G97-H97-I97)</f>
        <v>332</v>
      </c>
      <c r="K97" s="22">
        <v>0</v>
      </c>
      <c r="L97" s="22">
        <v>0</v>
      </c>
      <c r="M97" s="22">
        <v>110</v>
      </c>
      <c r="N97" s="22">
        <v>34</v>
      </c>
      <c r="O97" s="22">
        <v>34</v>
      </c>
    </row>
    <row r="98" spans="1:15" ht="12.75" customHeight="1">
      <c r="A98" s="23"/>
      <c r="B98" s="24" t="s">
        <v>181</v>
      </c>
      <c r="C98" s="25">
        <f aca="true" t="shared" si="22" ref="C98:O98">SUM(C96:C97)</f>
        <v>1302</v>
      </c>
      <c r="D98" s="25">
        <f t="shared" si="22"/>
        <v>968</v>
      </c>
      <c r="E98" s="25">
        <f t="shared" si="22"/>
        <v>32</v>
      </c>
      <c r="F98" s="25">
        <f t="shared" si="22"/>
        <v>302</v>
      </c>
      <c r="G98" s="25">
        <f t="shared" si="22"/>
        <v>7451</v>
      </c>
      <c r="H98" s="25">
        <f t="shared" si="22"/>
        <v>3896</v>
      </c>
      <c r="I98" s="25">
        <f t="shared" si="22"/>
        <v>262</v>
      </c>
      <c r="J98" s="25">
        <f t="shared" si="22"/>
        <v>3293</v>
      </c>
      <c r="K98" s="25">
        <f t="shared" si="22"/>
        <v>0</v>
      </c>
      <c r="L98" s="25">
        <f t="shared" si="22"/>
        <v>0</v>
      </c>
      <c r="M98" s="25">
        <f t="shared" si="22"/>
        <v>1887</v>
      </c>
      <c r="N98" s="25">
        <f t="shared" si="22"/>
        <v>34</v>
      </c>
      <c r="O98" s="25">
        <f t="shared" si="22"/>
        <v>34</v>
      </c>
    </row>
    <row r="99" spans="1:15" ht="12.75" customHeight="1">
      <c r="A99" s="20" t="s">
        <v>182</v>
      </c>
      <c r="B99" s="21" t="s">
        <v>183</v>
      </c>
      <c r="C99" s="22">
        <v>3304</v>
      </c>
      <c r="D99" s="22">
        <v>2338</v>
      </c>
      <c r="E99" s="22">
        <v>116</v>
      </c>
      <c r="F99" s="22">
        <f>SUM(C99-D99-E99)</f>
        <v>850</v>
      </c>
      <c r="G99" s="22">
        <v>14469</v>
      </c>
      <c r="H99" s="22">
        <v>7769</v>
      </c>
      <c r="I99" s="22">
        <v>843</v>
      </c>
      <c r="J99" s="22">
        <f>SUM(G99-H99-I99)</f>
        <v>5857</v>
      </c>
      <c r="K99" s="22">
        <v>37</v>
      </c>
      <c r="L99" s="22">
        <v>0</v>
      </c>
      <c r="M99" s="22">
        <v>1953</v>
      </c>
      <c r="N99" s="22">
        <v>53</v>
      </c>
      <c r="O99" s="22">
        <v>53</v>
      </c>
    </row>
    <row r="100" spans="1:15" ht="12.75" customHeight="1">
      <c r="A100" s="20" t="s">
        <v>184</v>
      </c>
      <c r="B100" s="21" t="s">
        <v>185</v>
      </c>
      <c r="C100" s="22">
        <v>2242</v>
      </c>
      <c r="D100" s="22">
        <v>1277</v>
      </c>
      <c r="E100" s="22">
        <v>64</v>
      </c>
      <c r="F100" s="22">
        <f>SUM(C100-D100-E100)</f>
        <v>901</v>
      </c>
      <c r="G100" s="22">
        <v>10870</v>
      </c>
      <c r="H100" s="22">
        <v>3786</v>
      </c>
      <c r="I100" s="22">
        <v>296</v>
      </c>
      <c r="J100" s="22">
        <f>SUM(G100-H100-I100)</f>
        <v>6788</v>
      </c>
      <c r="K100" s="22">
        <v>64</v>
      </c>
      <c r="L100" s="22">
        <v>0</v>
      </c>
      <c r="M100" s="22">
        <v>1173</v>
      </c>
      <c r="N100" s="22">
        <v>56</v>
      </c>
      <c r="O100" s="22">
        <v>56</v>
      </c>
    </row>
    <row r="101" spans="1:15" ht="12.75" customHeight="1">
      <c r="A101" s="20" t="s">
        <v>186</v>
      </c>
      <c r="B101" s="21" t="s">
        <v>187</v>
      </c>
      <c r="C101" s="22">
        <v>1542</v>
      </c>
      <c r="D101" s="22">
        <v>1117</v>
      </c>
      <c r="E101" s="22">
        <v>0</v>
      </c>
      <c r="F101" s="22">
        <f>SUM(C101-D101-E101)</f>
        <v>425</v>
      </c>
      <c r="G101" s="22">
        <v>5192</v>
      </c>
      <c r="H101" s="22">
        <v>3207</v>
      </c>
      <c r="I101" s="22">
        <v>0</v>
      </c>
      <c r="J101" s="22">
        <f>SUM(G101-H101-I101)</f>
        <v>1985</v>
      </c>
      <c r="K101" s="22">
        <v>0</v>
      </c>
      <c r="L101" s="22">
        <v>0</v>
      </c>
      <c r="M101" s="22">
        <v>579</v>
      </c>
      <c r="N101" s="22">
        <v>1422</v>
      </c>
      <c r="O101" s="22">
        <v>1422</v>
      </c>
    </row>
    <row r="102" spans="1:15" ht="12.75" customHeight="1">
      <c r="A102" s="20" t="s">
        <v>188</v>
      </c>
      <c r="B102" s="21" t="s">
        <v>189</v>
      </c>
      <c r="C102" s="22">
        <v>2212</v>
      </c>
      <c r="D102" s="22">
        <v>1861</v>
      </c>
      <c r="E102" s="22">
        <v>116</v>
      </c>
      <c r="F102" s="22">
        <f>SUM(C102-D102-E102)</f>
        <v>235</v>
      </c>
      <c r="G102" s="22">
        <v>9345</v>
      </c>
      <c r="H102" s="22">
        <v>5387</v>
      </c>
      <c r="I102" s="22">
        <v>993</v>
      </c>
      <c r="J102" s="22">
        <f>SUM(G102-H102-I102)</f>
        <v>2965</v>
      </c>
      <c r="K102" s="22">
        <v>8</v>
      </c>
      <c r="L102" s="22">
        <v>0</v>
      </c>
      <c r="M102" s="22">
        <v>1005</v>
      </c>
      <c r="N102" s="22">
        <v>17</v>
      </c>
      <c r="O102" s="22">
        <v>17</v>
      </c>
    </row>
    <row r="103" spans="1:15" ht="12.75" customHeight="1">
      <c r="A103" s="23"/>
      <c r="B103" s="24" t="s">
        <v>190</v>
      </c>
      <c r="C103" s="25">
        <f aca="true" t="shared" si="23" ref="C103:O103">SUM(C99:C102)</f>
        <v>9300</v>
      </c>
      <c r="D103" s="25">
        <f t="shared" si="23"/>
        <v>6593</v>
      </c>
      <c r="E103" s="25">
        <f t="shared" si="23"/>
        <v>296</v>
      </c>
      <c r="F103" s="25">
        <f t="shared" si="23"/>
        <v>2411</v>
      </c>
      <c r="G103" s="25">
        <f t="shared" si="23"/>
        <v>39876</v>
      </c>
      <c r="H103" s="25">
        <f t="shared" si="23"/>
        <v>20149</v>
      </c>
      <c r="I103" s="25">
        <f t="shared" si="23"/>
        <v>2132</v>
      </c>
      <c r="J103" s="25">
        <f t="shared" si="23"/>
        <v>17595</v>
      </c>
      <c r="K103" s="25">
        <f t="shared" si="23"/>
        <v>109</v>
      </c>
      <c r="L103" s="25">
        <f t="shared" si="23"/>
        <v>0</v>
      </c>
      <c r="M103" s="25">
        <f t="shared" si="23"/>
        <v>4710</v>
      </c>
      <c r="N103" s="25">
        <f t="shared" si="23"/>
        <v>1548</v>
      </c>
      <c r="O103" s="25">
        <f t="shared" si="23"/>
        <v>1548</v>
      </c>
    </row>
    <row r="104" spans="1:15" ht="12.75" customHeight="1">
      <c r="A104" s="20" t="s">
        <v>191</v>
      </c>
      <c r="B104" s="21" t="s">
        <v>192</v>
      </c>
      <c r="C104" s="22">
        <v>1907</v>
      </c>
      <c r="D104" s="22">
        <v>1366</v>
      </c>
      <c r="E104" s="22">
        <v>59</v>
      </c>
      <c r="F104" s="22">
        <f>SUM(C104-D104-E104)</f>
        <v>482</v>
      </c>
      <c r="G104" s="22">
        <v>9081</v>
      </c>
      <c r="H104" s="22">
        <v>4896</v>
      </c>
      <c r="I104" s="22">
        <v>529</v>
      </c>
      <c r="J104" s="22">
        <f>SUM(G104-H104-I104)</f>
        <v>3656</v>
      </c>
      <c r="K104" s="22">
        <v>9</v>
      </c>
      <c r="L104" s="22">
        <v>0</v>
      </c>
      <c r="M104" s="22">
        <v>848</v>
      </c>
      <c r="N104" s="22">
        <v>66</v>
      </c>
      <c r="O104" s="22">
        <v>66</v>
      </c>
    </row>
    <row r="105" spans="1:15" ht="12.75" customHeight="1">
      <c r="A105" s="20" t="s">
        <v>193</v>
      </c>
      <c r="B105" s="21" t="s">
        <v>194</v>
      </c>
      <c r="C105" s="22">
        <v>1314</v>
      </c>
      <c r="D105" s="22">
        <v>828</v>
      </c>
      <c r="E105" s="22">
        <v>0</v>
      </c>
      <c r="F105" s="22">
        <f>SUM(C105-D105-E105)</f>
        <v>486</v>
      </c>
      <c r="G105" s="22">
        <v>6147</v>
      </c>
      <c r="H105" s="22">
        <v>3357</v>
      </c>
      <c r="I105" s="22">
        <v>0</v>
      </c>
      <c r="J105" s="22">
        <f>SUM(G105-H105-I105)</f>
        <v>2790</v>
      </c>
      <c r="K105" s="22">
        <v>0</v>
      </c>
      <c r="L105" s="22">
        <v>0</v>
      </c>
      <c r="M105" s="22">
        <v>1439</v>
      </c>
      <c r="N105" s="22">
        <v>109</v>
      </c>
      <c r="O105" s="22">
        <v>109</v>
      </c>
    </row>
    <row r="106" spans="1:15" ht="12.75" customHeight="1">
      <c r="A106" s="20" t="s">
        <v>195</v>
      </c>
      <c r="B106" s="21" t="s">
        <v>196</v>
      </c>
      <c r="C106" s="22">
        <v>7031</v>
      </c>
      <c r="D106" s="22">
        <v>4250</v>
      </c>
      <c r="E106" s="22">
        <v>157</v>
      </c>
      <c r="F106" s="22">
        <f>SUM(C106-D106-E106)</f>
        <v>2624</v>
      </c>
      <c r="G106" s="22">
        <v>33029</v>
      </c>
      <c r="H106" s="22">
        <v>12758</v>
      </c>
      <c r="I106" s="22">
        <v>1222</v>
      </c>
      <c r="J106" s="22">
        <f>SUM(G106-H106-I106)</f>
        <v>19049</v>
      </c>
      <c r="K106" s="22">
        <v>2</v>
      </c>
      <c r="L106" s="22">
        <v>0</v>
      </c>
      <c r="M106" s="22">
        <v>9639</v>
      </c>
      <c r="N106" s="22">
        <v>194</v>
      </c>
      <c r="O106" s="22">
        <v>194</v>
      </c>
    </row>
    <row r="107" spans="1:15" ht="12.75" customHeight="1">
      <c r="A107" s="20" t="s">
        <v>197</v>
      </c>
      <c r="B107" s="21" t="s">
        <v>198</v>
      </c>
      <c r="C107" s="22">
        <v>21646</v>
      </c>
      <c r="D107" s="22">
        <v>13235</v>
      </c>
      <c r="E107" s="22">
        <v>529</v>
      </c>
      <c r="F107" s="22">
        <f>SUM(C107-D107-E107)</f>
        <v>7882</v>
      </c>
      <c r="G107" s="22">
        <v>61275</v>
      </c>
      <c r="H107" s="22">
        <v>27809</v>
      </c>
      <c r="I107" s="22">
        <v>1519</v>
      </c>
      <c r="J107" s="22">
        <f>SUM(G107-H107-I107)</f>
        <v>31947</v>
      </c>
      <c r="K107" s="22">
        <v>462</v>
      </c>
      <c r="L107" s="22">
        <v>0</v>
      </c>
      <c r="M107" s="22">
        <v>2105</v>
      </c>
      <c r="N107" s="22">
        <v>651</v>
      </c>
      <c r="O107" s="22">
        <v>651</v>
      </c>
    </row>
    <row r="108" spans="1:15" ht="12.75" customHeight="1">
      <c r="A108" s="20" t="s">
        <v>199</v>
      </c>
      <c r="B108" s="21" t="s">
        <v>200</v>
      </c>
      <c r="C108" s="22">
        <v>6415</v>
      </c>
      <c r="D108" s="22">
        <v>4126</v>
      </c>
      <c r="E108" s="22">
        <v>169</v>
      </c>
      <c r="F108" s="22">
        <f>SUM(C108-D108-E108)</f>
        <v>2120</v>
      </c>
      <c r="G108" s="22">
        <v>35856</v>
      </c>
      <c r="H108" s="22">
        <v>12179</v>
      </c>
      <c r="I108" s="22">
        <v>1342</v>
      </c>
      <c r="J108" s="22">
        <f>SUM(G108-H108-I108)</f>
        <v>22335</v>
      </c>
      <c r="K108" s="22">
        <v>101</v>
      </c>
      <c r="L108" s="22">
        <v>0</v>
      </c>
      <c r="M108" s="22">
        <v>5010</v>
      </c>
      <c r="N108" s="22">
        <v>494</v>
      </c>
      <c r="O108" s="22">
        <v>494</v>
      </c>
    </row>
    <row r="109" spans="1:15" ht="12.75" customHeight="1">
      <c r="A109" s="23"/>
      <c r="B109" s="24" t="s">
        <v>201</v>
      </c>
      <c r="C109" s="25">
        <f aca="true" t="shared" si="24" ref="C109:O109">SUM(C104:C108)</f>
        <v>38313</v>
      </c>
      <c r="D109" s="25">
        <f t="shared" si="24"/>
        <v>23805</v>
      </c>
      <c r="E109" s="25">
        <f t="shared" si="24"/>
        <v>914</v>
      </c>
      <c r="F109" s="25">
        <f t="shared" si="24"/>
        <v>13594</v>
      </c>
      <c r="G109" s="25">
        <f t="shared" si="24"/>
        <v>145388</v>
      </c>
      <c r="H109" s="25">
        <f t="shared" si="24"/>
        <v>60999</v>
      </c>
      <c r="I109" s="25">
        <f t="shared" si="24"/>
        <v>4612</v>
      </c>
      <c r="J109" s="25">
        <f t="shared" si="24"/>
        <v>79777</v>
      </c>
      <c r="K109" s="25">
        <f t="shared" si="24"/>
        <v>574</v>
      </c>
      <c r="L109" s="25">
        <f t="shared" si="24"/>
        <v>0</v>
      </c>
      <c r="M109" s="25">
        <f t="shared" si="24"/>
        <v>19041</v>
      </c>
      <c r="N109" s="25">
        <f t="shared" si="24"/>
        <v>1514</v>
      </c>
      <c r="O109" s="25">
        <f t="shared" si="24"/>
        <v>1514</v>
      </c>
    </row>
    <row r="110" spans="1:15" ht="12.75" customHeight="1">
      <c r="A110" s="20" t="s">
        <v>202</v>
      </c>
      <c r="B110" s="21" t="s">
        <v>203</v>
      </c>
      <c r="C110" s="22">
        <v>9817</v>
      </c>
      <c r="D110" s="22">
        <v>7291</v>
      </c>
      <c r="E110" s="22">
        <v>61</v>
      </c>
      <c r="F110" s="22">
        <f aca="true" t="shared" si="25" ref="F110:F115">SUM(C110-D110-E110)</f>
        <v>2465</v>
      </c>
      <c r="G110" s="22">
        <v>46746</v>
      </c>
      <c r="H110" s="22">
        <v>25903</v>
      </c>
      <c r="I110" s="22">
        <v>634</v>
      </c>
      <c r="J110" s="22">
        <f aca="true" t="shared" si="26" ref="J110:J115">SUM(G110-H110-I110)</f>
        <v>20209</v>
      </c>
      <c r="K110" s="22">
        <v>42</v>
      </c>
      <c r="L110" s="22">
        <v>0</v>
      </c>
      <c r="M110" s="22">
        <v>7305</v>
      </c>
      <c r="N110" s="22">
        <v>138</v>
      </c>
      <c r="O110" s="22">
        <v>138</v>
      </c>
    </row>
    <row r="111" spans="1:15" ht="12.75" customHeight="1">
      <c r="A111" s="20" t="s">
        <v>204</v>
      </c>
      <c r="B111" s="21" t="s">
        <v>205</v>
      </c>
      <c r="C111" s="22">
        <v>2025</v>
      </c>
      <c r="D111" s="22">
        <v>1578</v>
      </c>
      <c r="E111" s="22">
        <v>19</v>
      </c>
      <c r="F111" s="22">
        <f t="shared" si="25"/>
        <v>428</v>
      </c>
      <c r="G111" s="22">
        <v>7320</v>
      </c>
      <c r="H111" s="22">
        <v>4801</v>
      </c>
      <c r="I111" s="22">
        <v>175</v>
      </c>
      <c r="J111" s="22">
        <f t="shared" si="26"/>
        <v>2344</v>
      </c>
      <c r="K111" s="22">
        <v>5</v>
      </c>
      <c r="L111" s="22">
        <v>0</v>
      </c>
      <c r="M111" s="22">
        <v>2355</v>
      </c>
      <c r="N111" s="22">
        <v>0</v>
      </c>
      <c r="O111" s="22">
        <v>0</v>
      </c>
    </row>
    <row r="112" spans="1:15" ht="12.75" customHeight="1">
      <c r="A112" s="20" t="s">
        <v>206</v>
      </c>
      <c r="B112" s="21" t="s">
        <v>207</v>
      </c>
      <c r="C112" s="22">
        <v>3350</v>
      </c>
      <c r="D112" s="22">
        <v>2299</v>
      </c>
      <c r="E112" s="22">
        <v>0</v>
      </c>
      <c r="F112" s="22">
        <f t="shared" si="25"/>
        <v>1051</v>
      </c>
      <c r="G112" s="22">
        <v>12425</v>
      </c>
      <c r="H112" s="22">
        <v>7590</v>
      </c>
      <c r="I112" s="22">
        <v>0</v>
      </c>
      <c r="J112" s="22">
        <f t="shared" si="26"/>
        <v>4835</v>
      </c>
      <c r="K112" s="22">
        <v>1295</v>
      </c>
      <c r="L112" s="22">
        <v>0</v>
      </c>
      <c r="M112" s="22">
        <v>1642</v>
      </c>
      <c r="N112" s="22">
        <v>53</v>
      </c>
      <c r="O112" s="22">
        <v>53</v>
      </c>
    </row>
    <row r="113" spans="1:15" ht="12.75" customHeight="1">
      <c r="A113" s="20" t="s">
        <v>208</v>
      </c>
      <c r="B113" s="21" t="s">
        <v>209</v>
      </c>
      <c r="C113" s="22">
        <v>3222</v>
      </c>
      <c r="D113" s="22">
        <v>1937</v>
      </c>
      <c r="E113" s="22">
        <v>47</v>
      </c>
      <c r="F113" s="22">
        <f t="shared" si="25"/>
        <v>1238</v>
      </c>
      <c r="G113" s="22">
        <v>14516</v>
      </c>
      <c r="H113" s="22">
        <v>6466</v>
      </c>
      <c r="I113" s="22">
        <v>303</v>
      </c>
      <c r="J113" s="22">
        <f t="shared" si="26"/>
        <v>7747</v>
      </c>
      <c r="K113" s="22">
        <v>51</v>
      </c>
      <c r="L113" s="22">
        <v>0</v>
      </c>
      <c r="M113" s="22">
        <v>5645</v>
      </c>
      <c r="N113" s="22">
        <v>208</v>
      </c>
      <c r="O113" s="22">
        <v>208</v>
      </c>
    </row>
    <row r="114" spans="1:15" ht="12.75" customHeight="1">
      <c r="A114" s="20" t="s">
        <v>210</v>
      </c>
      <c r="B114" s="21" t="s">
        <v>211</v>
      </c>
      <c r="C114" s="22">
        <v>7345</v>
      </c>
      <c r="D114" s="22">
        <v>5237</v>
      </c>
      <c r="E114" s="22">
        <v>0</v>
      </c>
      <c r="F114" s="22">
        <f t="shared" si="25"/>
        <v>2108</v>
      </c>
      <c r="G114" s="22">
        <v>23179</v>
      </c>
      <c r="H114" s="22">
        <v>13847</v>
      </c>
      <c r="I114" s="22">
        <v>0</v>
      </c>
      <c r="J114" s="22">
        <f t="shared" si="26"/>
        <v>9332</v>
      </c>
      <c r="K114" s="22">
        <v>235</v>
      </c>
      <c r="L114" s="22">
        <v>0</v>
      </c>
      <c r="M114" s="22">
        <v>1804</v>
      </c>
      <c r="N114" s="22">
        <v>236</v>
      </c>
      <c r="O114" s="22">
        <v>236</v>
      </c>
    </row>
    <row r="115" spans="1:15" ht="12.75" customHeight="1">
      <c r="A115" s="20" t="s">
        <v>212</v>
      </c>
      <c r="B115" s="21" t="s">
        <v>213</v>
      </c>
      <c r="C115" s="22">
        <v>4812</v>
      </c>
      <c r="D115" s="22">
        <v>3903</v>
      </c>
      <c r="E115" s="22">
        <v>0</v>
      </c>
      <c r="F115" s="22">
        <f t="shared" si="25"/>
        <v>909</v>
      </c>
      <c r="G115" s="22">
        <v>17625</v>
      </c>
      <c r="H115" s="22">
        <v>12074</v>
      </c>
      <c r="I115" s="22">
        <v>0</v>
      </c>
      <c r="J115" s="22">
        <f t="shared" si="26"/>
        <v>5551</v>
      </c>
      <c r="K115" s="22">
        <v>180</v>
      </c>
      <c r="L115" s="22">
        <v>0</v>
      </c>
      <c r="M115" s="22">
        <v>2644</v>
      </c>
      <c r="N115" s="22">
        <v>559</v>
      </c>
      <c r="O115" s="22">
        <v>559</v>
      </c>
    </row>
    <row r="116" spans="1:15" ht="12.75" customHeight="1">
      <c r="A116" s="23"/>
      <c r="B116" s="24" t="s">
        <v>214</v>
      </c>
      <c r="C116" s="25">
        <f aca="true" t="shared" si="27" ref="C116:O116">SUM(C110:C115)</f>
        <v>30571</v>
      </c>
      <c r="D116" s="25">
        <f t="shared" si="27"/>
        <v>22245</v>
      </c>
      <c r="E116" s="25">
        <f t="shared" si="27"/>
        <v>127</v>
      </c>
      <c r="F116" s="25">
        <f t="shared" si="27"/>
        <v>8199</v>
      </c>
      <c r="G116" s="25">
        <f t="shared" si="27"/>
        <v>121811</v>
      </c>
      <c r="H116" s="25">
        <f t="shared" si="27"/>
        <v>70681</v>
      </c>
      <c r="I116" s="25">
        <f t="shared" si="27"/>
        <v>1112</v>
      </c>
      <c r="J116" s="25">
        <f t="shared" si="27"/>
        <v>50018</v>
      </c>
      <c r="K116" s="25">
        <f t="shared" si="27"/>
        <v>1808</v>
      </c>
      <c r="L116" s="25">
        <f t="shared" si="27"/>
        <v>0</v>
      </c>
      <c r="M116" s="25">
        <f t="shared" si="27"/>
        <v>21395</v>
      </c>
      <c r="N116" s="25">
        <f t="shared" si="27"/>
        <v>1194</v>
      </c>
      <c r="O116" s="25">
        <f t="shared" si="27"/>
        <v>1194</v>
      </c>
    </row>
    <row r="117" spans="1:15" ht="12.75" customHeight="1">
      <c r="A117" s="20" t="s">
        <v>215</v>
      </c>
      <c r="B117" s="21" t="s">
        <v>216</v>
      </c>
      <c r="C117" s="22">
        <v>1134</v>
      </c>
      <c r="D117" s="22">
        <v>753</v>
      </c>
      <c r="E117" s="22">
        <v>0</v>
      </c>
      <c r="F117" s="22">
        <f>SUM(C117-D117-E117)</f>
        <v>381</v>
      </c>
      <c r="G117" s="22">
        <v>5057</v>
      </c>
      <c r="H117" s="22">
        <v>3080</v>
      </c>
      <c r="I117" s="22">
        <v>0</v>
      </c>
      <c r="J117" s="22">
        <f>SUM(G117-H117-I117)</f>
        <v>1977</v>
      </c>
      <c r="K117" s="22">
        <v>0</v>
      </c>
      <c r="L117" s="22">
        <v>0</v>
      </c>
      <c r="M117" s="22">
        <v>2365</v>
      </c>
      <c r="N117" s="22">
        <v>53</v>
      </c>
      <c r="O117" s="22">
        <v>53</v>
      </c>
    </row>
    <row r="118" spans="1:15" ht="12.75" customHeight="1">
      <c r="A118" s="20" t="s">
        <v>217</v>
      </c>
      <c r="B118" s="21" t="s">
        <v>218</v>
      </c>
      <c r="C118" s="22">
        <v>2680</v>
      </c>
      <c r="D118" s="22">
        <v>2080</v>
      </c>
      <c r="E118" s="22">
        <v>48</v>
      </c>
      <c r="F118" s="22">
        <f>SUM(C118-D118-E118)</f>
        <v>552</v>
      </c>
      <c r="G118" s="22">
        <v>10587</v>
      </c>
      <c r="H118" s="22">
        <v>6403</v>
      </c>
      <c r="I118" s="22">
        <v>392</v>
      </c>
      <c r="J118" s="22">
        <f>SUM(G118-H118-I118)</f>
        <v>3792</v>
      </c>
      <c r="K118" s="22">
        <v>0</v>
      </c>
      <c r="L118" s="22">
        <v>0</v>
      </c>
      <c r="M118" s="22">
        <v>2110</v>
      </c>
      <c r="N118" s="22">
        <v>113</v>
      </c>
      <c r="O118" s="22">
        <v>113</v>
      </c>
    </row>
    <row r="119" spans="1:15" ht="12.75" customHeight="1">
      <c r="A119" s="23"/>
      <c r="B119" s="24" t="s">
        <v>219</v>
      </c>
      <c r="C119" s="25">
        <f aca="true" t="shared" si="28" ref="C119:O119">SUM(C117:C118)</f>
        <v>3814</v>
      </c>
      <c r="D119" s="25">
        <f t="shared" si="28"/>
        <v>2833</v>
      </c>
      <c r="E119" s="25">
        <f t="shared" si="28"/>
        <v>48</v>
      </c>
      <c r="F119" s="25">
        <f t="shared" si="28"/>
        <v>933</v>
      </c>
      <c r="G119" s="25">
        <f t="shared" si="28"/>
        <v>15644</v>
      </c>
      <c r="H119" s="25">
        <f t="shared" si="28"/>
        <v>9483</v>
      </c>
      <c r="I119" s="25">
        <f t="shared" si="28"/>
        <v>392</v>
      </c>
      <c r="J119" s="25">
        <f t="shared" si="28"/>
        <v>5769</v>
      </c>
      <c r="K119" s="25">
        <f t="shared" si="28"/>
        <v>0</v>
      </c>
      <c r="L119" s="25">
        <f t="shared" si="28"/>
        <v>0</v>
      </c>
      <c r="M119" s="25">
        <f t="shared" si="28"/>
        <v>4475</v>
      </c>
      <c r="N119" s="25">
        <f t="shared" si="28"/>
        <v>166</v>
      </c>
      <c r="O119" s="25">
        <f t="shared" si="28"/>
        <v>166</v>
      </c>
    </row>
    <row r="120" spans="1:15" ht="12.75" customHeight="1">
      <c r="A120" s="20" t="s">
        <v>220</v>
      </c>
      <c r="B120" s="21" t="s">
        <v>221</v>
      </c>
      <c r="C120" s="22">
        <v>2924</v>
      </c>
      <c r="D120" s="22">
        <v>2394</v>
      </c>
      <c r="E120" s="22">
        <v>39</v>
      </c>
      <c r="F120" s="22">
        <f>SUM(C120-D120-E120)</f>
        <v>491</v>
      </c>
      <c r="G120" s="22">
        <v>10927</v>
      </c>
      <c r="H120" s="22">
        <v>7579</v>
      </c>
      <c r="I120" s="22">
        <v>383</v>
      </c>
      <c r="J120" s="22">
        <f>SUM(G120-H120-I120)</f>
        <v>2965</v>
      </c>
      <c r="K120" s="22">
        <v>161</v>
      </c>
      <c r="L120" s="22">
        <v>0</v>
      </c>
      <c r="M120" s="22">
        <v>785</v>
      </c>
      <c r="N120" s="22">
        <v>433</v>
      </c>
      <c r="O120" s="22">
        <v>433</v>
      </c>
    </row>
    <row r="121" spans="1:15" ht="12.75" customHeight="1">
      <c r="A121" s="20" t="s">
        <v>222</v>
      </c>
      <c r="B121" s="21" t="s">
        <v>223</v>
      </c>
      <c r="C121" s="22">
        <v>4750</v>
      </c>
      <c r="D121" s="22">
        <v>4224</v>
      </c>
      <c r="E121" s="22">
        <v>99</v>
      </c>
      <c r="F121" s="22">
        <f>SUM(C121-D121-E121)</f>
        <v>427</v>
      </c>
      <c r="G121" s="22">
        <v>18763</v>
      </c>
      <c r="H121" s="22">
        <v>13042</v>
      </c>
      <c r="I121" s="22">
        <v>708</v>
      </c>
      <c r="J121" s="22">
        <f>SUM(G121-H121-I121)</f>
        <v>5013</v>
      </c>
      <c r="K121" s="22">
        <v>0</v>
      </c>
      <c r="L121" s="22">
        <v>0</v>
      </c>
      <c r="M121" s="22">
        <v>1933</v>
      </c>
      <c r="N121" s="22">
        <v>25</v>
      </c>
      <c r="O121" s="22">
        <v>25</v>
      </c>
    </row>
    <row r="122" spans="1:15" ht="12.75" customHeight="1">
      <c r="A122" s="20" t="s">
        <v>224</v>
      </c>
      <c r="B122" s="21" t="s">
        <v>225</v>
      </c>
      <c r="C122" s="22">
        <v>874</v>
      </c>
      <c r="D122" s="22">
        <v>652</v>
      </c>
      <c r="E122" s="22">
        <v>0</v>
      </c>
      <c r="F122" s="22">
        <f>SUM(C122-D122-E122)</f>
        <v>222</v>
      </c>
      <c r="G122" s="22">
        <v>3250</v>
      </c>
      <c r="H122" s="22">
        <v>1833</v>
      </c>
      <c r="I122" s="22">
        <v>0</v>
      </c>
      <c r="J122" s="22">
        <f>SUM(G122-H122-I122)</f>
        <v>1417</v>
      </c>
      <c r="K122" s="22">
        <v>0</v>
      </c>
      <c r="L122" s="22">
        <v>0</v>
      </c>
      <c r="M122" s="22">
        <v>1189</v>
      </c>
      <c r="N122" s="22">
        <v>0</v>
      </c>
      <c r="O122" s="22">
        <v>0</v>
      </c>
    </row>
    <row r="123" spans="1:15" ht="12.75" customHeight="1">
      <c r="A123" s="20" t="s">
        <v>226</v>
      </c>
      <c r="B123" s="21" t="s">
        <v>227</v>
      </c>
      <c r="C123" s="22">
        <v>4270</v>
      </c>
      <c r="D123" s="22">
        <v>3488</v>
      </c>
      <c r="E123" s="22">
        <v>57</v>
      </c>
      <c r="F123" s="22">
        <f>SUM(C123-D123-E123)</f>
        <v>725</v>
      </c>
      <c r="G123" s="22">
        <v>18564</v>
      </c>
      <c r="H123" s="22">
        <v>9487</v>
      </c>
      <c r="I123" s="22">
        <v>385</v>
      </c>
      <c r="J123" s="22">
        <f>SUM(G123-H123-I123)</f>
        <v>8692</v>
      </c>
      <c r="K123" s="22">
        <v>33</v>
      </c>
      <c r="L123" s="22">
        <v>0</v>
      </c>
      <c r="M123" s="22">
        <v>724</v>
      </c>
      <c r="N123" s="22">
        <v>53</v>
      </c>
      <c r="O123" s="22">
        <v>53</v>
      </c>
    </row>
    <row r="124" spans="1:15" ht="12.75" customHeight="1">
      <c r="A124" s="20" t="s">
        <v>228</v>
      </c>
      <c r="B124" s="21" t="s">
        <v>229</v>
      </c>
      <c r="C124" s="22">
        <v>1518</v>
      </c>
      <c r="D124" s="22">
        <v>1314</v>
      </c>
      <c r="E124" s="22">
        <v>38</v>
      </c>
      <c r="F124" s="22">
        <f>SUM(C124-D124-E124)</f>
        <v>166</v>
      </c>
      <c r="G124" s="22">
        <v>5127</v>
      </c>
      <c r="H124" s="22">
        <v>3508</v>
      </c>
      <c r="I124" s="22">
        <v>324</v>
      </c>
      <c r="J124" s="22">
        <f>SUM(G124-H124-I124)</f>
        <v>1295</v>
      </c>
      <c r="K124" s="22">
        <v>18</v>
      </c>
      <c r="L124" s="22">
        <v>0</v>
      </c>
      <c r="M124" s="22">
        <v>12</v>
      </c>
      <c r="N124" s="22">
        <v>0</v>
      </c>
      <c r="O124" s="22">
        <v>0</v>
      </c>
    </row>
    <row r="125" spans="1:15" ht="12.75" customHeight="1">
      <c r="A125" s="23"/>
      <c r="B125" s="24" t="s">
        <v>230</v>
      </c>
      <c r="C125" s="25">
        <f aca="true" t="shared" si="29" ref="C125:O125">SUM(C120:C124)</f>
        <v>14336</v>
      </c>
      <c r="D125" s="25">
        <f t="shared" si="29"/>
        <v>12072</v>
      </c>
      <c r="E125" s="25">
        <f t="shared" si="29"/>
        <v>233</v>
      </c>
      <c r="F125" s="25">
        <f t="shared" si="29"/>
        <v>2031</v>
      </c>
      <c r="G125" s="25">
        <f t="shared" si="29"/>
        <v>56631</v>
      </c>
      <c r="H125" s="25">
        <f t="shared" si="29"/>
        <v>35449</v>
      </c>
      <c r="I125" s="25">
        <f t="shared" si="29"/>
        <v>1800</v>
      </c>
      <c r="J125" s="25">
        <f t="shared" si="29"/>
        <v>19382</v>
      </c>
      <c r="K125" s="25">
        <f t="shared" si="29"/>
        <v>212</v>
      </c>
      <c r="L125" s="25">
        <f t="shared" si="29"/>
        <v>0</v>
      </c>
      <c r="M125" s="25">
        <f t="shared" si="29"/>
        <v>4643</v>
      </c>
      <c r="N125" s="25">
        <f t="shared" si="29"/>
        <v>511</v>
      </c>
      <c r="O125" s="25">
        <f t="shared" si="29"/>
        <v>511</v>
      </c>
    </row>
    <row r="126" spans="1:15" ht="12.75" customHeight="1">
      <c r="A126" s="20" t="s">
        <v>231</v>
      </c>
      <c r="B126" s="21" t="s">
        <v>232</v>
      </c>
      <c r="C126" s="22">
        <v>3086</v>
      </c>
      <c r="D126" s="22">
        <v>2203</v>
      </c>
      <c r="E126" s="22">
        <v>0</v>
      </c>
      <c r="F126" s="22">
        <f aca="true" t="shared" si="30" ref="F126:F134">SUM(C126-D126-E126)</f>
        <v>883</v>
      </c>
      <c r="G126" s="22">
        <v>10198</v>
      </c>
      <c r="H126" s="22">
        <v>5581</v>
      </c>
      <c r="I126" s="22">
        <v>0</v>
      </c>
      <c r="J126" s="22">
        <f aca="true" t="shared" si="31" ref="J126:J134">SUM(G126-H126-I126)</f>
        <v>4617</v>
      </c>
      <c r="K126" s="22">
        <v>24</v>
      </c>
      <c r="L126" s="22">
        <v>273</v>
      </c>
      <c r="M126" s="22">
        <v>1829</v>
      </c>
      <c r="N126" s="22">
        <v>43</v>
      </c>
      <c r="O126" s="22">
        <v>43</v>
      </c>
    </row>
    <row r="127" spans="1:15" ht="12.75" customHeight="1">
      <c r="A127" s="20" t="s">
        <v>233</v>
      </c>
      <c r="B127" s="21" t="s">
        <v>234</v>
      </c>
      <c r="C127" s="22">
        <v>1499</v>
      </c>
      <c r="D127" s="22">
        <v>1134</v>
      </c>
      <c r="E127" s="22">
        <v>0</v>
      </c>
      <c r="F127" s="22">
        <f t="shared" si="30"/>
        <v>365</v>
      </c>
      <c r="G127" s="22">
        <v>5827</v>
      </c>
      <c r="H127" s="22">
        <v>3905</v>
      </c>
      <c r="I127" s="22">
        <v>0</v>
      </c>
      <c r="J127" s="22">
        <f t="shared" si="31"/>
        <v>1922</v>
      </c>
      <c r="K127" s="22">
        <v>0</v>
      </c>
      <c r="L127" s="22">
        <v>0</v>
      </c>
      <c r="M127" s="22">
        <v>647</v>
      </c>
      <c r="N127" s="22">
        <v>98</v>
      </c>
      <c r="O127" s="22">
        <v>98</v>
      </c>
    </row>
    <row r="128" spans="1:15" ht="12.75" customHeight="1">
      <c r="A128" s="20" t="s">
        <v>235</v>
      </c>
      <c r="B128" s="21" t="s">
        <v>236</v>
      </c>
      <c r="C128" s="22">
        <v>9319</v>
      </c>
      <c r="D128" s="22">
        <v>6306</v>
      </c>
      <c r="E128" s="22">
        <v>189</v>
      </c>
      <c r="F128" s="22">
        <f t="shared" si="30"/>
        <v>2824</v>
      </c>
      <c r="G128" s="22">
        <v>25032</v>
      </c>
      <c r="H128" s="22">
        <v>14978</v>
      </c>
      <c r="I128" s="22">
        <v>788</v>
      </c>
      <c r="J128" s="22">
        <f t="shared" si="31"/>
        <v>9266</v>
      </c>
      <c r="K128" s="22">
        <v>20</v>
      </c>
      <c r="L128" s="22">
        <v>0</v>
      </c>
      <c r="M128" s="22">
        <v>1724</v>
      </c>
      <c r="N128" s="22">
        <v>349</v>
      </c>
      <c r="O128" s="22">
        <v>349</v>
      </c>
    </row>
    <row r="129" spans="1:15" ht="12.75" customHeight="1">
      <c r="A129" s="20" t="s">
        <v>237</v>
      </c>
      <c r="B129" s="21" t="s">
        <v>238</v>
      </c>
      <c r="C129" s="22">
        <v>850</v>
      </c>
      <c r="D129" s="22">
        <v>610</v>
      </c>
      <c r="E129" s="22">
        <v>51</v>
      </c>
      <c r="F129" s="22">
        <f t="shared" si="30"/>
        <v>189</v>
      </c>
      <c r="G129" s="22">
        <v>3867</v>
      </c>
      <c r="H129" s="22">
        <v>1592</v>
      </c>
      <c r="I129" s="22">
        <v>398</v>
      </c>
      <c r="J129" s="22">
        <f t="shared" si="31"/>
        <v>1877</v>
      </c>
      <c r="K129" s="22">
        <v>0</v>
      </c>
      <c r="L129" s="22">
        <v>0</v>
      </c>
      <c r="M129" s="22">
        <v>1588</v>
      </c>
      <c r="N129" s="22">
        <v>27</v>
      </c>
      <c r="O129" s="22">
        <v>27</v>
      </c>
    </row>
    <row r="130" spans="1:15" ht="12.75" customHeight="1">
      <c r="A130" s="20" t="s">
        <v>239</v>
      </c>
      <c r="B130" s="21" t="s">
        <v>240</v>
      </c>
      <c r="C130" s="22">
        <v>6306</v>
      </c>
      <c r="D130" s="22">
        <v>4885</v>
      </c>
      <c r="E130" s="22">
        <v>304</v>
      </c>
      <c r="F130" s="22">
        <f t="shared" si="30"/>
        <v>1117</v>
      </c>
      <c r="G130" s="22">
        <v>19351</v>
      </c>
      <c r="H130" s="22">
        <v>8717</v>
      </c>
      <c r="I130" s="22">
        <v>1508</v>
      </c>
      <c r="J130" s="22">
        <f t="shared" si="31"/>
        <v>9126</v>
      </c>
      <c r="K130" s="22">
        <v>21</v>
      </c>
      <c r="L130" s="22">
        <v>0</v>
      </c>
      <c r="M130" s="22">
        <v>196</v>
      </c>
      <c r="N130" s="22">
        <v>940</v>
      </c>
      <c r="O130" s="22">
        <v>940</v>
      </c>
    </row>
    <row r="131" spans="1:15" ht="12.75" customHeight="1">
      <c r="A131" s="20" t="s">
        <v>241</v>
      </c>
      <c r="B131" s="21" t="s">
        <v>242</v>
      </c>
      <c r="C131" s="22">
        <v>11237</v>
      </c>
      <c r="D131" s="22">
        <v>9340</v>
      </c>
      <c r="E131" s="22">
        <v>77</v>
      </c>
      <c r="F131" s="22">
        <f t="shared" si="30"/>
        <v>1820</v>
      </c>
      <c r="G131" s="22">
        <v>26005</v>
      </c>
      <c r="H131" s="22">
        <v>16103</v>
      </c>
      <c r="I131" s="22">
        <v>429</v>
      </c>
      <c r="J131" s="22">
        <f t="shared" si="31"/>
        <v>9473</v>
      </c>
      <c r="K131" s="22">
        <v>45</v>
      </c>
      <c r="L131" s="22">
        <v>12</v>
      </c>
      <c r="M131" s="22">
        <v>1499</v>
      </c>
      <c r="N131" s="22">
        <v>115</v>
      </c>
      <c r="O131" s="22">
        <v>115</v>
      </c>
    </row>
    <row r="132" spans="1:15" ht="12.75" customHeight="1">
      <c r="A132" s="20" t="s">
        <v>243</v>
      </c>
      <c r="B132" s="21" t="s">
        <v>244</v>
      </c>
      <c r="C132" s="22">
        <v>5333</v>
      </c>
      <c r="D132" s="22">
        <v>4280</v>
      </c>
      <c r="E132" s="22">
        <v>0</v>
      </c>
      <c r="F132" s="22">
        <f t="shared" si="30"/>
        <v>1053</v>
      </c>
      <c r="G132" s="22">
        <v>16072</v>
      </c>
      <c r="H132" s="22">
        <v>9630</v>
      </c>
      <c r="I132" s="22">
        <v>0</v>
      </c>
      <c r="J132" s="22">
        <f t="shared" si="31"/>
        <v>6442</v>
      </c>
      <c r="K132" s="22">
        <v>187</v>
      </c>
      <c r="L132" s="22">
        <v>0</v>
      </c>
      <c r="M132" s="22">
        <v>953</v>
      </c>
      <c r="N132" s="22">
        <v>9</v>
      </c>
      <c r="O132" s="22">
        <v>9</v>
      </c>
    </row>
    <row r="133" spans="1:15" ht="12.75" customHeight="1">
      <c r="A133" s="20" t="s">
        <v>245</v>
      </c>
      <c r="B133" s="21" t="s">
        <v>246</v>
      </c>
      <c r="C133" s="22">
        <v>4348</v>
      </c>
      <c r="D133" s="22">
        <v>3245</v>
      </c>
      <c r="E133" s="22">
        <v>0</v>
      </c>
      <c r="F133" s="22">
        <f t="shared" si="30"/>
        <v>1103</v>
      </c>
      <c r="G133" s="22">
        <v>12923</v>
      </c>
      <c r="H133" s="22">
        <v>8061</v>
      </c>
      <c r="I133" s="22">
        <v>56</v>
      </c>
      <c r="J133" s="22">
        <f t="shared" si="31"/>
        <v>4806</v>
      </c>
      <c r="K133" s="22">
        <v>1411</v>
      </c>
      <c r="L133" s="22">
        <v>0</v>
      </c>
      <c r="M133" s="22">
        <v>926</v>
      </c>
      <c r="N133" s="22">
        <v>123</v>
      </c>
      <c r="O133" s="22">
        <v>123</v>
      </c>
    </row>
    <row r="134" spans="1:15" ht="12.75" customHeight="1">
      <c r="A134" s="20" t="s">
        <v>247</v>
      </c>
      <c r="B134" s="21" t="s">
        <v>248</v>
      </c>
      <c r="C134" s="22">
        <v>3196</v>
      </c>
      <c r="D134" s="22">
        <v>2137</v>
      </c>
      <c r="E134" s="22">
        <v>0</v>
      </c>
      <c r="F134" s="22">
        <f t="shared" si="30"/>
        <v>1059</v>
      </c>
      <c r="G134" s="22">
        <v>9403</v>
      </c>
      <c r="H134" s="22">
        <v>4691</v>
      </c>
      <c r="I134" s="22">
        <v>0</v>
      </c>
      <c r="J134" s="22">
        <f t="shared" si="31"/>
        <v>4712</v>
      </c>
      <c r="K134" s="22">
        <v>0</v>
      </c>
      <c r="L134" s="22">
        <v>399</v>
      </c>
      <c r="M134" s="22">
        <v>2441</v>
      </c>
      <c r="N134" s="22">
        <v>28</v>
      </c>
      <c r="O134" s="22">
        <v>28</v>
      </c>
    </row>
    <row r="135" spans="1:15" ht="12.75" customHeight="1">
      <c r="A135" s="26"/>
      <c r="B135" s="24" t="s">
        <v>249</v>
      </c>
      <c r="C135" s="25">
        <f aca="true" t="shared" si="32" ref="C135:O135">SUM(C126:C134)</f>
        <v>45174</v>
      </c>
      <c r="D135" s="25">
        <f t="shared" si="32"/>
        <v>34140</v>
      </c>
      <c r="E135" s="25">
        <f t="shared" si="32"/>
        <v>621</v>
      </c>
      <c r="F135" s="25">
        <f t="shared" si="32"/>
        <v>10413</v>
      </c>
      <c r="G135" s="25">
        <f t="shared" si="32"/>
        <v>128678</v>
      </c>
      <c r="H135" s="25">
        <f t="shared" si="32"/>
        <v>73258</v>
      </c>
      <c r="I135" s="25">
        <f t="shared" si="32"/>
        <v>3179</v>
      </c>
      <c r="J135" s="25">
        <f t="shared" si="32"/>
        <v>52241</v>
      </c>
      <c r="K135" s="25">
        <f t="shared" si="32"/>
        <v>1708</v>
      </c>
      <c r="L135" s="25">
        <f t="shared" si="32"/>
        <v>684</v>
      </c>
      <c r="M135" s="25">
        <f t="shared" si="32"/>
        <v>11803</v>
      </c>
      <c r="N135" s="25">
        <f t="shared" si="32"/>
        <v>1732</v>
      </c>
      <c r="O135" s="25">
        <f t="shared" si="32"/>
        <v>1732</v>
      </c>
    </row>
    <row r="136" spans="1:15" ht="12.75" customHeight="1">
      <c r="A136" s="20" t="s">
        <v>250</v>
      </c>
      <c r="B136" s="21" t="s">
        <v>251</v>
      </c>
      <c r="C136" s="22">
        <v>6980</v>
      </c>
      <c r="D136" s="22">
        <v>6277</v>
      </c>
      <c r="E136" s="22">
        <v>0</v>
      </c>
      <c r="F136" s="22">
        <f aca="true" t="shared" si="33" ref="F136:F143">SUM(C136-D136-E136)</f>
        <v>703</v>
      </c>
      <c r="G136" s="22">
        <v>18790</v>
      </c>
      <c r="H136" s="22">
        <v>13270</v>
      </c>
      <c r="I136" s="22">
        <v>0</v>
      </c>
      <c r="J136" s="22">
        <f aca="true" t="shared" si="34" ref="J136:J143">SUM(G136-H136-I136)</f>
        <v>5520</v>
      </c>
      <c r="K136" s="22">
        <v>693</v>
      </c>
      <c r="L136" s="22">
        <v>115</v>
      </c>
      <c r="M136" s="22">
        <v>769</v>
      </c>
      <c r="N136" s="22">
        <v>2372</v>
      </c>
      <c r="O136" s="22">
        <v>2372</v>
      </c>
    </row>
    <row r="137" spans="1:15" ht="12.75" customHeight="1">
      <c r="A137" s="20" t="s">
        <v>252</v>
      </c>
      <c r="B137" s="21" t="s">
        <v>253</v>
      </c>
      <c r="C137" s="22">
        <v>0</v>
      </c>
      <c r="D137" s="22">
        <v>0</v>
      </c>
      <c r="E137" s="22">
        <v>0</v>
      </c>
      <c r="F137" s="22">
        <f t="shared" si="33"/>
        <v>0</v>
      </c>
      <c r="G137" s="22">
        <v>0</v>
      </c>
      <c r="H137" s="22">
        <v>0</v>
      </c>
      <c r="I137" s="22">
        <v>0</v>
      </c>
      <c r="J137" s="22">
        <f t="shared" si="34"/>
        <v>0</v>
      </c>
      <c r="K137" s="22">
        <v>0</v>
      </c>
      <c r="L137" s="22">
        <v>0</v>
      </c>
      <c r="M137" s="22">
        <v>0</v>
      </c>
      <c r="N137" s="22">
        <v>0</v>
      </c>
      <c r="O137" s="22">
        <v>0</v>
      </c>
    </row>
    <row r="138" spans="1:15" ht="12.75" customHeight="1">
      <c r="A138" s="20" t="s">
        <v>254</v>
      </c>
      <c r="B138" s="21" t="s">
        <v>255</v>
      </c>
      <c r="C138" s="22">
        <v>0</v>
      </c>
      <c r="D138" s="22">
        <v>0</v>
      </c>
      <c r="E138" s="22">
        <v>0</v>
      </c>
      <c r="F138" s="22">
        <f t="shared" si="33"/>
        <v>0</v>
      </c>
      <c r="G138" s="22">
        <v>0</v>
      </c>
      <c r="H138" s="22">
        <v>0</v>
      </c>
      <c r="I138" s="22">
        <v>0</v>
      </c>
      <c r="J138" s="22">
        <f t="shared" si="34"/>
        <v>0</v>
      </c>
      <c r="K138" s="22">
        <v>0</v>
      </c>
      <c r="L138" s="22">
        <v>0</v>
      </c>
      <c r="M138" s="22">
        <v>0</v>
      </c>
      <c r="N138" s="22">
        <v>0</v>
      </c>
      <c r="O138" s="22">
        <v>0</v>
      </c>
    </row>
    <row r="139" spans="1:15" ht="12.75" customHeight="1">
      <c r="A139" s="20" t="s">
        <v>256</v>
      </c>
      <c r="B139" s="21" t="s">
        <v>257</v>
      </c>
      <c r="C139" s="22">
        <v>2968</v>
      </c>
      <c r="D139" s="22">
        <v>2673</v>
      </c>
      <c r="E139" s="22">
        <v>0</v>
      </c>
      <c r="F139" s="22">
        <f t="shared" si="33"/>
        <v>295</v>
      </c>
      <c r="G139" s="22">
        <v>7535</v>
      </c>
      <c r="H139" s="22">
        <v>6444</v>
      </c>
      <c r="I139" s="22">
        <v>0</v>
      </c>
      <c r="J139" s="22">
        <f t="shared" si="34"/>
        <v>1091</v>
      </c>
      <c r="K139" s="22">
        <v>470</v>
      </c>
      <c r="L139" s="22">
        <v>0</v>
      </c>
      <c r="M139" s="22">
        <v>937</v>
      </c>
      <c r="N139" s="22">
        <v>328</v>
      </c>
      <c r="O139" s="22">
        <v>328</v>
      </c>
    </row>
    <row r="140" spans="1:15" ht="12.75" customHeight="1">
      <c r="A140" s="20" t="s">
        <v>258</v>
      </c>
      <c r="B140" s="21" t="s">
        <v>259</v>
      </c>
      <c r="C140" s="22">
        <v>0</v>
      </c>
      <c r="D140" s="22">
        <v>0</v>
      </c>
      <c r="E140" s="22">
        <v>0</v>
      </c>
      <c r="F140" s="22">
        <f t="shared" si="33"/>
        <v>0</v>
      </c>
      <c r="G140" s="22">
        <v>0</v>
      </c>
      <c r="H140" s="22">
        <v>0</v>
      </c>
      <c r="I140" s="22">
        <v>0</v>
      </c>
      <c r="J140" s="22">
        <f t="shared" si="34"/>
        <v>0</v>
      </c>
      <c r="K140" s="22">
        <v>0</v>
      </c>
      <c r="L140" s="22">
        <v>0</v>
      </c>
      <c r="M140" s="22">
        <v>0</v>
      </c>
      <c r="N140" s="22">
        <v>0</v>
      </c>
      <c r="O140" s="22">
        <v>0</v>
      </c>
    </row>
    <row r="141" spans="1:15" ht="12.75" customHeight="1">
      <c r="A141" s="20" t="s">
        <v>260</v>
      </c>
      <c r="B141" s="21" t="s">
        <v>261</v>
      </c>
      <c r="C141" s="22">
        <v>0</v>
      </c>
      <c r="D141" s="22">
        <v>0</v>
      </c>
      <c r="E141" s="22">
        <v>0</v>
      </c>
      <c r="F141" s="22">
        <f t="shared" si="33"/>
        <v>0</v>
      </c>
      <c r="G141" s="22">
        <v>0</v>
      </c>
      <c r="H141" s="22">
        <v>0</v>
      </c>
      <c r="I141" s="22">
        <v>0</v>
      </c>
      <c r="J141" s="22">
        <f t="shared" si="34"/>
        <v>0</v>
      </c>
      <c r="K141" s="22">
        <v>0</v>
      </c>
      <c r="L141" s="22">
        <v>0</v>
      </c>
      <c r="M141" s="22">
        <v>0</v>
      </c>
      <c r="N141" s="22">
        <v>0</v>
      </c>
      <c r="O141" s="22">
        <v>0</v>
      </c>
    </row>
    <row r="142" spans="1:15" ht="12.75" customHeight="1">
      <c r="A142" s="20" t="s">
        <v>262</v>
      </c>
      <c r="B142" s="21" t="s">
        <v>263</v>
      </c>
      <c r="C142" s="22">
        <v>1732</v>
      </c>
      <c r="D142" s="22">
        <v>1303</v>
      </c>
      <c r="E142" s="22">
        <v>0</v>
      </c>
      <c r="F142" s="22">
        <f t="shared" si="33"/>
        <v>429</v>
      </c>
      <c r="G142" s="22">
        <v>6050</v>
      </c>
      <c r="H142" s="22">
        <v>4787</v>
      </c>
      <c r="I142" s="22">
        <v>0</v>
      </c>
      <c r="J142" s="22">
        <f t="shared" si="34"/>
        <v>1263</v>
      </c>
      <c r="K142" s="22">
        <v>326</v>
      </c>
      <c r="L142" s="22">
        <v>0</v>
      </c>
      <c r="M142" s="22">
        <v>1122</v>
      </c>
      <c r="N142" s="22">
        <v>648</v>
      </c>
      <c r="O142" s="22">
        <v>648</v>
      </c>
    </row>
    <row r="143" spans="1:15" ht="12.75" customHeight="1">
      <c r="A143" s="20" t="s">
        <v>264</v>
      </c>
      <c r="B143" s="21" t="s">
        <v>265</v>
      </c>
      <c r="C143" s="22">
        <v>6171</v>
      </c>
      <c r="D143" s="22">
        <v>5089</v>
      </c>
      <c r="E143" s="22">
        <v>0</v>
      </c>
      <c r="F143" s="22">
        <f t="shared" si="33"/>
        <v>1082</v>
      </c>
      <c r="G143" s="22">
        <v>20401</v>
      </c>
      <c r="H143" s="22">
        <v>10458</v>
      </c>
      <c r="I143" s="22">
        <v>0</v>
      </c>
      <c r="J143" s="22">
        <f t="shared" si="34"/>
        <v>9943</v>
      </c>
      <c r="K143" s="22">
        <v>1586</v>
      </c>
      <c r="L143" s="22">
        <v>245</v>
      </c>
      <c r="M143" s="22">
        <v>1727</v>
      </c>
      <c r="N143" s="22">
        <v>1051</v>
      </c>
      <c r="O143" s="22">
        <v>1051</v>
      </c>
    </row>
    <row r="144" spans="1:15" ht="14.25" customHeight="1">
      <c r="A144" s="20" t="s">
        <v>266</v>
      </c>
      <c r="B144" s="21" t="s">
        <v>267</v>
      </c>
      <c r="C144" s="22">
        <v>1442</v>
      </c>
      <c r="D144" s="22">
        <v>1441</v>
      </c>
      <c r="E144" s="22">
        <v>0</v>
      </c>
      <c r="F144" s="22">
        <v>0</v>
      </c>
      <c r="G144" s="22">
        <v>4256</v>
      </c>
      <c r="H144" s="22">
        <v>3971</v>
      </c>
      <c r="I144" s="22">
        <v>0</v>
      </c>
      <c r="J144" s="22">
        <v>0</v>
      </c>
      <c r="K144" s="22">
        <v>530</v>
      </c>
      <c r="L144" s="22">
        <v>0</v>
      </c>
      <c r="M144" s="22">
        <v>803</v>
      </c>
      <c r="N144" s="22">
        <v>1602</v>
      </c>
      <c r="O144" s="22">
        <v>1602</v>
      </c>
    </row>
    <row r="145" spans="1:15" ht="14.25" customHeight="1">
      <c r="A145" s="26"/>
      <c r="B145" s="24" t="s">
        <v>268</v>
      </c>
      <c r="C145" s="28">
        <f aca="true" t="shared" si="35" ref="C145:O145">SUM(C136:C144)</f>
        <v>19293</v>
      </c>
      <c r="D145" s="28">
        <f t="shared" si="35"/>
        <v>16783</v>
      </c>
      <c r="E145" s="28">
        <f t="shared" si="35"/>
        <v>0</v>
      </c>
      <c r="F145" s="28">
        <f t="shared" si="35"/>
        <v>2509</v>
      </c>
      <c r="G145" s="28">
        <f t="shared" si="35"/>
        <v>57032</v>
      </c>
      <c r="H145" s="28">
        <f t="shared" si="35"/>
        <v>38930</v>
      </c>
      <c r="I145" s="28">
        <f t="shared" si="35"/>
        <v>0</v>
      </c>
      <c r="J145" s="28">
        <f t="shared" si="35"/>
        <v>17817</v>
      </c>
      <c r="K145" s="28">
        <f t="shared" si="35"/>
        <v>3605</v>
      </c>
      <c r="L145" s="28">
        <f t="shared" si="35"/>
        <v>360</v>
      </c>
      <c r="M145" s="28">
        <f t="shared" si="35"/>
        <v>5358</v>
      </c>
      <c r="N145" s="28">
        <f t="shared" si="35"/>
        <v>6001</v>
      </c>
      <c r="O145" s="28">
        <f t="shared" si="35"/>
        <v>6001</v>
      </c>
    </row>
    <row r="146" spans="1:15" ht="14.25" customHeight="1">
      <c r="A146" s="29" t="s">
        <v>269</v>
      </c>
      <c r="B146" s="30" t="s">
        <v>270</v>
      </c>
      <c r="C146" s="31">
        <f aca="true" t="shared" si="36" ref="C146:O146">C145+C135+C125+C119+C116+C109+C103+C98+C95+C89+C86+C80+C69+C59+C51+C46+C43+C30+C25+C23</f>
        <v>643543</v>
      </c>
      <c r="D146" s="31">
        <f t="shared" si="36"/>
        <v>446868</v>
      </c>
      <c r="E146" s="31">
        <f t="shared" si="36"/>
        <v>16117</v>
      </c>
      <c r="F146" s="31">
        <f t="shared" si="36"/>
        <v>180557</v>
      </c>
      <c r="G146" s="31">
        <f t="shared" si="36"/>
        <v>2117872</v>
      </c>
      <c r="H146" s="31">
        <f t="shared" si="36"/>
        <v>1035512</v>
      </c>
      <c r="I146" s="31">
        <f t="shared" si="36"/>
        <v>79597</v>
      </c>
      <c r="J146" s="31">
        <f t="shared" si="36"/>
        <v>1002478</v>
      </c>
      <c r="K146" s="31">
        <f t="shared" si="36"/>
        <v>36708</v>
      </c>
      <c r="L146" s="31">
        <f t="shared" si="36"/>
        <v>2263</v>
      </c>
      <c r="M146" s="31">
        <f t="shared" si="36"/>
        <v>203171</v>
      </c>
      <c r="N146" s="31">
        <f t="shared" si="36"/>
        <v>92080</v>
      </c>
      <c r="O146" s="31">
        <f t="shared" si="36"/>
        <v>40287</v>
      </c>
    </row>
  </sheetData>
  <sheetProtection selectLockedCells="1" selectUnlockedCells="1"/>
  <mergeCells count="29">
    <mergeCell ref="N12:N13"/>
    <mergeCell ref="H12:H13"/>
    <mergeCell ref="I12:I13"/>
    <mergeCell ref="J12:J13"/>
    <mergeCell ref="K12:K13"/>
    <mergeCell ref="L12:L13"/>
    <mergeCell ref="M12:M13"/>
    <mergeCell ref="A12:A13"/>
    <mergeCell ref="B12:B13"/>
    <mergeCell ref="C12:C13"/>
    <mergeCell ref="D12:E12"/>
    <mergeCell ref="F12:F13"/>
    <mergeCell ref="G12:G13"/>
    <mergeCell ref="A6:D6"/>
    <mergeCell ref="I6:M6"/>
    <mergeCell ref="L7:O7"/>
    <mergeCell ref="L8:O8"/>
    <mergeCell ref="A11:B11"/>
    <mergeCell ref="C11:F11"/>
    <mergeCell ref="G11:J11"/>
    <mergeCell ref="K11:M11"/>
    <mergeCell ref="N11:O11"/>
    <mergeCell ref="A1:D1"/>
    <mergeCell ref="E1:L1"/>
    <mergeCell ref="A2:D2"/>
    <mergeCell ref="A3:C3"/>
    <mergeCell ref="E3:L3"/>
    <mergeCell ref="A4:C4"/>
    <mergeCell ref="E4:L4"/>
  </mergeCells>
  <printOptions horizontalCentered="1" verticalCentered="1"/>
  <pageMargins left="0.2361111111111111" right="0.2361111111111111" top="0.19652777777777777" bottom="0.5118055555555555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46"/>
  <sheetViews>
    <sheetView tabSelected="1" zoomScalePageLayoutView="0" workbookViewId="0" topLeftCell="A1">
      <selection activeCell="C146" sqref="C146"/>
    </sheetView>
  </sheetViews>
  <sheetFormatPr defaultColWidth="9.33203125" defaultRowHeight="12.75" customHeight="1"/>
  <cols>
    <col min="1" max="1" width="8.83203125" style="1" customWidth="1"/>
    <col min="2" max="2" width="26.5" style="2" customWidth="1"/>
    <col min="3" max="3" width="11.5" style="2" customWidth="1"/>
    <col min="4" max="4" width="10.66015625" style="2" customWidth="1"/>
    <col min="5" max="5" width="13" style="2" customWidth="1"/>
    <col min="6" max="6" width="11.66015625" style="2" customWidth="1"/>
    <col min="7" max="7" width="10.16015625" style="2" customWidth="1"/>
    <col min="8" max="8" width="14" style="2" customWidth="1"/>
    <col min="9" max="9" width="12.33203125" style="2" customWidth="1"/>
    <col min="10" max="10" width="12.66015625" style="2" customWidth="1"/>
    <col min="11" max="11" width="18.33203125" style="2" customWidth="1"/>
    <col min="12" max="12" width="17.33203125" style="2" customWidth="1"/>
    <col min="13" max="13" width="16" style="2" customWidth="1"/>
    <col min="14" max="14" width="17.16015625" style="0" customWidth="1"/>
    <col min="15" max="15" width="11.16015625" style="0" customWidth="1"/>
    <col min="16" max="255" width="8.83203125" style="0" customWidth="1"/>
  </cols>
  <sheetData>
    <row r="1" spans="1:15" ht="15.75" customHeight="1">
      <c r="A1" s="38" t="s">
        <v>0</v>
      </c>
      <c r="B1" s="38"/>
      <c r="C1" s="38"/>
      <c r="D1" s="38"/>
      <c r="E1" s="39" t="s">
        <v>1</v>
      </c>
      <c r="F1" s="39"/>
      <c r="G1" s="39"/>
      <c r="H1" s="39"/>
      <c r="I1" s="39"/>
      <c r="J1" s="39"/>
      <c r="K1" s="39"/>
      <c r="L1" s="39"/>
      <c r="M1" s="3"/>
      <c r="N1" s="5"/>
      <c r="O1" s="5"/>
    </row>
    <row r="2" spans="1:15" ht="12" customHeight="1">
      <c r="A2" s="40" t="s">
        <v>271</v>
      </c>
      <c r="B2" s="40"/>
      <c r="C2" s="40"/>
      <c r="D2" s="40"/>
      <c r="E2" s="4"/>
      <c r="F2" s="6"/>
      <c r="G2" s="6"/>
      <c r="H2" s="6"/>
      <c r="I2" s="5"/>
      <c r="J2" s="5"/>
      <c r="K2" s="5"/>
      <c r="L2" s="5"/>
      <c r="M2" s="7"/>
      <c r="N2" s="5"/>
      <c r="O2" s="5"/>
    </row>
    <row r="3" spans="1:15" ht="10.5" customHeight="1">
      <c r="A3" s="40"/>
      <c r="B3" s="40"/>
      <c r="C3" s="40"/>
      <c r="D3" s="3"/>
      <c r="E3" s="38" t="s">
        <v>3</v>
      </c>
      <c r="F3" s="38"/>
      <c r="G3" s="38"/>
      <c r="H3" s="38"/>
      <c r="I3" s="38"/>
      <c r="J3" s="38"/>
      <c r="K3" s="38"/>
      <c r="L3" s="38"/>
      <c r="M3" s="5"/>
      <c r="N3" s="5"/>
      <c r="O3" s="5"/>
    </row>
    <row r="4" spans="1:15" ht="12.75" customHeight="1">
      <c r="A4" s="40"/>
      <c r="B4" s="40"/>
      <c r="C4" s="40"/>
      <c r="D4" s="3"/>
      <c r="E4" s="40" t="s">
        <v>4</v>
      </c>
      <c r="F4" s="40"/>
      <c r="G4" s="40"/>
      <c r="H4" s="40"/>
      <c r="I4" s="40"/>
      <c r="J4" s="40"/>
      <c r="K4" s="40"/>
      <c r="L4" s="40"/>
      <c r="M4" s="5"/>
      <c r="N4" s="5"/>
      <c r="O4" s="5"/>
    </row>
    <row r="5" spans="1:15" ht="15" customHeight="1">
      <c r="A5" s="6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2.25" customHeight="1">
      <c r="A6" s="41" t="s">
        <v>5</v>
      </c>
      <c r="B6" s="41"/>
      <c r="C6" s="41"/>
      <c r="D6" s="41"/>
      <c r="E6" s="8"/>
      <c r="F6" s="5"/>
      <c r="G6" s="5"/>
      <c r="H6" s="5"/>
      <c r="I6" s="40"/>
      <c r="J6" s="40"/>
      <c r="K6" s="40"/>
      <c r="L6" s="40"/>
      <c r="M6" s="40"/>
      <c r="N6" s="5"/>
      <c r="O6" s="5"/>
    </row>
    <row r="7" spans="1:15" ht="15" customHeight="1">
      <c r="A7" s="9"/>
      <c r="B7" s="9"/>
      <c r="C7" s="9"/>
      <c r="D7" s="9"/>
      <c r="E7" s="8"/>
      <c r="F7" s="5"/>
      <c r="G7" s="5"/>
      <c r="H7" s="5"/>
      <c r="I7" s="5"/>
      <c r="J7" s="5"/>
      <c r="K7" s="5"/>
      <c r="L7" s="40" t="s">
        <v>6</v>
      </c>
      <c r="M7" s="40"/>
      <c r="N7" s="40"/>
      <c r="O7" s="40"/>
    </row>
    <row r="8" spans="1:15" ht="15" customHeight="1">
      <c r="A8" s="9"/>
      <c r="B8" s="9"/>
      <c r="C8" s="9"/>
      <c r="D8" s="9"/>
      <c r="E8" s="8"/>
      <c r="F8" s="5"/>
      <c r="G8" s="5"/>
      <c r="H8" s="5"/>
      <c r="I8" s="5"/>
      <c r="J8" s="5"/>
      <c r="K8" s="5"/>
      <c r="L8" s="40" t="s">
        <v>272</v>
      </c>
      <c r="M8" s="40"/>
      <c r="N8" s="40"/>
      <c r="O8" s="40"/>
    </row>
    <row r="9" spans="1:15" ht="15" customHeight="1">
      <c r="A9" s="9"/>
      <c r="B9" s="9"/>
      <c r="C9" s="9"/>
      <c r="D9" s="9"/>
      <c r="E9" s="8"/>
      <c r="F9" s="5"/>
      <c r="G9" s="5"/>
      <c r="H9" s="5"/>
      <c r="I9" s="5"/>
      <c r="J9" s="5"/>
      <c r="K9" s="5"/>
      <c r="L9" s="5"/>
      <c r="M9" s="5"/>
      <c r="N9" s="5"/>
      <c r="O9" s="5"/>
    </row>
    <row r="10" spans="1:15" ht="6.75" customHeight="1">
      <c r="A10" s="6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1:15" s="10" customFormat="1" ht="17.25" customHeight="1">
      <c r="A11" s="51" t="s">
        <v>8</v>
      </c>
      <c r="B11" s="51"/>
      <c r="C11" s="52" t="s">
        <v>9</v>
      </c>
      <c r="D11" s="52"/>
      <c r="E11" s="52"/>
      <c r="F11" s="52"/>
      <c r="G11" s="52" t="s">
        <v>10</v>
      </c>
      <c r="H11" s="52"/>
      <c r="I11" s="52"/>
      <c r="J11" s="52"/>
      <c r="K11" s="53" t="s">
        <v>11</v>
      </c>
      <c r="L11" s="53"/>
      <c r="M11" s="53"/>
      <c r="N11" s="52" t="s">
        <v>12</v>
      </c>
      <c r="O11" s="52"/>
    </row>
    <row r="12" spans="1:15" ht="12.75" customHeight="1">
      <c r="A12" s="45" t="s">
        <v>13</v>
      </c>
      <c r="B12" s="54" t="s">
        <v>14</v>
      </c>
      <c r="C12" s="55" t="s">
        <v>15</v>
      </c>
      <c r="D12" s="56" t="s">
        <v>16</v>
      </c>
      <c r="E12" s="56"/>
      <c r="F12" s="55" t="s">
        <v>17</v>
      </c>
      <c r="G12" s="52" t="s">
        <v>15</v>
      </c>
      <c r="H12" s="57" t="s">
        <v>18</v>
      </c>
      <c r="I12" s="52" t="s">
        <v>19</v>
      </c>
      <c r="J12" s="52" t="s">
        <v>20</v>
      </c>
      <c r="K12" s="57" t="s">
        <v>21</v>
      </c>
      <c r="L12" s="57" t="s">
        <v>22</v>
      </c>
      <c r="M12" s="57" t="s">
        <v>23</v>
      </c>
      <c r="N12" s="58" t="s">
        <v>15</v>
      </c>
      <c r="O12" s="32" t="s">
        <v>24</v>
      </c>
    </row>
    <row r="13" spans="1:15" ht="12.75" customHeight="1">
      <c r="A13" s="45"/>
      <c r="B13" s="54"/>
      <c r="C13" s="55"/>
      <c r="D13" s="33" t="s">
        <v>25</v>
      </c>
      <c r="E13" s="14" t="s">
        <v>19</v>
      </c>
      <c r="F13" s="55"/>
      <c r="G13" s="52"/>
      <c r="H13" s="57"/>
      <c r="I13" s="52"/>
      <c r="J13" s="52"/>
      <c r="K13" s="57"/>
      <c r="L13" s="57"/>
      <c r="M13" s="57"/>
      <c r="N13" s="58"/>
      <c r="O13" s="14" t="s">
        <v>26</v>
      </c>
    </row>
    <row r="14" spans="1:15" s="19" customFormat="1" ht="10.5" customHeight="1">
      <c r="A14" s="34">
        <v>1</v>
      </c>
      <c r="B14" s="35">
        <v>2</v>
      </c>
      <c r="C14" s="36">
        <v>3</v>
      </c>
      <c r="D14" s="37">
        <v>4</v>
      </c>
      <c r="E14" s="36">
        <v>5</v>
      </c>
      <c r="F14" s="36">
        <v>6</v>
      </c>
      <c r="G14" s="36">
        <v>7</v>
      </c>
      <c r="H14" s="36">
        <v>8</v>
      </c>
      <c r="I14" s="36">
        <v>9</v>
      </c>
      <c r="J14" s="36">
        <v>10</v>
      </c>
      <c r="K14" s="36">
        <v>11</v>
      </c>
      <c r="L14" s="36">
        <v>12</v>
      </c>
      <c r="M14" s="36">
        <v>13</v>
      </c>
      <c r="N14" s="36">
        <v>14</v>
      </c>
      <c r="O14" s="35">
        <v>15</v>
      </c>
    </row>
    <row r="15" spans="1:15" ht="12.75" customHeight="1">
      <c r="A15" s="20" t="s">
        <v>27</v>
      </c>
      <c r="B15" s="21" t="s">
        <v>28</v>
      </c>
      <c r="C15" s="22">
        <v>24724</v>
      </c>
      <c r="D15" s="22">
        <v>15811</v>
      </c>
      <c r="E15" s="22">
        <v>1732</v>
      </c>
      <c r="F15" s="22">
        <f aca="true" t="shared" si="0" ref="F15:F22">SUM(C15-D15-E15)</f>
        <v>7181</v>
      </c>
      <c r="G15" s="22">
        <v>117345</v>
      </c>
      <c r="H15" s="22">
        <v>47979</v>
      </c>
      <c r="I15" s="22">
        <v>12029</v>
      </c>
      <c r="J15" s="22">
        <f aca="true" t="shared" si="1" ref="J15:J22">SUM(G15-H15-I15)</f>
        <v>57337</v>
      </c>
      <c r="K15" s="22">
        <v>5049</v>
      </c>
      <c r="L15" s="22">
        <v>0</v>
      </c>
      <c r="M15" s="22">
        <v>9317</v>
      </c>
      <c r="N15" s="22">
        <v>4150</v>
      </c>
      <c r="O15" s="22">
        <v>4150</v>
      </c>
    </row>
    <row r="16" spans="1:15" ht="12.75" customHeight="1">
      <c r="A16" s="20" t="s">
        <v>29</v>
      </c>
      <c r="B16" s="21" t="s">
        <v>30</v>
      </c>
      <c r="C16" s="22">
        <v>13675</v>
      </c>
      <c r="D16" s="22">
        <v>6853</v>
      </c>
      <c r="E16" s="22">
        <v>309</v>
      </c>
      <c r="F16" s="22">
        <f t="shared" si="0"/>
        <v>6513</v>
      </c>
      <c r="G16" s="22">
        <v>106476</v>
      </c>
      <c r="H16" s="22">
        <v>19064</v>
      </c>
      <c r="I16" s="22">
        <v>2346</v>
      </c>
      <c r="J16" s="22">
        <f t="shared" si="1"/>
        <v>85066</v>
      </c>
      <c r="K16" s="22">
        <v>4340</v>
      </c>
      <c r="L16" s="22">
        <v>0</v>
      </c>
      <c r="M16" s="22">
        <v>5735</v>
      </c>
      <c r="N16" s="22">
        <v>119</v>
      </c>
      <c r="O16" s="22">
        <v>119</v>
      </c>
    </row>
    <row r="17" spans="1:15" ht="12.75" customHeight="1">
      <c r="A17" s="20" t="s">
        <v>31</v>
      </c>
      <c r="B17" s="21" t="s">
        <v>32</v>
      </c>
      <c r="C17" s="22">
        <v>8627</v>
      </c>
      <c r="D17" s="22">
        <v>7055</v>
      </c>
      <c r="E17" s="22">
        <v>0</v>
      </c>
      <c r="F17" s="22">
        <f t="shared" si="0"/>
        <v>1572</v>
      </c>
      <c r="G17" s="22">
        <v>19780</v>
      </c>
      <c r="H17" s="22">
        <v>13764</v>
      </c>
      <c r="I17" s="22">
        <v>0</v>
      </c>
      <c r="J17" s="22">
        <f t="shared" si="1"/>
        <v>6016</v>
      </c>
      <c r="K17" s="22">
        <v>1414</v>
      </c>
      <c r="L17" s="22">
        <v>0</v>
      </c>
      <c r="M17" s="22">
        <v>401</v>
      </c>
      <c r="N17" s="22">
        <v>280</v>
      </c>
      <c r="O17" s="22">
        <v>280</v>
      </c>
    </row>
    <row r="18" spans="1:15" ht="12.75" customHeight="1">
      <c r="A18" s="20" t="s">
        <v>33</v>
      </c>
      <c r="B18" s="21" t="s">
        <v>34</v>
      </c>
      <c r="C18" s="22">
        <v>27410</v>
      </c>
      <c r="D18" s="22">
        <v>18360</v>
      </c>
      <c r="E18" s="22">
        <v>278</v>
      </c>
      <c r="F18" s="22">
        <f t="shared" si="0"/>
        <v>8772</v>
      </c>
      <c r="G18" s="22">
        <v>83952</v>
      </c>
      <c r="H18" s="22">
        <v>52276</v>
      </c>
      <c r="I18" s="22">
        <v>1363</v>
      </c>
      <c r="J18" s="22">
        <f t="shared" si="1"/>
        <v>30313</v>
      </c>
      <c r="K18" s="22">
        <v>5580</v>
      </c>
      <c r="L18" s="22">
        <v>0</v>
      </c>
      <c r="M18" s="22">
        <v>4748</v>
      </c>
      <c r="N18" s="22">
        <v>482</v>
      </c>
      <c r="O18" s="22">
        <v>482</v>
      </c>
    </row>
    <row r="19" spans="1:15" ht="12.75" customHeight="1">
      <c r="A19" s="20" t="s">
        <v>35</v>
      </c>
      <c r="B19" s="21" t="s">
        <v>36</v>
      </c>
      <c r="C19" s="22">
        <v>18643</v>
      </c>
      <c r="D19" s="22">
        <v>17741</v>
      </c>
      <c r="E19" s="22">
        <v>615</v>
      </c>
      <c r="F19" s="22">
        <f t="shared" si="0"/>
        <v>287</v>
      </c>
      <c r="G19" s="22">
        <v>56304</v>
      </c>
      <c r="H19" s="22">
        <v>44606</v>
      </c>
      <c r="I19" s="22">
        <v>2922</v>
      </c>
      <c r="J19" s="22">
        <f t="shared" si="1"/>
        <v>8776</v>
      </c>
      <c r="K19" s="22">
        <v>1100</v>
      </c>
      <c r="L19" s="22">
        <v>0</v>
      </c>
      <c r="M19" s="22">
        <v>134</v>
      </c>
      <c r="N19" s="22">
        <v>830</v>
      </c>
      <c r="O19" s="22">
        <v>830</v>
      </c>
    </row>
    <row r="20" spans="1:15" ht="12.75" customHeight="1">
      <c r="A20" s="20" t="s">
        <v>37</v>
      </c>
      <c r="B20" s="21" t="s">
        <v>38</v>
      </c>
      <c r="C20" s="22">
        <v>98613</v>
      </c>
      <c r="D20" s="22">
        <v>86675</v>
      </c>
      <c r="E20" s="22">
        <v>2162</v>
      </c>
      <c r="F20" s="22">
        <f t="shared" si="0"/>
        <v>9776</v>
      </c>
      <c r="G20" s="22">
        <v>260067</v>
      </c>
      <c r="H20" s="22">
        <v>187241</v>
      </c>
      <c r="I20" s="22">
        <v>11832</v>
      </c>
      <c r="J20" s="22">
        <f t="shared" si="1"/>
        <v>60994</v>
      </c>
      <c r="K20" s="22">
        <v>11243</v>
      </c>
      <c r="L20" s="22">
        <v>8</v>
      </c>
      <c r="M20" s="22">
        <v>8909</v>
      </c>
      <c r="N20" s="22">
        <v>1287</v>
      </c>
      <c r="O20" s="22">
        <v>1287</v>
      </c>
    </row>
    <row r="21" spans="1:15" ht="12.75" customHeight="1">
      <c r="A21" s="20" t="s">
        <v>39</v>
      </c>
      <c r="B21" s="21" t="s">
        <v>40</v>
      </c>
      <c r="C21" s="22">
        <v>7448</v>
      </c>
      <c r="D21" s="22">
        <v>7268</v>
      </c>
      <c r="E21" s="22">
        <v>0</v>
      </c>
      <c r="F21" s="22">
        <f t="shared" si="0"/>
        <v>180</v>
      </c>
      <c r="G21" s="22">
        <v>14835</v>
      </c>
      <c r="H21" s="22">
        <v>13480</v>
      </c>
      <c r="I21" s="22">
        <v>0</v>
      </c>
      <c r="J21" s="22">
        <f t="shared" si="1"/>
        <v>1355</v>
      </c>
      <c r="K21" s="22">
        <v>252</v>
      </c>
      <c r="L21" s="22">
        <v>0</v>
      </c>
      <c r="M21" s="22">
        <v>0</v>
      </c>
      <c r="N21" s="22">
        <v>17</v>
      </c>
      <c r="O21" s="22">
        <v>17</v>
      </c>
    </row>
    <row r="22" spans="1:15" ht="12.75" customHeight="1">
      <c r="A22" s="20" t="s">
        <v>41</v>
      </c>
      <c r="B22" s="21" t="s">
        <v>42</v>
      </c>
      <c r="C22" s="22">
        <v>7781</v>
      </c>
      <c r="D22" s="22">
        <v>6247</v>
      </c>
      <c r="E22" s="22">
        <v>611</v>
      </c>
      <c r="F22" s="22">
        <f t="shared" si="0"/>
        <v>923</v>
      </c>
      <c r="G22" s="22">
        <v>23434</v>
      </c>
      <c r="H22" s="22">
        <v>14733</v>
      </c>
      <c r="I22" s="22">
        <v>2819</v>
      </c>
      <c r="J22" s="22">
        <f t="shared" si="1"/>
        <v>5882</v>
      </c>
      <c r="K22" s="22">
        <v>2343</v>
      </c>
      <c r="L22" s="22">
        <v>0</v>
      </c>
      <c r="M22" s="22">
        <v>3394</v>
      </c>
      <c r="N22" s="22">
        <v>255</v>
      </c>
      <c r="O22" s="22">
        <v>255</v>
      </c>
    </row>
    <row r="23" spans="1:15" ht="12.75" customHeight="1">
      <c r="A23" s="23"/>
      <c r="B23" s="24" t="s">
        <v>43</v>
      </c>
      <c r="C23" s="25">
        <f aca="true" t="shared" si="2" ref="C23:O23">SUM(C15:C22)</f>
        <v>206921</v>
      </c>
      <c r="D23" s="25">
        <f t="shared" si="2"/>
        <v>166010</v>
      </c>
      <c r="E23" s="25">
        <f t="shared" si="2"/>
        <v>5707</v>
      </c>
      <c r="F23" s="25">
        <f t="shared" si="2"/>
        <v>35204</v>
      </c>
      <c r="G23" s="25">
        <f t="shared" si="2"/>
        <v>682193</v>
      </c>
      <c r="H23" s="25">
        <f t="shared" si="2"/>
        <v>393143</v>
      </c>
      <c r="I23" s="25">
        <f t="shared" si="2"/>
        <v>33311</v>
      </c>
      <c r="J23" s="25">
        <f t="shared" si="2"/>
        <v>255739</v>
      </c>
      <c r="K23" s="25">
        <f t="shared" si="2"/>
        <v>31321</v>
      </c>
      <c r="L23" s="25">
        <f t="shared" si="2"/>
        <v>8</v>
      </c>
      <c r="M23" s="25">
        <f t="shared" si="2"/>
        <v>32638</v>
      </c>
      <c r="N23" s="25">
        <f t="shared" si="2"/>
        <v>7420</v>
      </c>
      <c r="O23" s="25">
        <f t="shared" si="2"/>
        <v>7420</v>
      </c>
    </row>
    <row r="24" spans="1:15" ht="14.25" customHeight="1">
      <c r="A24" s="20" t="s">
        <v>44</v>
      </c>
      <c r="B24" s="21" t="s">
        <v>45</v>
      </c>
      <c r="C24" s="22">
        <v>7965</v>
      </c>
      <c r="D24" s="22">
        <v>6676</v>
      </c>
      <c r="E24" s="22">
        <v>475</v>
      </c>
      <c r="F24" s="22">
        <f>SUM(C24-D24-E24)</f>
        <v>814</v>
      </c>
      <c r="G24" s="22">
        <v>23574</v>
      </c>
      <c r="H24" s="22">
        <v>12834</v>
      </c>
      <c r="I24" s="22">
        <v>1852</v>
      </c>
      <c r="J24" s="22">
        <f>SUM(G24-H24-I24)</f>
        <v>8888</v>
      </c>
      <c r="K24" s="22">
        <v>8633</v>
      </c>
      <c r="L24" s="22">
        <v>0</v>
      </c>
      <c r="M24" s="22">
        <v>1834</v>
      </c>
      <c r="N24" s="22">
        <v>873</v>
      </c>
      <c r="O24" s="22">
        <v>873</v>
      </c>
    </row>
    <row r="25" spans="1:15" ht="14.25" customHeight="1">
      <c r="A25" s="26"/>
      <c r="B25" s="24" t="s">
        <v>46</v>
      </c>
      <c r="C25" s="25">
        <f aca="true" t="shared" si="3" ref="C25:O25">SUM(C24)</f>
        <v>7965</v>
      </c>
      <c r="D25" s="25">
        <f t="shared" si="3"/>
        <v>6676</v>
      </c>
      <c r="E25" s="25">
        <f t="shared" si="3"/>
        <v>475</v>
      </c>
      <c r="F25" s="25">
        <f t="shared" si="3"/>
        <v>814</v>
      </c>
      <c r="G25" s="25">
        <f t="shared" si="3"/>
        <v>23574</v>
      </c>
      <c r="H25" s="25">
        <f t="shared" si="3"/>
        <v>12834</v>
      </c>
      <c r="I25" s="25">
        <f t="shared" si="3"/>
        <v>1852</v>
      </c>
      <c r="J25" s="25">
        <f t="shared" si="3"/>
        <v>8888</v>
      </c>
      <c r="K25" s="25">
        <f t="shared" si="3"/>
        <v>8633</v>
      </c>
      <c r="L25" s="25">
        <f t="shared" si="3"/>
        <v>0</v>
      </c>
      <c r="M25" s="25">
        <f t="shared" si="3"/>
        <v>1834</v>
      </c>
      <c r="N25" s="25">
        <f t="shared" si="3"/>
        <v>873</v>
      </c>
      <c r="O25" s="25">
        <f t="shared" si="3"/>
        <v>873</v>
      </c>
    </row>
    <row r="26" spans="1:15" ht="12.75" customHeight="1">
      <c r="A26" s="20" t="s">
        <v>47</v>
      </c>
      <c r="B26" s="21" t="s">
        <v>48</v>
      </c>
      <c r="C26" s="22">
        <v>52267</v>
      </c>
      <c r="D26" s="22">
        <v>34500</v>
      </c>
      <c r="E26" s="22">
        <v>1914</v>
      </c>
      <c r="F26" s="22">
        <f>SUM(C26-D26-E26)</f>
        <v>15853</v>
      </c>
      <c r="G26" s="22">
        <v>142900</v>
      </c>
      <c r="H26" s="22">
        <v>60192</v>
      </c>
      <c r="I26" s="22">
        <v>7373</v>
      </c>
      <c r="J26" s="22">
        <f>SUM(G26-H26-I26)</f>
        <v>75335</v>
      </c>
      <c r="K26" s="22">
        <v>7848</v>
      </c>
      <c r="L26" s="22">
        <v>0</v>
      </c>
      <c r="M26" s="22">
        <v>1388</v>
      </c>
      <c r="N26" s="22">
        <v>1876</v>
      </c>
      <c r="O26" s="22">
        <v>1876</v>
      </c>
    </row>
    <row r="27" spans="1:15" ht="12.75" customHeight="1">
      <c r="A27" s="20" t="s">
        <v>49</v>
      </c>
      <c r="B27" s="21" t="s">
        <v>50</v>
      </c>
      <c r="C27" s="22">
        <v>12139</v>
      </c>
      <c r="D27" s="22">
        <v>10257</v>
      </c>
      <c r="E27" s="22">
        <v>400</v>
      </c>
      <c r="F27" s="22">
        <f>SUM(C27-D27-E27)</f>
        <v>1482</v>
      </c>
      <c r="G27" s="22">
        <v>26808</v>
      </c>
      <c r="H27" s="22">
        <v>17717</v>
      </c>
      <c r="I27" s="22">
        <v>1533</v>
      </c>
      <c r="J27" s="22">
        <f>SUM(G27-H27-I27)</f>
        <v>7558</v>
      </c>
      <c r="K27" s="22">
        <v>2867</v>
      </c>
      <c r="L27" s="22">
        <v>0</v>
      </c>
      <c r="M27" s="22">
        <v>881</v>
      </c>
      <c r="N27" s="22">
        <v>300</v>
      </c>
      <c r="O27" s="22">
        <v>300</v>
      </c>
    </row>
    <row r="28" spans="1:15" ht="12.75" customHeight="1">
      <c r="A28" s="20" t="s">
        <v>51</v>
      </c>
      <c r="B28" s="21" t="s">
        <v>52</v>
      </c>
      <c r="C28" s="22">
        <v>11938</v>
      </c>
      <c r="D28" s="22">
        <v>7963</v>
      </c>
      <c r="E28" s="22">
        <v>753</v>
      </c>
      <c r="F28" s="22">
        <f>SUM(C28-D28-E28)</f>
        <v>3222</v>
      </c>
      <c r="G28" s="22">
        <v>34437</v>
      </c>
      <c r="H28" s="22">
        <v>18575</v>
      </c>
      <c r="I28" s="22">
        <v>4311</v>
      </c>
      <c r="J28" s="22">
        <f>SUM(G28-H28-I28)</f>
        <v>11551</v>
      </c>
      <c r="K28" s="22">
        <v>6643</v>
      </c>
      <c r="L28" s="22">
        <v>0</v>
      </c>
      <c r="M28" s="22">
        <v>155</v>
      </c>
      <c r="N28" s="22">
        <v>150</v>
      </c>
      <c r="O28" s="22">
        <v>150</v>
      </c>
    </row>
    <row r="29" spans="1:15" ht="12.75" customHeight="1">
      <c r="A29" s="20" t="s">
        <v>53</v>
      </c>
      <c r="B29" s="21" t="s">
        <v>54</v>
      </c>
      <c r="C29" s="22">
        <v>14707</v>
      </c>
      <c r="D29" s="22">
        <v>12779</v>
      </c>
      <c r="E29" s="22">
        <v>1280</v>
      </c>
      <c r="F29" s="22">
        <f>SUM(C29-D29-E29)</f>
        <v>648</v>
      </c>
      <c r="G29" s="22">
        <v>39352</v>
      </c>
      <c r="H29" s="22">
        <v>28096</v>
      </c>
      <c r="I29" s="22">
        <v>5634</v>
      </c>
      <c r="J29" s="22">
        <f>SUM(G29-H29-I29)</f>
        <v>5622</v>
      </c>
      <c r="K29" s="22">
        <v>1462</v>
      </c>
      <c r="L29" s="22">
        <v>0</v>
      </c>
      <c r="M29" s="22">
        <v>832</v>
      </c>
      <c r="N29" s="22">
        <v>2346</v>
      </c>
      <c r="O29" s="22">
        <v>2346</v>
      </c>
    </row>
    <row r="30" spans="1:15" ht="12.75" customHeight="1">
      <c r="A30" s="23"/>
      <c r="B30" s="24" t="s">
        <v>55</v>
      </c>
      <c r="C30" s="25">
        <f aca="true" t="shared" si="4" ref="C30:O30">SUM(C26:C29)</f>
        <v>91051</v>
      </c>
      <c r="D30" s="25">
        <f t="shared" si="4"/>
        <v>65499</v>
      </c>
      <c r="E30" s="25">
        <f t="shared" si="4"/>
        <v>4347</v>
      </c>
      <c r="F30" s="25">
        <f t="shared" si="4"/>
        <v>21205</v>
      </c>
      <c r="G30" s="25">
        <f t="shared" si="4"/>
        <v>243497</v>
      </c>
      <c r="H30" s="25">
        <f t="shared" si="4"/>
        <v>124580</v>
      </c>
      <c r="I30" s="25">
        <f t="shared" si="4"/>
        <v>18851</v>
      </c>
      <c r="J30" s="25">
        <f t="shared" si="4"/>
        <v>100066</v>
      </c>
      <c r="K30" s="25">
        <f t="shared" si="4"/>
        <v>18820</v>
      </c>
      <c r="L30" s="25">
        <f t="shared" si="4"/>
        <v>0</v>
      </c>
      <c r="M30" s="25">
        <f t="shared" si="4"/>
        <v>3256</v>
      </c>
      <c r="N30" s="25">
        <f t="shared" si="4"/>
        <v>4672</v>
      </c>
      <c r="O30" s="25">
        <f t="shared" si="4"/>
        <v>4672</v>
      </c>
    </row>
    <row r="31" spans="1:15" ht="12.75" customHeight="1">
      <c r="A31" s="20" t="s">
        <v>56</v>
      </c>
      <c r="B31" s="21" t="s">
        <v>57</v>
      </c>
      <c r="C31" s="22">
        <v>47297</v>
      </c>
      <c r="D31" s="22">
        <v>39301</v>
      </c>
      <c r="E31" s="22">
        <v>934</v>
      </c>
      <c r="F31" s="22">
        <f aca="true" t="shared" si="5" ref="F31:F42">SUM(C31-D31-E31)</f>
        <v>7062</v>
      </c>
      <c r="G31" s="22">
        <v>150779</v>
      </c>
      <c r="H31" s="22">
        <v>82973</v>
      </c>
      <c r="I31" s="22">
        <v>5038</v>
      </c>
      <c r="J31" s="22">
        <f aca="true" t="shared" si="6" ref="J31:J42">SUM(G31-H31-I31)</f>
        <v>62768</v>
      </c>
      <c r="K31" s="22">
        <v>3957</v>
      </c>
      <c r="L31" s="22">
        <v>0</v>
      </c>
      <c r="M31" s="22">
        <v>3102</v>
      </c>
      <c r="N31" s="22">
        <v>502</v>
      </c>
      <c r="O31" s="22">
        <v>502</v>
      </c>
    </row>
    <row r="32" spans="1:15" ht="12.75" customHeight="1">
      <c r="A32" s="20" t="s">
        <v>58</v>
      </c>
      <c r="B32" s="21" t="s">
        <v>59</v>
      </c>
      <c r="C32" s="22">
        <v>70744</v>
      </c>
      <c r="D32" s="22">
        <v>64084</v>
      </c>
      <c r="E32" s="22">
        <v>1927</v>
      </c>
      <c r="F32" s="22">
        <f t="shared" si="5"/>
        <v>4733</v>
      </c>
      <c r="G32" s="22">
        <v>272280</v>
      </c>
      <c r="H32" s="22">
        <v>162851</v>
      </c>
      <c r="I32" s="22">
        <v>11295</v>
      </c>
      <c r="J32" s="22">
        <f t="shared" si="6"/>
        <v>98134</v>
      </c>
      <c r="K32" s="22">
        <v>10678</v>
      </c>
      <c r="L32" s="22">
        <v>0</v>
      </c>
      <c r="M32" s="22">
        <v>32270</v>
      </c>
      <c r="N32" s="22">
        <v>1761</v>
      </c>
      <c r="O32" s="22">
        <v>1761</v>
      </c>
    </row>
    <row r="33" spans="1:15" ht="12.75" customHeight="1">
      <c r="A33" s="20" t="s">
        <v>60</v>
      </c>
      <c r="B33" s="21" t="s">
        <v>61</v>
      </c>
      <c r="C33" s="22">
        <v>33362</v>
      </c>
      <c r="D33" s="22">
        <v>26405</v>
      </c>
      <c r="E33" s="22">
        <v>646</v>
      </c>
      <c r="F33" s="22">
        <f t="shared" si="5"/>
        <v>6311</v>
      </c>
      <c r="G33" s="22">
        <v>128952</v>
      </c>
      <c r="H33" s="22">
        <v>36204</v>
      </c>
      <c r="I33" s="22">
        <v>1888</v>
      </c>
      <c r="J33" s="22">
        <f t="shared" si="6"/>
        <v>90860</v>
      </c>
      <c r="K33" s="22">
        <v>11970</v>
      </c>
      <c r="L33" s="22">
        <v>0</v>
      </c>
      <c r="M33" s="22">
        <v>4565</v>
      </c>
      <c r="N33" s="22">
        <v>932</v>
      </c>
      <c r="O33" s="22">
        <v>932</v>
      </c>
    </row>
    <row r="34" spans="1:15" ht="12.75" customHeight="1">
      <c r="A34" s="20" t="s">
        <v>62</v>
      </c>
      <c r="B34" s="21" t="s">
        <v>63</v>
      </c>
      <c r="C34" s="22">
        <v>35549</v>
      </c>
      <c r="D34" s="22">
        <v>11022</v>
      </c>
      <c r="E34" s="22">
        <v>137</v>
      </c>
      <c r="F34" s="22">
        <f t="shared" si="5"/>
        <v>24390</v>
      </c>
      <c r="G34" s="22">
        <v>112684</v>
      </c>
      <c r="H34" s="22">
        <v>29813</v>
      </c>
      <c r="I34" s="22">
        <v>709</v>
      </c>
      <c r="J34" s="22">
        <f t="shared" si="6"/>
        <v>82162</v>
      </c>
      <c r="K34" s="22">
        <v>1897</v>
      </c>
      <c r="L34" s="22">
        <v>0</v>
      </c>
      <c r="M34" s="22">
        <v>10375</v>
      </c>
      <c r="N34" s="22">
        <v>244</v>
      </c>
      <c r="O34" s="22">
        <v>244</v>
      </c>
    </row>
    <row r="35" spans="1:15" ht="12.75" customHeight="1">
      <c r="A35" s="20" t="s">
        <v>64</v>
      </c>
      <c r="B35" s="21" t="s">
        <v>65</v>
      </c>
      <c r="C35" s="22">
        <v>16610</v>
      </c>
      <c r="D35" s="22">
        <v>15864</v>
      </c>
      <c r="E35" s="22">
        <v>0</v>
      </c>
      <c r="F35" s="22">
        <f t="shared" si="5"/>
        <v>746</v>
      </c>
      <c r="G35" s="22">
        <v>32745</v>
      </c>
      <c r="H35" s="22">
        <v>27464</v>
      </c>
      <c r="I35" s="22">
        <v>0</v>
      </c>
      <c r="J35" s="22">
        <f t="shared" si="6"/>
        <v>5281</v>
      </c>
      <c r="K35" s="22">
        <v>876</v>
      </c>
      <c r="L35" s="22">
        <v>0</v>
      </c>
      <c r="M35" s="22">
        <v>106</v>
      </c>
      <c r="N35" s="22">
        <v>1556</v>
      </c>
      <c r="O35" s="22">
        <v>1556</v>
      </c>
    </row>
    <row r="36" spans="1:15" ht="12.75" customHeight="1">
      <c r="A36" s="20" t="s">
        <v>66</v>
      </c>
      <c r="B36" s="21" t="s">
        <v>67</v>
      </c>
      <c r="C36" s="22">
        <v>9278</v>
      </c>
      <c r="D36" s="22">
        <v>7396</v>
      </c>
      <c r="E36" s="22">
        <v>632</v>
      </c>
      <c r="F36" s="22">
        <f t="shared" si="5"/>
        <v>1250</v>
      </c>
      <c r="G36" s="22">
        <v>29355</v>
      </c>
      <c r="H36" s="22">
        <v>19750</v>
      </c>
      <c r="I36" s="22">
        <v>4249</v>
      </c>
      <c r="J36" s="22">
        <f t="shared" si="6"/>
        <v>5356</v>
      </c>
      <c r="K36" s="22">
        <v>303</v>
      </c>
      <c r="L36" s="22">
        <v>0</v>
      </c>
      <c r="M36" s="22">
        <v>1499</v>
      </c>
      <c r="N36" s="22">
        <v>15</v>
      </c>
      <c r="O36" s="22">
        <v>15</v>
      </c>
    </row>
    <row r="37" spans="1:15" ht="12.75" customHeight="1">
      <c r="A37" s="20" t="s">
        <v>68</v>
      </c>
      <c r="B37" s="21" t="s">
        <v>69</v>
      </c>
      <c r="C37" s="22">
        <v>15287</v>
      </c>
      <c r="D37" s="22">
        <v>13652</v>
      </c>
      <c r="E37" s="22">
        <v>189</v>
      </c>
      <c r="F37" s="22">
        <f t="shared" si="5"/>
        <v>1446</v>
      </c>
      <c r="G37" s="22">
        <v>57532</v>
      </c>
      <c r="H37" s="22">
        <v>39318</v>
      </c>
      <c r="I37" s="22">
        <v>786</v>
      </c>
      <c r="J37" s="22">
        <f t="shared" si="6"/>
        <v>17428</v>
      </c>
      <c r="K37" s="22">
        <v>667</v>
      </c>
      <c r="L37" s="22">
        <v>0</v>
      </c>
      <c r="M37" s="22">
        <v>3097</v>
      </c>
      <c r="N37" s="22">
        <v>541</v>
      </c>
      <c r="O37" s="22">
        <v>541</v>
      </c>
    </row>
    <row r="38" spans="1:15" ht="12.75" customHeight="1">
      <c r="A38" s="20" t="s">
        <v>70</v>
      </c>
      <c r="B38" s="21" t="s">
        <v>71</v>
      </c>
      <c r="C38" s="22">
        <v>257190</v>
      </c>
      <c r="D38" s="22">
        <v>191610</v>
      </c>
      <c r="E38" s="22">
        <v>5726</v>
      </c>
      <c r="F38" s="22">
        <f t="shared" si="5"/>
        <v>59854</v>
      </c>
      <c r="G38" s="22">
        <v>623309</v>
      </c>
      <c r="H38" s="22">
        <v>361020</v>
      </c>
      <c r="I38" s="22">
        <v>26921</v>
      </c>
      <c r="J38" s="22">
        <f t="shared" si="6"/>
        <v>235368</v>
      </c>
      <c r="K38" s="22">
        <v>34098</v>
      </c>
      <c r="L38" s="22">
        <v>0</v>
      </c>
      <c r="M38" s="22">
        <v>17418</v>
      </c>
      <c r="N38" s="22">
        <v>229074</v>
      </c>
      <c r="O38" s="22">
        <v>19761</v>
      </c>
    </row>
    <row r="39" spans="1:15" ht="12.75" customHeight="1">
      <c r="A39" s="20" t="s">
        <v>72</v>
      </c>
      <c r="B39" s="21" t="s">
        <v>73</v>
      </c>
      <c r="C39" s="22">
        <v>35470</v>
      </c>
      <c r="D39" s="22">
        <v>32894</v>
      </c>
      <c r="E39" s="22">
        <v>929</v>
      </c>
      <c r="F39" s="22">
        <f t="shared" si="5"/>
        <v>1647</v>
      </c>
      <c r="G39" s="22">
        <v>69024</v>
      </c>
      <c r="H39" s="22">
        <v>54559</v>
      </c>
      <c r="I39" s="22">
        <v>5286</v>
      </c>
      <c r="J39" s="22">
        <f t="shared" si="6"/>
        <v>9179</v>
      </c>
      <c r="K39" s="22">
        <v>3232</v>
      </c>
      <c r="L39" s="22">
        <v>0</v>
      </c>
      <c r="M39" s="22">
        <v>193</v>
      </c>
      <c r="N39" s="22">
        <v>37</v>
      </c>
      <c r="O39" s="22">
        <v>37</v>
      </c>
    </row>
    <row r="40" spans="1:15" ht="12.75" customHeight="1">
      <c r="A40" s="20" t="s">
        <v>74</v>
      </c>
      <c r="B40" s="21" t="s">
        <v>75</v>
      </c>
      <c r="C40" s="22">
        <v>26028</v>
      </c>
      <c r="D40" s="22">
        <v>22529</v>
      </c>
      <c r="E40" s="22">
        <v>758</v>
      </c>
      <c r="F40" s="22">
        <f t="shared" si="5"/>
        <v>2741</v>
      </c>
      <c r="G40" s="22">
        <v>78138</v>
      </c>
      <c r="H40" s="22">
        <v>50158</v>
      </c>
      <c r="I40" s="22">
        <v>3801</v>
      </c>
      <c r="J40" s="22">
        <f t="shared" si="6"/>
        <v>24179</v>
      </c>
      <c r="K40" s="22">
        <v>2530</v>
      </c>
      <c r="L40" s="22">
        <v>0</v>
      </c>
      <c r="M40" s="22">
        <v>13388</v>
      </c>
      <c r="N40" s="22">
        <v>186</v>
      </c>
      <c r="O40" s="22">
        <v>186</v>
      </c>
    </row>
    <row r="41" spans="1:15" ht="12.75" customHeight="1">
      <c r="A41" s="20" t="s">
        <v>76</v>
      </c>
      <c r="B41" s="21" t="s">
        <v>77</v>
      </c>
      <c r="C41" s="22">
        <v>8597</v>
      </c>
      <c r="D41" s="22">
        <v>6122</v>
      </c>
      <c r="E41" s="22">
        <v>0</v>
      </c>
      <c r="F41" s="22">
        <f t="shared" si="5"/>
        <v>2475</v>
      </c>
      <c r="G41" s="22">
        <v>32519</v>
      </c>
      <c r="H41" s="22">
        <v>19298</v>
      </c>
      <c r="I41" s="22">
        <v>0</v>
      </c>
      <c r="J41" s="22">
        <f t="shared" si="6"/>
        <v>13221</v>
      </c>
      <c r="K41" s="22">
        <v>4186</v>
      </c>
      <c r="L41" s="22">
        <v>0</v>
      </c>
      <c r="M41" s="22">
        <v>742</v>
      </c>
      <c r="N41" s="22">
        <v>1333</v>
      </c>
      <c r="O41" s="22">
        <v>1333</v>
      </c>
    </row>
    <row r="42" spans="1:15" ht="12.75" customHeight="1">
      <c r="A42" s="20" t="s">
        <v>78</v>
      </c>
      <c r="B42" s="21" t="s">
        <v>79</v>
      </c>
      <c r="C42" s="22">
        <v>52544</v>
      </c>
      <c r="D42" s="22">
        <v>41232</v>
      </c>
      <c r="E42" s="22">
        <v>1103</v>
      </c>
      <c r="F42" s="22">
        <f t="shared" si="5"/>
        <v>10209</v>
      </c>
      <c r="G42" s="22">
        <v>95963</v>
      </c>
      <c r="H42" s="22">
        <v>68691</v>
      </c>
      <c r="I42" s="22">
        <v>3068</v>
      </c>
      <c r="J42" s="22">
        <f t="shared" si="6"/>
        <v>24204</v>
      </c>
      <c r="K42" s="22">
        <v>3312</v>
      </c>
      <c r="L42" s="22">
        <v>0</v>
      </c>
      <c r="M42" s="22">
        <v>251</v>
      </c>
      <c r="N42" s="22">
        <v>523</v>
      </c>
      <c r="O42" s="22">
        <v>523</v>
      </c>
    </row>
    <row r="43" spans="1:15" ht="12.75" customHeight="1">
      <c r="A43" s="23"/>
      <c r="B43" s="24" t="s">
        <v>80</v>
      </c>
      <c r="C43" s="25">
        <f aca="true" t="shared" si="7" ref="C43:O43">SUM(C31:C42)</f>
        <v>607956</v>
      </c>
      <c r="D43" s="25">
        <f t="shared" si="7"/>
        <v>472111</v>
      </c>
      <c r="E43" s="25">
        <f t="shared" si="7"/>
        <v>12981</v>
      </c>
      <c r="F43" s="25">
        <f t="shared" si="7"/>
        <v>122864</v>
      </c>
      <c r="G43" s="25">
        <f t="shared" si="7"/>
        <v>1683280</v>
      </c>
      <c r="H43" s="25">
        <f t="shared" si="7"/>
        <v>952099</v>
      </c>
      <c r="I43" s="25">
        <f t="shared" si="7"/>
        <v>63041</v>
      </c>
      <c r="J43" s="25">
        <f t="shared" si="7"/>
        <v>668140</v>
      </c>
      <c r="K43" s="25">
        <f t="shared" si="7"/>
        <v>77706</v>
      </c>
      <c r="L43" s="25">
        <f t="shared" si="7"/>
        <v>0</v>
      </c>
      <c r="M43" s="25">
        <f t="shared" si="7"/>
        <v>87006</v>
      </c>
      <c r="N43" s="25">
        <f t="shared" si="7"/>
        <v>236704</v>
      </c>
      <c r="O43" s="25">
        <f t="shared" si="7"/>
        <v>27391</v>
      </c>
    </row>
    <row r="44" spans="1:15" ht="12.75" customHeight="1">
      <c r="A44" s="20" t="s">
        <v>81</v>
      </c>
      <c r="B44" s="21" t="s">
        <v>82</v>
      </c>
      <c r="C44" s="22">
        <v>18936</v>
      </c>
      <c r="D44" s="22">
        <v>15835</v>
      </c>
      <c r="E44" s="22">
        <v>474</v>
      </c>
      <c r="F44" s="22">
        <f>SUM(C44-D44-E44)</f>
        <v>2627</v>
      </c>
      <c r="G44" s="22">
        <v>85958</v>
      </c>
      <c r="H44" s="22">
        <v>43075</v>
      </c>
      <c r="I44" s="22">
        <v>2013</v>
      </c>
      <c r="J44" s="22">
        <f>SUM(G44-H44-I44)</f>
        <v>40870</v>
      </c>
      <c r="K44" s="22">
        <v>6798</v>
      </c>
      <c r="L44" s="22">
        <v>1044</v>
      </c>
      <c r="M44" s="22">
        <v>3289</v>
      </c>
      <c r="N44" s="22">
        <v>971</v>
      </c>
      <c r="O44" s="22">
        <v>971</v>
      </c>
    </row>
    <row r="45" spans="1:15" ht="12.75" customHeight="1">
      <c r="A45" s="20" t="s">
        <v>83</v>
      </c>
      <c r="B45" s="21" t="s">
        <v>84</v>
      </c>
      <c r="C45" s="22">
        <v>25305</v>
      </c>
      <c r="D45" s="22">
        <v>19307</v>
      </c>
      <c r="E45" s="22">
        <v>686</v>
      </c>
      <c r="F45" s="22">
        <f>SUM(C45-D45-E45)</f>
        <v>5312</v>
      </c>
      <c r="G45" s="22">
        <v>119953</v>
      </c>
      <c r="H45" s="22">
        <v>50677</v>
      </c>
      <c r="I45" s="22">
        <v>3585</v>
      </c>
      <c r="J45" s="22">
        <f>SUM(G45-H45-I45)</f>
        <v>65691</v>
      </c>
      <c r="K45" s="22">
        <v>28511</v>
      </c>
      <c r="L45" s="22">
        <v>0</v>
      </c>
      <c r="M45" s="22">
        <v>13649</v>
      </c>
      <c r="N45" s="22">
        <v>141</v>
      </c>
      <c r="O45" s="22">
        <v>141</v>
      </c>
    </row>
    <row r="46" spans="1:256" ht="12.75" customHeight="1">
      <c r="A46" s="23"/>
      <c r="B46" s="24" t="s">
        <v>85</v>
      </c>
      <c r="C46" s="25">
        <f aca="true" t="shared" si="8" ref="C46:O46">SUM(C44:C45)</f>
        <v>44241</v>
      </c>
      <c r="D46" s="25">
        <f t="shared" si="8"/>
        <v>35142</v>
      </c>
      <c r="E46" s="25">
        <f t="shared" si="8"/>
        <v>1160</v>
      </c>
      <c r="F46" s="25">
        <f t="shared" si="8"/>
        <v>7939</v>
      </c>
      <c r="G46" s="25">
        <f t="shared" si="8"/>
        <v>205911</v>
      </c>
      <c r="H46" s="25">
        <f t="shared" si="8"/>
        <v>93752</v>
      </c>
      <c r="I46" s="25">
        <f t="shared" si="8"/>
        <v>5598</v>
      </c>
      <c r="J46" s="25">
        <f t="shared" si="8"/>
        <v>106561</v>
      </c>
      <c r="K46" s="25">
        <f t="shared" si="8"/>
        <v>35309</v>
      </c>
      <c r="L46" s="25">
        <f t="shared" si="8"/>
        <v>1044</v>
      </c>
      <c r="M46" s="25">
        <f t="shared" si="8"/>
        <v>16938</v>
      </c>
      <c r="N46" s="25">
        <f t="shared" si="8"/>
        <v>1112</v>
      </c>
      <c r="O46" s="25">
        <f t="shared" si="8"/>
        <v>1112</v>
      </c>
      <c r="GM46" s="27"/>
      <c r="GN46" s="27"/>
      <c r="GO46" s="27"/>
      <c r="GP46" s="27"/>
      <c r="GQ46" s="27"/>
      <c r="GR46" s="27"/>
      <c r="GS46" s="27"/>
      <c r="GT46" s="27"/>
      <c r="GU46" s="27"/>
      <c r="GV46" s="27"/>
      <c r="GW46" s="27"/>
      <c r="GX46" s="27"/>
      <c r="GY46" s="27"/>
      <c r="GZ46" s="27"/>
      <c r="HA46" s="27"/>
      <c r="HB46" s="27"/>
      <c r="HC46" s="27"/>
      <c r="HD46" s="27"/>
      <c r="HE46" s="27"/>
      <c r="HF46" s="27"/>
      <c r="HG46" s="27"/>
      <c r="HH46" s="27"/>
      <c r="HI46" s="27"/>
      <c r="HJ46" s="27"/>
      <c r="HK46" s="27"/>
      <c r="HL46" s="27"/>
      <c r="HM46" s="27"/>
      <c r="HN46" s="27"/>
      <c r="HO46" s="27"/>
      <c r="HP46" s="27"/>
      <c r="HQ46" s="27"/>
      <c r="HR46" s="27"/>
      <c r="HS46" s="27"/>
      <c r="HT46" s="27"/>
      <c r="HU46" s="27"/>
      <c r="HV46" s="27"/>
      <c r="HW46" s="27"/>
      <c r="HX46" s="27"/>
      <c r="HY46" s="27"/>
      <c r="HZ46" s="27"/>
      <c r="IA46" s="27"/>
      <c r="IB46" s="27"/>
      <c r="IC46" s="27"/>
      <c r="ID46" s="27"/>
      <c r="IE46" s="27"/>
      <c r="IF46" s="27"/>
      <c r="IG46" s="27"/>
      <c r="IH46" s="27"/>
      <c r="II46" s="27"/>
      <c r="IJ46" s="27"/>
      <c r="IK46" s="27"/>
      <c r="IL46" s="27"/>
      <c r="IM46" s="27"/>
      <c r="IN46" s="27"/>
      <c r="IO46" s="27"/>
      <c r="IP46" s="27"/>
      <c r="IQ46" s="27"/>
      <c r="IR46" s="27"/>
      <c r="IS46" s="27"/>
      <c r="IT46" s="27"/>
      <c r="IU46" s="27"/>
      <c r="IV46" s="27"/>
    </row>
    <row r="47" spans="1:15" ht="13.5" customHeight="1">
      <c r="A47" s="20" t="s">
        <v>86</v>
      </c>
      <c r="B47" s="21" t="s">
        <v>87</v>
      </c>
      <c r="C47" s="22">
        <v>12349</v>
      </c>
      <c r="D47" s="22">
        <v>4713</v>
      </c>
      <c r="E47" s="22">
        <v>0</v>
      </c>
      <c r="F47" s="22">
        <f>SUM(C47-D47-E47)</f>
        <v>7636</v>
      </c>
      <c r="G47" s="22">
        <v>28878</v>
      </c>
      <c r="H47" s="22">
        <v>5735</v>
      </c>
      <c r="I47" s="22">
        <v>0</v>
      </c>
      <c r="J47" s="22">
        <f>SUM(G47-H47-I47)</f>
        <v>23143</v>
      </c>
      <c r="K47" s="22">
        <v>2922</v>
      </c>
      <c r="L47" s="22">
        <v>0</v>
      </c>
      <c r="M47" s="22">
        <v>89</v>
      </c>
      <c r="N47" s="22">
        <v>29</v>
      </c>
      <c r="O47" s="22">
        <v>29</v>
      </c>
    </row>
    <row r="48" spans="1:15" ht="12.75" customHeight="1">
      <c r="A48" s="20" t="s">
        <v>88</v>
      </c>
      <c r="B48" s="21" t="s">
        <v>89</v>
      </c>
      <c r="C48" s="22">
        <v>14810</v>
      </c>
      <c r="D48" s="22">
        <v>11720</v>
      </c>
      <c r="E48" s="22">
        <v>0</v>
      </c>
      <c r="F48" s="22">
        <f>SUM(C48-D48-E48)</f>
        <v>3090</v>
      </c>
      <c r="G48" s="22">
        <v>31462</v>
      </c>
      <c r="H48" s="22">
        <v>22738</v>
      </c>
      <c r="I48" s="22">
        <v>0</v>
      </c>
      <c r="J48" s="22">
        <f>SUM(G48-H48-I48)</f>
        <v>8724</v>
      </c>
      <c r="K48" s="22">
        <v>644</v>
      </c>
      <c r="L48" s="22">
        <v>0</v>
      </c>
      <c r="M48" s="22">
        <v>1247</v>
      </c>
      <c r="N48" s="22">
        <v>1971</v>
      </c>
      <c r="O48" s="22">
        <v>1971</v>
      </c>
    </row>
    <row r="49" spans="1:15" ht="12.75" customHeight="1">
      <c r="A49" s="20" t="s">
        <v>90</v>
      </c>
      <c r="B49" s="21" t="s">
        <v>91</v>
      </c>
      <c r="C49" s="22">
        <v>4757</v>
      </c>
      <c r="D49" s="22">
        <v>4392</v>
      </c>
      <c r="E49" s="22">
        <v>0</v>
      </c>
      <c r="F49" s="22">
        <f>SUM(C49-D49-E49)</f>
        <v>365</v>
      </c>
      <c r="G49" s="22">
        <v>9423</v>
      </c>
      <c r="H49" s="22">
        <v>5819</v>
      </c>
      <c r="I49" s="22">
        <v>0</v>
      </c>
      <c r="J49" s="22">
        <f>SUM(G49-H49-I49)</f>
        <v>3604</v>
      </c>
      <c r="K49" s="22">
        <v>756</v>
      </c>
      <c r="L49" s="22">
        <v>0</v>
      </c>
      <c r="M49" s="22">
        <v>0</v>
      </c>
      <c r="N49" s="22">
        <v>116</v>
      </c>
      <c r="O49" s="22">
        <v>0</v>
      </c>
    </row>
    <row r="50" spans="1:15" ht="12.75" customHeight="1">
      <c r="A50" s="20" t="s">
        <v>92</v>
      </c>
      <c r="B50" s="21" t="s">
        <v>93</v>
      </c>
      <c r="C50" s="22">
        <v>45564</v>
      </c>
      <c r="D50" s="22">
        <v>43133</v>
      </c>
      <c r="E50" s="22">
        <v>230</v>
      </c>
      <c r="F50" s="22">
        <f>SUM(C50-D50-E50)</f>
        <v>2201</v>
      </c>
      <c r="G50" s="22">
        <v>109554</v>
      </c>
      <c r="H50" s="22">
        <v>76481</v>
      </c>
      <c r="I50" s="22">
        <v>1205</v>
      </c>
      <c r="J50" s="22">
        <f>SUM(G50-H50-I50)</f>
        <v>31868</v>
      </c>
      <c r="K50" s="22">
        <v>15149</v>
      </c>
      <c r="L50" s="22">
        <v>0</v>
      </c>
      <c r="M50" s="22">
        <v>6509</v>
      </c>
      <c r="N50" s="22">
        <v>3402</v>
      </c>
      <c r="O50" s="22">
        <v>3402</v>
      </c>
    </row>
    <row r="51" spans="1:15" ht="12.75" customHeight="1">
      <c r="A51" s="23"/>
      <c r="B51" s="24" t="s">
        <v>94</v>
      </c>
      <c r="C51" s="25">
        <f aca="true" t="shared" si="9" ref="C51:O51">SUM(C47:C50)</f>
        <v>77480</v>
      </c>
      <c r="D51" s="25">
        <f t="shared" si="9"/>
        <v>63958</v>
      </c>
      <c r="E51" s="25">
        <f t="shared" si="9"/>
        <v>230</v>
      </c>
      <c r="F51" s="25">
        <f t="shared" si="9"/>
        <v>13292</v>
      </c>
      <c r="G51" s="25">
        <f t="shared" si="9"/>
        <v>179317</v>
      </c>
      <c r="H51" s="25">
        <f t="shared" si="9"/>
        <v>110773</v>
      </c>
      <c r="I51" s="25">
        <f t="shared" si="9"/>
        <v>1205</v>
      </c>
      <c r="J51" s="25">
        <f t="shared" si="9"/>
        <v>67339</v>
      </c>
      <c r="K51" s="25">
        <f t="shared" si="9"/>
        <v>19471</v>
      </c>
      <c r="L51" s="25">
        <f t="shared" si="9"/>
        <v>0</v>
      </c>
      <c r="M51" s="25">
        <f t="shared" si="9"/>
        <v>7845</v>
      </c>
      <c r="N51" s="25">
        <f t="shared" si="9"/>
        <v>5518</v>
      </c>
      <c r="O51" s="25">
        <f t="shared" si="9"/>
        <v>5402</v>
      </c>
    </row>
    <row r="52" spans="1:15" ht="12.75" customHeight="1">
      <c r="A52" s="20" t="s">
        <v>95</v>
      </c>
      <c r="B52" s="21" t="s">
        <v>96</v>
      </c>
      <c r="C52" s="22">
        <v>8135</v>
      </c>
      <c r="D52" s="22">
        <v>5478</v>
      </c>
      <c r="E52" s="22">
        <v>46</v>
      </c>
      <c r="F52" s="22">
        <f aca="true" t="shared" si="10" ref="F52:F58">SUM(C52-D52-E52)</f>
        <v>2611</v>
      </c>
      <c r="G52" s="22">
        <v>29245</v>
      </c>
      <c r="H52" s="22">
        <v>14296</v>
      </c>
      <c r="I52" s="22">
        <v>154</v>
      </c>
      <c r="J52" s="22">
        <f aca="true" t="shared" si="11" ref="J52:J58">SUM(G52-H52-I52)</f>
        <v>14795</v>
      </c>
      <c r="K52" s="22">
        <v>9331</v>
      </c>
      <c r="L52" s="22">
        <v>0</v>
      </c>
      <c r="M52" s="22">
        <v>293</v>
      </c>
      <c r="N52" s="22">
        <v>465</v>
      </c>
      <c r="O52" s="22">
        <v>465</v>
      </c>
    </row>
    <row r="53" spans="1:15" ht="12.75" customHeight="1">
      <c r="A53" s="20" t="s">
        <v>97</v>
      </c>
      <c r="B53" s="21" t="s">
        <v>98</v>
      </c>
      <c r="C53" s="22">
        <v>47916</v>
      </c>
      <c r="D53" s="22">
        <v>35453</v>
      </c>
      <c r="E53" s="22">
        <v>781</v>
      </c>
      <c r="F53" s="22">
        <f t="shared" si="10"/>
        <v>11682</v>
      </c>
      <c r="G53" s="22">
        <v>167742</v>
      </c>
      <c r="H53" s="22">
        <v>97659</v>
      </c>
      <c r="I53" s="22">
        <v>4902</v>
      </c>
      <c r="J53" s="22">
        <f t="shared" si="11"/>
        <v>65181</v>
      </c>
      <c r="K53" s="22">
        <v>7297</v>
      </c>
      <c r="L53" s="22">
        <v>183</v>
      </c>
      <c r="M53" s="22">
        <v>13046</v>
      </c>
      <c r="N53" s="22">
        <v>1031</v>
      </c>
      <c r="O53" s="22">
        <v>1031</v>
      </c>
    </row>
    <row r="54" spans="1:15" ht="12.75" customHeight="1">
      <c r="A54" s="20" t="s">
        <v>99</v>
      </c>
      <c r="B54" s="21" t="s">
        <v>100</v>
      </c>
      <c r="C54" s="22">
        <v>7619</v>
      </c>
      <c r="D54" s="22">
        <v>4139</v>
      </c>
      <c r="E54" s="22">
        <v>162</v>
      </c>
      <c r="F54" s="22">
        <f t="shared" si="10"/>
        <v>3318</v>
      </c>
      <c r="G54" s="22">
        <v>34492</v>
      </c>
      <c r="H54" s="22">
        <v>14793</v>
      </c>
      <c r="I54" s="22">
        <v>1392</v>
      </c>
      <c r="J54" s="22">
        <f t="shared" si="11"/>
        <v>18307</v>
      </c>
      <c r="K54" s="22">
        <v>524</v>
      </c>
      <c r="L54" s="22">
        <v>0</v>
      </c>
      <c r="M54" s="22">
        <v>3661</v>
      </c>
      <c r="N54" s="22">
        <v>63</v>
      </c>
      <c r="O54" s="22">
        <v>63</v>
      </c>
    </row>
    <row r="55" spans="1:15" ht="12.75" customHeight="1">
      <c r="A55" s="20" t="s">
        <v>101</v>
      </c>
      <c r="B55" s="21" t="s">
        <v>102</v>
      </c>
      <c r="C55" s="22">
        <v>34735</v>
      </c>
      <c r="D55" s="22">
        <v>22821</v>
      </c>
      <c r="E55" s="22">
        <v>449</v>
      </c>
      <c r="F55" s="22">
        <f t="shared" si="10"/>
        <v>11465</v>
      </c>
      <c r="G55" s="22">
        <v>126821</v>
      </c>
      <c r="H55" s="22">
        <v>62632</v>
      </c>
      <c r="I55" s="22">
        <v>2241</v>
      </c>
      <c r="J55" s="22">
        <f t="shared" si="11"/>
        <v>61948</v>
      </c>
      <c r="K55" s="22">
        <v>6663</v>
      </c>
      <c r="L55" s="22">
        <v>0</v>
      </c>
      <c r="M55" s="22">
        <v>5240</v>
      </c>
      <c r="N55" s="22">
        <v>4490</v>
      </c>
      <c r="O55" s="22">
        <v>4490</v>
      </c>
    </row>
    <row r="56" spans="1:15" ht="12.75" customHeight="1">
      <c r="A56" s="20" t="s">
        <v>103</v>
      </c>
      <c r="B56" s="21" t="s">
        <v>104</v>
      </c>
      <c r="C56" s="22">
        <v>46679</v>
      </c>
      <c r="D56" s="22">
        <v>27212</v>
      </c>
      <c r="E56" s="22">
        <v>1654</v>
      </c>
      <c r="F56" s="22">
        <f t="shared" si="10"/>
        <v>17813</v>
      </c>
      <c r="G56" s="22">
        <v>181293</v>
      </c>
      <c r="H56" s="22">
        <v>66518</v>
      </c>
      <c r="I56" s="22">
        <v>9704</v>
      </c>
      <c r="J56" s="22">
        <f t="shared" si="11"/>
        <v>105071</v>
      </c>
      <c r="K56" s="22">
        <v>10159</v>
      </c>
      <c r="L56" s="22">
        <v>65</v>
      </c>
      <c r="M56" s="22">
        <v>14227</v>
      </c>
      <c r="N56" s="22">
        <v>39270</v>
      </c>
      <c r="O56" s="22">
        <v>266</v>
      </c>
    </row>
    <row r="57" spans="1:15" ht="12.75" customHeight="1">
      <c r="A57" s="20" t="s">
        <v>105</v>
      </c>
      <c r="B57" s="21" t="s">
        <v>106</v>
      </c>
      <c r="C57" s="22">
        <v>57598</v>
      </c>
      <c r="D57" s="22">
        <v>25329</v>
      </c>
      <c r="E57" s="22">
        <v>1334</v>
      </c>
      <c r="F57" s="22">
        <f t="shared" si="10"/>
        <v>30935</v>
      </c>
      <c r="G57" s="22">
        <v>221356</v>
      </c>
      <c r="H57" s="22">
        <v>82559</v>
      </c>
      <c r="I57" s="22">
        <v>7108</v>
      </c>
      <c r="J57" s="22">
        <f t="shared" si="11"/>
        <v>131689</v>
      </c>
      <c r="K57" s="22">
        <v>3185</v>
      </c>
      <c r="L57" s="22">
        <v>0</v>
      </c>
      <c r="M57" s="22">
        <v>8097</v>
      </c>
      <c r="N57" s="22">
        <v>521</v>
      </c>
      <c r="O57" s="22">
        <v>521</v>
      </c>
    </row>
    <row r="58" spans="1:15" ht="12.75" customHeight="1">
      <c r="A58" s="20" t="s">
        <v>107</v>
      </c>
      <c r="B58" s="21" t="s">
        <v>108</v>
      </c>
      <c r="C58" s="22">
        <v>48865</v>
      </c>
      <c r="D58" s="22">
        <v>27795</v>
      </c>
      <c r="E58" s="22">
        <v>276</v>
      </c>
      <c r="F58" s="22">
        <f t="shared" si="10"/>
        <v>20794</v>
      </c>
      <c r="G58" s="22">
        <v>171713</v>
      </c>
      <c r="H58" s="22">
        <v>70285</v>
      </c>
      <c r="I58" s="22">
        <v>1661</v>
      </c>
      <c r="J58" s="22">
        <f t="shared" si="11"/>
        <v>99767</v>
      </c>
      <c r="K58" s="22">
        <v>6204</v>
      </c>
      <c r="L58" s="22">
        <v>125</v>
      </c>
      <c r="M58" s="22">
        <v>9318</v>
      </c>
      <c r="N58" s="22">
        <v>14051</v>
      </c>
      <c r="O58" s="22">
        <v>14051</v>
      </c>
    </row>
    <row r="59" spans="1:15" ht="12.75" customHeight="1">
      <c r="A59" s="23"/>
      <c r="B59" s="24" t="s">
        <v>109</v>
      </c>
      <c r="C59" s="25">
        <f aca="true" t="shared" si="12" ref="C59:O59">SUM(C52:C58)</f>
        <v>251547</v>
      </c>
      <c r="D59" s="25">
        <f t="shared" si="12"/>
        <v>148227</v>
      </c>
      <c r="E59" s="25">
        <f t="shared" si="12"/>
        <v>4702</v>
      </c>
      <c r="F59" s="25">
        <f t="shared" si="12"/>
        <v>98618</v>
      </c>
      <c r="G59" s="25">
        <f t="shared" si="12"/>
        <v>932662</v>
      </c>
      <c r="H59" s="25">
        <f t="shared" si="12"/>
        <v>408742</v>
      </c>
      <c r="I59" s="25">
        <f t="shared" si="12"/>
        <v>27162</v>
      </c>
      <c r="J59" s="25">
        <f t="shared" si="12"/>
        <v>496758</v>
      </c>
      <c r="K59" s="25">
        <f t="shared" si="12"/>
        <v>43363</v>
      </c>
      <c r="L59" s="25">
        <f t="shared" si="12"/>
        <v>373</v>
      </c>
      <c r="M59" s="25">
        <f t="shared" si="12"/>
        <v>53882</v>
      </c>
      <c r="N59" s="25">
        <f t="shared" si="12"/>
        <v>59891</v>
      </c>
      <c r="O59" s="25">
        <f t="shared" si="12"/>
        <v>20887</v>
      </c>
    </row>
    <row r="60" spans="1:15" ht="12.75" customHeight="1">
      <c r="A60" s="20" t="s">
        <v>110</v>
      </c>
      <c r="B60" s="21" t="s">
        <v>111</v>
      </c>
      <c r="C60" s="22">
        <v>43388</v>
      </c>
      <c r="D60" s="22">
        <v>31388</v>
      </c>
      <c r="E60" s="22">
        <v>2438</v>
      </c>
      <c r="F60" s="22">
        <f aca="true" t="shared" si="13" ref="F60:F68">SUM(C60-D60-E60)</f>
        <v>9562</v>
      </c>
      <c r="G60" s="22">
        <v>150683</v>
      </c>
      <c r="H60" s="22">
        <v>85041</v>
      </c>
      <c r="I60" s="22">
        <v>16539</v>
      </c>
      <c r="J60" s="22">
        <f aca="true" t="shared" si="14" ref="J60:J68">SUM(G60-H60-I60)</f>
        <v>49103</v>
      </c>
      <c r="K60" s="22">
        <v>2364</v>
      </c>
      <c r="L60" s="22">
        <v>0</v>
      </c>
      <c r="M60" s="22">
        <v>4901</v>
      </c>
      <c r="N60" s="22">
        <v>643</v>
      </c>
      <c r="O60" s="22">
        <v>643</v>
      </c>
    </row>
    <row r="61" spans="1:15" ht="12.75" customHeight="1">
      <c r="A61" s="20" t="s">
        <v>112</v>
      </c>
      <c r="B61" s="21" t="s">
        <v>113</v>
      </c>
      <c r="C61" s="22">
        <v>12638</v>
      </c>
      <c r="D61" s="22">
        <v>8786</v>
      </c>
      <c r="E61" s="22">
        <v>228</v>
      </c>
      <c r="F61" s="22">
        <f t="shared" si="13"/>
        <v>3624</v>
      </c>
      <c r="G61" s="22">
        <v>41700</v>
      </c>
      <c r="H61" s="22">
        <v>24812</v>
      </c>
      <c r="I61" s="22">
        <v>1534</v>
      </c>
      <c r="J61" s="22">
        <f t="shared" si="14"/>
        <v>15354</v>
      </c>
      <c r="K61" s="22">
        <v>208</v>
      </c>
      <c r="L61" s="22">
        <v>0</v>
      </c>
      <c r="M61" s="22">
        <v>5316</v>
      </c>
      <c r="N61" s="22">
        <v>0</v>
      </c>
      <c r="O61" s="22">
        <v>0</v>
      </c>
    </row>
    <row r="62" spans="1:15" ht="12.75" customHeight="1">
      <c r="A62" s="20" t="s">
        <v>114</v>
      </c>
      <c r="B62" s="21" t="s">
        <v>115</v>
      </c>
      <c r="C62" s="22">
        <v>21400</v>
      </c>
      <c r="D62" s="22">
        <v>10099</v>
      </c>
      <c r="E62" s="22">
        <v>623</v>
      </c>
      <c r="F62" s="22">
        <f t="shared" si="13"/>
        <v>10678</v>
      </c>
      <c r="G62" s="22">
        <v>104618</v>
      </c>
      <c r="H62" s="22">
        <v>31237</v>
      </c>
      <c r="I62" s="22">
        <v>4665</v>
      </c>
      <c r="J62" s="22">
        <f t="shared" si="14"/>
        <v>68716</v>
      </c>
      <c r="K62" s="22">
        <v>3318</v>
      </c>
      <c r="L62" s="22">
        <v>215</v>
      </c>
      <c r="M62" s="22">
        <v>6906</v>
      </c>
      <c r="N62" s="22">
        <v>1664</v>
      </c>
      <c r="O62" s="22">
        <v>1664</v>
      </c>
    </row>
    <row r="63" spans="1:15" ht="12.75" customHeight="1">
      <c r="A63" s="20" t="s">
        <v>116</v>
      </c>
      <c r="B63" s="21" t="s">
        <v>117</v>
      </c>
      <c r="C63" s="22">
        <v>30265</v>
      </c>
      <c r="D63" s="22">
        <v>18217</v>
      </c>
      <c r="E63" s="22">
        <v>1209</v>
      </c>
      <c r="F63" s="22">
        <f t="shared" si="13"/>
        <v>10839</v>
      </c>
      <c r="G63" s="22">
        <v>109020</v>
      </c>
      <c r="H63" s="22">
        <v>58256</v>
      </c>
      <c r="I63" s="22">
        <v>9907</v>
      </c>
      <c r="J63" s="22">
        <f t="shared" si="14"/>
        <v>40857</v>
      </c>
      <c r="K63" s="22">
        <v>710</v>
      </c>
      <c r="L63" s="22">
        <v>0</v>
      </c>
      <c r="M63" s="22">
        <v>7038</v>
      </c>
      <c r="N63" s="22">
        <v>356</v>
      </c>
      <c r="O63" s="22">
        <v>356</v>
      </c>
    </row>
    <row r="64" spans="1:15" ht="12.75" customHeight="1">
      <c r="A64" s="20" t="s">
        <v>118</v>
      </c>
      <c r="B64" s="21" t="s">
        <v>119</v>
      </c>
      <c r="C64" s="22">
        <v>29290</v>
      </c>
      <c r="D64" s="22">
        <v>13736</v>
      </c>
      <c r="E64" s="22">
        <v>1331</v>
      </c>
      <c r="F64" s="22">
        <f t="shared" si="13"/>
        <v>14223</v>
      </c>
      <c r="G64" s="22">
        <v>116477</v>
      </c>
      <c r="H64" s="22">
        <v>43589</v>
      </c>
      <c r="I64" s="22">
        <v>7795</v>
      </c>
      <c r="J64" s="22">
        <f t="shared" si="14"/>
        <v>65093</v>
      </c>
      <c r="K64" s="22">
        <v>594</v>
      </c>
      <c r="L64" s="22">
        <v>15</v>
      </c>
      <c r="M64" s="22">
        <v>3277</v>
      </c>
      <c r="N64" s="22">
        <v>424</v>
      </c>
      <c r="O64" s="22">
        <v>424</v>
      </c>
    </row>
    <row r="65" spans="1:15" ht="12.75" customHeight="1">
      <c r="A65" s="20" t="s">
        <v>120</v>
      </c>
      <c r="B65" s="21" t="s">
        <v>121</v>
      </c>
      <c r="C65" s="22">
        <v>13919</v>
      </c>
      <c r="D65" s="22">
        <v>9347</v>
      </c>
      <c r="E65" s="22">
        <v>1015</v>
      </c>
      <c r="F65" s="22">
        <f t="shared" si="13"/>
        <v>3557</v>
      </c>
      <c r="G65" s="22">
        <v>77488</v>
      </c>
      <c r="H65" s="22">
        <v>29623</v>
      </c>
      <c r="I65" s="22">
        <v>7726</v>
      </c>
      <c r="J65" s="22">
        <f t="shared" si="14"/>
        <v>40139</v>
      </c>
      <c r="K65" s="22">
        <v>4173</v>
      </c>
      <c r="L65" s="22">
        <v>0</v>
      </c>
      <c r="M65" s="22">
        <v>6704</v>
      </c>
      <c r="N65" s="22">
        <v>440</v>
      </c>
      <c r="O65" s="22">
        <v>440</v>
      </c>
    </row>
    <row r="66" spans="1:15" ht="12.75" customHeight="1">
      <c r="A66" s="20" t="s">
        <v>122</v>
      </c>
      <c r="B66" s="21" t="s">
        <v>123</v>
      </c>
      <c r="C66" s="22">
        <v>26406</v>
      </c>
      <c r="D66" s="22">
        <v>11388</v>
      </c>
      <c r="E66" s="22">
        <v>398</v>
      </c>
      <c r="F66" s="22">
        <f t="shared" si="13"/>
        <v>14620</v>
      </c>
      <c r="G66" s="22">
        <v>136016</v>
      </c>
      <c r="H66" s="22">
        <v>36265</v>
      </c>
      <c r="I66" s="22">
        <v>2474</v>
      </c>
      <c r="J66" s="22">
        <f t="shared" si="14"/>
        <v>97277</v>
      </c>
      <c r="K66" s="22">
        <v>10775</v>
      </c>
      <c r="L66" s="22">
        <v>16</v>
      </c>
      <c r="M66" s="22">
        <v>20125</v>
      </c>
      <c r="N66" s="22">
        <v>192</v>
      </c>
      <c r="O66" s="22">
        <v>192</v>
      </c>
    </row>
    <row r="67" spans="1:15" ht="12.75" customHeight="1">
      <c r="A67" s="20" t="s">
        <v>124</v>
      </c>
      <c r="B67" s="21" t="s">
        <v>125</v>
      </c>
      <c r="C67" s="22">
        <v>43943</v>
      </c>
      <c r="D67" s="22">
        <v>10136</v>
      </c>
      <c r="E67" s="22">
        <v>0</v>
      </c>
      <c r="F67" s="22">
        <f t="shared" si="13"/>
        <v>33807</v>
      </c>
      <c r="G67" s="22">
        <v>176787</v>
      </c>
      <c r="H67" s="22">
        <v>31728</v>
      </c>
      <c r="I67" s="22">
        <v>0</v>
      </c>
      <c r="J67" s="22">
        <f t="shared" si="14"/>
        <v>145059</v>
      </c>
      <c r="K67" s="22">
        <v>10693</v>
      </c>
      <c r="L67" s="22">
        <v>0</v>
      </c>
      <c r="M67" s="22">
        <v>22101</v>
      </c>
      <c r="N67" s="22">
        <v>468</v>
      </c>
      <c r="O67" s="22">
        <v>468</v>
      </c>
    </row>
    <row r="68" spans="1:15" ht="12.75" customHeight="1">
      <c r="A68" s="20" t="s">
        <v>126</v>
      </c>
      <c r="B68" s="21" t="s">
        <v>127</v>
      </c>
      <c r="C68" s="22">
        <v>24794</v>
      </c>
      <c r="D68" s="22">
        <v>12481</v>
      </c>
      <c r="E68" s="22">
        <v>285</v>
      </c>
      <c r="F68" s="22">
        <f t="shared" si="13"/>
        <v>12028</v>
      </c>
      <c r="G68" s="22">
        <v>69916</v>
      </c>
      <c r="H68" s="22">
        <v>32119</v>
      </c>
      <c r="I68" s="22">
        <v>2971</v>
      </c>
      <c r="J68" s="22">
        <f t="shared" si="14"/>
        <v>34826</v>
      </c>
      <c r="K68" s="22">
        <v>372</v>
      </c>
      <c r="L68" s="22">
        <v>1150</v>
      </c>
      <c r="M68" s="22">
        <v>1499</v>
      </c>
      <c r="N68" s="22">
        <v>0</v>
      </c>
      <c r="O68" s="22">
        <v>0</v>
      </c>
    </row>
    <row r="69" spans="1:15" ht="12.75" customHeight="1">
      <c r="A69" s="23"/>
      <c r="B69" s="24" t="s">
        <v>128</v>
      </c>
      <c r="C69" s="25">
        <f aca="true" t="shared" si="15" ref="C69:O69">SUM(C60:C68)</f>
        <v>246043</v>
      </c>
      <c r="D69" s="25">
        <f t="shared" si="15"/>
        <v>125578</v>
      </c>
      <c r="E69" s="25">
        <f t="shared" si="15"/>
        <v>7527</v>
      </c>
      <c r="F69" s="25">
        <f t="shared" si="15"/>
        <v>112938</v>
      </c>
      <c r="G69" s="25">
        <f t="shared" si="15"/>
        <v>982705</v>
      </c>
      <c r="H69" s="25">
        <f t="shared" si="15"/>
        <v>372670</v>
      </c>
      <c r="I69" s="25">
        <f t="shared" si="15"/>
        <v>53611</v>
      </c>
      <c r="J69" s="25">
        <f t="shared" si="15"/>
        <v>556424</v>
      </c>
      <c r="K69" s="25">
        <f t="shared" si="15"/>
        <v>33207</v>
      </c>
      <c r="L69" s="25">
        <f t="shared" si="15"/>
        <v>1396</v>
      </c>
      <c r="M69" s="25">
        <f t="shared" si="15"/>
        <v>77867</v>
      </c>
      <c r="N69" s="25">
        <f t="shared" si="15"/>
        <v>4187</v>
      </c>
      <c r="O69" s="25">
        <f t="shared" si="15"/>
        <v>4187</v>
      </c>
    </row>
    <row r="70" spans="1:15" ht="12.75" customHeight="1">
      <c r="A70" s="20" t="s">
        <v>129</v>
      </c>
      <c r="B70" s="21" t="s">
        <v>130</v>
      </c>
      <c r="C70" s="22">
        <v>14444</v>
      </c>
      <c r="D70" s="22">
        <v>10056</v>
      </c>
      <c r="E70" s="22">
        <v>898</v>
      </c>
      <c r="F70" s="22">
        <f aca="true" t="shared" si="16" ref="F70:F79">SUM(C70-D70-E70)</f>
        <v>3490</v>
      </c>
      <c r="G70" s="22">
        <v>54682</v>
      </c>
      <c r="H70" s="22">
        <v>29607</v>
      </c>
      <c r="I70" s="22">
        <v>7521</v>
      </c>
      <c r="J70" s="22">
        <f aca="true" t="shared" si="17" ref="J70:J79">SUM(G70-H70-I70)</f>
        <v>17554</v>
      </c>
      <c r="K70" s="22">
        <v>1687</v>
      </c>
      <c r="L70" s="22">
        <v>8</v>
      </c>
      <c r="M70" s="22">
        <v>3190</v>
      </c>
      <c r="N70" s="22">
        <v>97</v>
      </c>
      <c r="O70" s="22">
        <v>97</v>
      </c>
    </row>
    <row r="71" spans="1:15" ht="12.75" customHeight="1">
      <c r="A71" s="20" t="s">
        <v>131</v>
      </c>
      <c r="B71" s="21" t="s">
        <v>132</v>
      </c>
      <c r="C71" s="22">
        <v>57581</v>
      </c>
      <c r="D71" s="22">
        <v>36390</v>
      </c>
      <c r="E71" s="22">
        <v>1696</v>
      </c>
      <c r="F71" s="22">
        <f t="shared" si="16"/>
        <v>19495</v>
      </c>
      <c r="G71" s="22">
        <v>152317</v>
      </c>
      <c r="H71" s="22">
        <v>70072</v>
      </c>
      <c r="I71" s="22">
        <v>9625</v>
      </c>
      <c r="J71" s="22">
        <f t="shared" si="17"/>
        <v>72620</v>
      </c>
      <c r="K71" s="22">
        <v>6807</v>
      </c>
      <c r="L71" s="22">
        <v>0</v>
      </c>
      <c r="M71" s="22">
        <v>3345</v>
      </c>
      <c r="N71" s="22">
        <v>10744</v>
      </c>
      <c r="O71" s="22">
        <v>10744</v>
      </c>
    </row>
    <row r="72" spans="1:15" ht="12.75" customHeight="1">
      <c r="A72" s="20" t="s">
        <v>133</v>
      </c>
      <c r="B72" s="21" t="s">
        <v>134</v>
      </c>
      <c r="C72" s="22">
        <v>10229</v>
      </c>
      <c r="D72" s="22">
        <v>6275</v>
      </c>
      <c r="E72" s="22">
        <v>0</v>
      </c>
      <c r="F72" s="22">
        <f t="shared" si="16"/>
        <v>3954</v>
      </c>
      <c r="G72" s="22">
        <v>37386</v>
      </c>
      <c r="H72" s="22">
        <v>17513</v>
      </c>
      <c r="I72" s="22">
        <v>0</v>
      </c>
      <c r="J72" s="22">
        <f t="shared" si="17"/>
        <v>19873</v>
      </c>
      <c r="K72" s="22">
        <v>2792</v>
      </c>
      <c r="L72" s="22">
        <v>378</v>
      </c>
      <c r="M72" s="22">
        <v>6595</v>
      </c>
      <c r="N72" s="22">
        <v>134</v>
      </c>
      <c r="O72" s="22">
        <v>134</v>
      </c>
    </row>
    <row r="73" spans="1:15" ht="12.75" customHeight="1">
      <c r="A73" s="20" t="s">
        <v>135</v>
      </c>
      <c r="B73" s="21" t="s">
        <v>136</v>
      </c>
      <c r="C73" s="22">
        <v>22921</v>
      </c>
      <c r="D73" s="22">
        <v>16778</v>
      </c>
      <c r="E73" s="22">
        <v>126</v>
      </c>
      <c r="F73" s="22">
        <f t="shared" si="16"/>
        <v>6017</v>
      </c>
      <c r="G73" s="22">
        <v>72322</v>
      </c>
      <c r="H73" s="22">
        <v>43251</v>
      </c>
      <c r="I73" s="22">
        <v>494</v>
      </c>
      <c r="J73" s="22">
        <f t="shared" si="17"/>
        <v>28577</v>
      </c>
      <c r="K73" s="22">
        <v>3107</v>
      </c>
      <c r="L73" s="22">
        <v>0</v>
      </c>
      <c r="M73" s="22">
        <v>1970</v>
      </c>
      <c r="N73" s="22">
        <v>25599</v>
      </c>
      <c r="O73" s="22">
        <v>25599</v>
      </c>
    </row>
    <row r="74" spans="1:15" ht="12.75" customHeight="1">
      <c r="A74" s="20" t="s">
        <v>137</v>
      </c>
      <c r="B74" s="21" t="s">
        <v>138</v>
      </c>
      <c r="C74" s="22">
        <v>22820</v>
      </c>
      <c r="D74" s="22">
        <v>15874</v>
      </c>
      <c r="E74" s="22">
        <v>601</v>
      </c>
      <c r="F74" s="22">
        <f t="shared" si="16"/>
        <v>6345</v>
      </c>
      <c r="G74" s="22">
        <v>56791</v>
      </c>
      <c r="H74" s="22">
        <v>30762</v>
      </c>
      <c r="I74" s="22">
        <v>3045</v>
      </c>
      <c r="J74" s="22">
        <f t="shared" si="17"/>
        <v>22984</v>
      </c>
      <c r="K74" s="22">
        <v>2774</v>
      </c>
      <c r="L74" s="22">
        <v>0</v>
      </c>
      <c r="M74" s="22">
        <v>1208</v>
      </c>
      <c r="N74" s="22">
        <v>1733</v>
      </c>
      <c r="O74" s="22">
        <v>1733</v>
      </c>
    </row>
    <row r="75" spans="1:15" ht="12.75" customHeight="1">
      <c r="A75" s="20" t="s">
        <v>139</v>
      </c>
      <c r="B75" s="21" t="s">
        <v>140</v>
      </c>
      <c r="C75" s="22">
        <v>9186</v>
      </c>
      <c r="D75" s="22">
        <v>8290</v>
      </c>
      <c r="E75" s="22">
        <v>130</v>
      </c>
      <c r="F75" s="22">
        <f t="shared" si="16"/>
        <v>766</v>
      </c>
      <c r="G75" s="22">
        <v>22938</v>
      </c>
      <c r="H75" s="22">
        <v>16185</v>
      </c>
      <c r="I75" s="22">
        <v>1064</v>
      </c>
      <c r="J75" s="22">
        <f t="shared" si="17"/>
        <v>5689</v>
      </c>
      <c r="K75" s="22">
        <v>291</v>
      </c>
      <c r="L75" s="22">
        <v>6</v>
      </c>
      <c r="M75" s="22">
        <v>96</v>
      </c>
      <c r="N75" s="22">
        <v>0</v>
      </c>
      <c r="O75" s="22">
        <v>0</v>
      </c>
    </row>
    <row r="76" spans="1:15" ht="12.75" customHeight="1">
      <c r="A76" s="20" t="s">
        <v>141</v>
      </c>
      <c r="B76" s="21" t="s">
        <v>142</v>
      </c>
      <c r="C76" s="22">
        <v>21178</v>
      </c>
      <c r="D76" s="22">
        <v>14805</v>
      </c>
      <c r="E76" s="22">
        <v>250</v>
      </c>
      <c r="F76" s="22">
        <f t="shared" si="16"/>
        <v>6123</v>
      </c>
      <c r="G76" s="22">
        <v>65282</v>
      </c>
      <c r="H76" s="22">
        <v>39212</v>
      </c>
      <c r="I76" s="22">
        <v>1274</v>
      </c>
      <c r="J76" s="22">
        <f t="shared" si="17"/>
        <v>24796</v>
      </c>
      <c r="K76" s="22">
        <v>1369</v>
      </c>
      <c r="L76" s="22">
        <v>52</v>
      </c>
      <c r="M76" s="22">
        <v>1290</v>
      </c>
      <c r="N76" s="22">
        <v>832</v>
      </c>
      <c r="O76" s="22">
        <v>832</v>
      </c>
    </row>
    <row r="77" spans="1:15" ht="12.75" customHeight="1">
      <c r="A77" s="20" t="s">
        <v>143</v>
      </c>
      <c r="B77" s="21" t="s">
        <v>144</v>
      </c>
      <c r="C77" s="22">
        <v>19141</v>
      </c>
      <c r="D77" s="22">
        <v>10422</v>
      </c>
      <c r="E77" s="22">
        <v>231</v>
      </c>
      <c r="F77" s="22">
        <f t="shared" si="16"/>
        <v>8488</v>
      </c>
      <c r="G77" s="22">
        <v>46295</v>
      </c>
      <c r="H77" s="22">
        <v>22251</v>
      </c>
      <c r="I77" s="22">
        <v>1030</v>
      </c>
      <c r="J77" s="22">
        <f t="shared" si="17"/>
        <v>23014</v>
      </c>
      <c r="K77" s="22">
        <v>3941</v>
      </c>
      <c r="L77" s="22">
        <v>0</v>
      </c>
      <c r="M77" s="22">
        <v>1904</v>
      </c>
      <c r="N77" s="22">
        <v>595</v>
      </c>
      <c r="O77" s="22">
        <v>595</v>
      </c>
    </row>
    <row r="78" spans="1:15" ht="12.75" customHeight="1">
      <c r="A78" s="20" t="s">
        <v>145</v>
      </c>
      <c r="B78" s="21" t="s">
        <v>146</v>
      </c>
      <c r="C78" s="22">
        <v>12917</v>
      </c>
      <c r="D78" s="22">
        <v>8360</v>
      </c>
      <c r="E78" s="22">
        <v>0</v>
      </c>
      <c r="F78" s="22">
        <f t="shared" si="16"/>
        <v>4557</v>
      </c>
      <c r="G78" s="22">
        <v>32233</v>
      </c>
      <c r="H78" s="22">
        <v>18328</v>
      </c>
      <c r="I78" s="22">
        <v>0</v>
      </c>
      <c r="J78" s="22">
        <f t="shared" si="17"/>
        <v>13905</v>
      </c>
      <c r="K78" s="22">
        <v>854</v>
      </c>
      <c r="L78" s="22">
        <v>0</v>
      </c>
      <c r="M78" s="22">
        <v>41</v>
      </c>
      <c r="N78" s="22">
        <v>180</v>
      </c>
      <c r="O78" s="22">
        <v>180</v>
      </c>
    </row>
    <row r="79" spans="1:15" ht="12.75" customHeight="1">
      <c r="A79" s="20" t="s">
        <v>147</v>
      </c>
      <c r="B79" s="21" t="s">
        <v>148</v>
      </c>
      <c r="C79" s="22">
        <v>12443</v>
      </c>
      <c r="D79" s="22">
        <v>8940</v>
      </c>
      <c r="E79" s="22">
        <v>258</v>
      </c>
      <c r="F79" s="22">
        <f t="shared" si="16"/>
        <v>3245</v>
      </c>
      <c r="G79" s="22">
        <v>48454</v>
      </c>
      <c r="H79" s="22">
        <v>23995</v>
      </c>
      <c r="I79" s="22">
        <v>1884</v>
      </c>
      <c r="J79" s="22">
        <f t="shared" si="17"/>
        <v>22575</v>
      </c>
      <c r="K79" s="22">
        <v>3339</v>
      </c>
      <c r="L79" s="22">
        <v>118</v>
      </c>
      <c r="M79" s="22">
        <v>3892</v>
      </c>
      <c r="N79" s="22">
        <v>333</v>
      </c>
      <c r="O79" s="22">
        <v>333</v>
      </c>
    </row>
    <row r="80" spans="1:15" ht="12.75" customHeight="1">
      <c r="A80" s="23"/>
      <c r="B80" s="24" t="s">
        <v>149</v>
      </c>
      <c r="C80" s="25">
        <f aca="true" t="shared" si="18" ref="C80:O80">SUM(C70:C79)</f>
        <v>202860</v>
      </c>
      <c r="D80" s="25">
        <f t="shared" si="18"/>
        <v>136190</v>
      </c>
      <c r="E80" s="25">
        <f t="shared" si="18"/>
        <v>4190</v>
      </c>
      <c r="F80" s="25">
        <f t="shared" si="18"/>
        <v>62480</v>
      </c>
      <c r="G80" s="25">
        <f t="shared" si="18"/>
        <v>588700</v>
      </c>
      <c r="H80" s="25">
        <f t="shared" si="18"/>
        <v>311176</v>
      </c>
      <c r="I80" s="25">
        <f t="shared" si="18"/>
        <v>25937</v>
      </c>
      <c r="J80" s="25">
        <f t="shared" si="18"/>
        <v>251587</v>
      </c>
      <c r="K80" s="25">
        <f t="shared" si="18"/>
        <v>26961</v>
      </c>
      <c r="L80" s="25">
        <f t="shared" si="18"/>
        <v>562</v>
      </c>
      <c r="M80" s="25">
        <f t="shared" si="18"/>
        <v>23531</v>
      </c>
      <c r="N80" s="25">
        <f t="shared" si="18"/>
        <v>40247</v>
      </c>
      <c r="O80" s="25">
        <f t="shared" si="18"/>
        <v>40247</v>
      </c>
    </row>
    <row r="81" spans="1:15" ht="12.75" customHeight="1">
      <c r="A81" s="20" t="s">
        <v>150</v>
      </c>
      <c r="B81" s="21" t="s">
        <v>151</v>
      </c>
      <c r="C81" s="22">
        <v>22590</v>
      </c>
      <c r="D81" s="22">
        <v>13844</v>
      </c>
      <c r="E81" s="22">
        <v>439</v>
      </c>
      <c r="F81" s="22">
        <f>SUM(C81-D81-E81)</f>
        <v>8307</v>
      </c>
      <c r="G81" s="22">
        <v>99045</v>
      </c>
      <c r="H81" s="22">
        <v>48699</v>
      </c>
      <c r="I81" s="22">
        <v>4600</v>
      </c>
      <c r="J81" s="22">
        <f>SUM(G81-H81-I81)</f>
        <v>45746</v>
      </c>
      <c r="K81" s="22">
        <v>1359</v>
      </c>
      <c r="L81" s="22">
        <v>455</v>
      </c>
      <c r="M81" s="22">
        <v>4269</v>
      </c>
      <c r="N81" s="22">
        <v>676</v>
      </c>
      <c r="O81" s="22">
        <v>676</v>
      </c>
    </row>
    <row r="82" spans="1:15" ht="12.75" customHeight="1">
      <c r="A82" s="20" t="s">
        <v>152</v>
      </c>
      <c r="B82" s="21" t="s">
        <v>153</v>
      </c>
      <c r="C82" s="22">
        <v>7716</v>
      </c>
      <c r="D82" s="22">
        <v>5646</v>
      </c>
      <c r="E82" s="22">
        <v>95</v>
      </c>
      <c r="F82" s="22">
        <f>SUM(C82-D82-E82)</f>
        <v>1975</v>
      </c>
      <c r="G82" s="22">
        <v>38744</v>
      </c>
      <c r="H82" s="22">
        <v>19329</v>
      </c>
      <c r="I82" s="22">
        <v>937</v>
      </c>
      <c r="J82" s="22">
        <f>SUM(G82-H82-I82)</f>
        <v>18478</v>
      </c>
      <c r="K82" s="22">
        <v>481</v>
      </c>
      <c r="L82" s="22">
        <v>0</v>
      </c>
      <c r="M82" s="22">
        <v>3389</v>
      </c>
      <c r="N82" s="22">
        <v>548</v>
      </c>
      <c r="O82" s="22">
        <v>548</v>
      </c>
    </row>
    <row r="83" spans="1:15" ht="12.75" customHeight="1">
      <c r="A83" s="20" t="s">
        <v>154</v>
      </c>
      <c r="B83" s="21" t="s">
        <v>155</v>
      </c>
      <c r="C83" s="22">
        <v>3873</v>
      </c>
      <c r="D83" s="22">
        <v>3379</v>
      </c>
      <c r="E83" s="22">
        <v>185</v>
      </c>
      <c r="F83" s="22">
        <f>SUM(C83-D83-E83)</f>
        <v>309</v>
      </c>
      <c r="G83" s="22">
        <v>21626</v>
      </c>
      <c r="H83" s="22">
        <v>13098</v>
      </c>
      <c r="I83" s="22">
        <v>1926</v>
      </c>
      <c r="J83" s="22">
        <f>SUM(G83-H83-I83)</f>
        <v>6602</v>
      </c>
      <c r="K83" s="22">
        <v>94</v>
      </c>
      <c r="L83" s="22">
        <v>0</v>
      </c>
      <c r="M83" s="22">
        <v>887</v>
      </c>
      <c r="N83" s="22">
        <v>0</v>
      </c>
      <c r="O83" s="22">
        <v>0</v>
      </c>
    </row>
    <row r="84" spans="1:15" ht="12.75" customHeight="1">
      <c r="A84" s="20" t="s">
        <v>156</v>
      </c>
      <c r="B84" s="21" t="s">
        <v>157</v>
      </c>
      <c r="C84" s="22">
        <v>8460</v>
      </c>
      <c r="D84" s="22">
        <v>7571</v>
      </c>
      <c r="E84" s="22">
        <v>0</v>
      </c>
      <c r="F84" s="22">
        <f>SUM(C84-D84-E84)</f>
        <v>889</v>
      </c>
      <c r="G84" s="22">
        <v>45203</v>
      </c>
      <c r="H84" s="22">
        <v>28595</v>
      </c>
      <c r="I84" s="22">
        <v>0</v>
      </c>
      <c r="J84" s="22">
        <f>SUM(G84-H84-I84)</f>
        <v>16608</v>
      </c>
      <c r="K84" s="22">
        <v>942</v>
      </c>
      <c r="L84" s="22">
        <v>0</v>
      </c>
      <c r="M84" s="22">
        <v>3406</v>
      </c>
      <c r="N84" s="22">
        <v>437</v>
      </c>
      <c r="O84" s="22">
        <v>437</v>
      </c>
    </row>
    <row r="85" spans="1:15" ht="12.75" customHeight="1">
      <c r="A85" s="20" t="s">
        <v>158</v>
      </c>
      <c r="B85" s="21" t="s">
        <v>159</v>
      </c>
      <c r="C85" s="22">
        <v>13395</v>
      </c>
      <c r="D85" s="22">
        <v>10621</v>
      </c>
      <c r="E85" s="22">
        <v>279</v>
      </c>
      <c r="F85" s="22">
        <f>SUM(C85-D85-E85)</f>
        <v>2495</v>
      </c>
      <c r="G85" s="22">
        <v>50118</v>
      </c>
      <c r="H85" s="22">
        <v>30250</v>
      </c>
      <c r="I85" s="22">
        <v>1990</v>
      </c>
      <c r="J85" s="22">
        <f>SUM(G85-H85-I85)</f>
        <v>17878</v>
      </c>
      <c r="K85" s="22">
        <v>1547</v>
      </c>
      <c r="L85" s="22">
        <v>93</v>
      </c>
      <c r="M85" s="22">
        <v>2603</v>
      </c>
      <c r="N85" s="22">
        <v>6169</v>
      </c>
      <c r="O85" s="22">
        <v>6169</v>
      </c>
    </row>
    <row r="86" spans="1:15" ht="12.75" customHeight="1">
      <c r="A86" s="23"/>
      <c r="B86" s="24" t="s">
        <v>160</v>
      </c>
      <c r="C86" s="25">
        <f aca="true" t="shared" si="19" ref="C86:O86">SUM(C81:C85)</f>
        <v>56034</v>
      </c>
      <c r="D86" s="25">
        <f t="shared" si="19"/>
        <v>41061</v>
      </c>
      <c r="E86" s="25">
        <f t="shared" si="19"/>
        <v>998</v>
      </c>
      <c r="F86" s="25">
        <f t="shared" si="19"/>
        <v>13975</v>
      </c>
      <c r="G86" s="25">
        <f t="shared" si="19"/>
        <v>254736</v>
      </c>
      <c r="H86" s="25">
        <f t="shared" si="19"/>
        <v>139971</v>
      </c>
      <c r="I86" s="25">
        <f t="shared" si="19"/>
        <v>9453</v>
      </c>
      <c r="J86" s="25">
        <f t="shared" si="19"/>
        <v>105312</v>
      </c>
      <c r="K86" s="25">
        <f t="shared" si="19"/>
        <v>4423</v>
      </c>
      <c r="L86" s="25">
        <f t="shared" si="19"/>
        <v>548</v>
      </c>
      <c r="M86" s="25">
        <f t="shared" si="19"/>
        <v>14554</v>
      </c>
      <c r="N86" s="25">
        <f t="shared" si="19"/>
        <v>7830</v>
      </c>
      <c r="O86" s="25">
        <f t="shared" si="19"/>
        <v>7830</v>
      </c>
    </row>
    <row r="87" spans="1:15" ht="12.75" customHeight="1">
      <c r="A87" s="20" t="s">
        <v>161</v>
      </c>
      <c r="B87" s="21" t="s">
        <v>162</v>
      </c>
      <c r="C87" s="22">
        <v>24438</v>
      </c>
      <c r="D87" s="22">
        <v>17792</v>
      </c>
      <c r="E87" s="22">
        <v>0</v>
      </c>
      <c r="F87" s="22">
        <f>SUM(C87-D87-E87)</f>
        <v>6646</v>
      </c>
      <c r="G87" s="22">
        <v>117969</v>
      </c>
      <c r="H87" s="22">
        <v>59002</v>
      </c>
      <c r="I87" s="22">
        <v>0</v>
      </c>
      <c r="J87" s="22">
        <f>SUM(G87-H87-I87)</f>
        <v>58967</v>
      </c>
      <c r="K87" s="22">
        <v>1583</v>
      </c>
      <c r="L87" s="22">
        <v>0</v>
      </c>
      <c r="M87" s="22">
        <v>6123</v>
      </c>
      <c r="N87" s="22">
        <v>812</v>
      </c>
      <c r="O87" s="22">
        <v>812</v>
      </c>
    </row>
    <row r="88" spans="1:15" ht="12.75" customHeight="1">
      <c r="A88" s="20" t="s">
        <v>163</v>
      </c>
      <c r="B88" s="21" t="s">
        <v>164</v>
      </c>
      <c r="C88" s="22">
        <v>18757</v>
      </c>
      <c r="D88" s="22">
        <v>9038</v>
      </c>
      <c r="E88" s="22">
        <v>580</v>
      </c>
      <c r="F88" s="22">
        <f>SUM(C88-D88-E88)</f>
        <v>9139</v>
      </c>
      <c r="G88" s="22">
        <v>58960</v>
      </c>
      <c r="H88" s="22">
        <v>23910</v>
      </c>
      <c r="I88" s="22">
        <v>4834</v>
      </c>
      <c r="J88" s="22">
        <f>SUM(G88-H88-I88)</f>
        <v>30216</v>
      </c>
      <c r="K88" s="22">
        <v>710</v>
      </c>
      <c r="L88" s="22">
        <v>0</v>
      </c>
      <c r="M88" s="22">
        <v>2032</v>
      </c>
      <c r="N88" s="22">
        <v>56</v>
      </c>
      <c r="O88" s="22">
        <v>56</v>
      </c>
    </row>
    <row r="89" spans="1:15" ht="12.75" customHeight="1">
      <c r="A89" s="23"/>
      <c r="B89" s="24" t="s">
        <v>165</v>
      </c>
      <c r="C89" s="25">
        <f aca="true" t="shared" si="20" ref="C89:O89">SUM(C87:C88)</f>
        <v>43195</v>
      </c>
      <c r="D89" s="25">
        <f t="shared" si="20"/>
        <v>26830</v>
      </c>
      <c r="E89" s="25">
        <f t="shared" si="20"/>
        <v>580</v>
      </c>
      <c r="F89" s="25">
        <f t="shared" si="20"/>
        <v>15785</v>
      </c>
      <c r="G89" s="25">
        <f t="shared" si="20"/>
        <v>176929</v>
      </c>
      <c r="H89" s="25">
        <f t="shared" si="20"/>
        <v>82912</v>
      </c>
      <c r="I89" s="25">
        <f t="shared" si="20"/>
        <v>4834</v>
      </c>
      <c r="J89" s="25">
        <f t="shared" si="20"/>
        <v>89183</v>
      </c>
      <c r="K89" s="25">
        <f t="shared" si="20"/>
        <v>2293</v>
      </c>
      <c r="L89" s="25">
        <f t="shared" si="20"/>
        <v>0</v>
      </c>
      <c r="M89" s="25">
        <f t="shared" si="20"/>
        <v>8155</v>
      </c>
      <c r="N89" s="25">
        <f t="shared" si="20"/>
        <v>868</v>
      </c>
      <c r="O89" s="25">
        <f t="shared" si="20"/>
        <v>868</v>
      </c>
    </row>
    <row r="90" spans="1:15" ht="12.75" customHeight="1">
      <c r="A90" s="20" t="s">
        <v>166</v>
      </c>
      <c r="B90" s="21" t="s">
        <v>167</v>
      </c>
      <c r="C90" s="22">
        <v>28113</v>
      </c>
      <c r="D90" s="22">
        <v>13294</v>
      </c>
      <c r="E90" s="22">
        <v>1124</v>
      </c>
      <c r="F90" s="22">
        <f>SUM(C90-D90-E90)</f>
        <v>13695</v>
      </c>
      <c r="G90" s="22">
        <v>131117</v>
      </c>
      <c r="H90" s="22">
        <v>46061</v>
      </c>
      <c r="I90" s="22">
        <v>9046</v>
      </c>
      <c r="J90" s="22">
        <f>SUM(G90-H90-I90)</f>
        <v>76010</v>
      </c>
      <c r="K90" s="22">
        <v>1123</v>
      </c>
      <c r="L90" s="22">
        <v>0</v>
      </c>
      <c r="M90" s="22">
        <v>7672</v>
      </c>
      <c r="N90" s="22">
        <v>322</v>
      </c>
      <c r="O90" s="22">
        <v>322</v>
      </c>
    </row>
    <row r="91" spans="1:15" ht="12.75" customHeight="1">
      <c r="A91" s="20" t="s">
        <v>168</v>
      </c>
      <c r="B91" s="21" t="s">
        <v>169</v>
      </c>
      <c r="C91" s="22">
        <v>26114</v>
      </c>
      <c r="D91" s="22">
        <v>18030</v>
      </c>
      <c r="E91" s="22">
        <v>0</v>
      </c>
      <c r="F91" s="22">
        <f>SUM(C91-D91-E91)</f>
        <v>8084</v>
      </c>
      <c r="G91" s="22">
        <v>121926</v>
      </c>
      <c r="H91" s="22">
        <v>48665</v>
      </c>
      <c r="I91" s="22">
        <v>0</v>
      </c>
      <c r="J91" s="22">
        <f>SUM(G91-H91-I91)</f>
        <v>73261</v>
      </c>
      <c r="K91" s="22">
        <v>791</v>
      </c>
      <c r="L91" s="22">
        <v>151</v>
      </c>
      <c r="M91" s="22">
        <v>13409</v>
      </c>
      <c r="N91" s="22">
        <v>188</v>
      </c>
      <c r="O91" s="22">
        <v>188</v>
      </c>
    </row>
    <row r="92" spans="1:15" ht="12.75" customHeight="1">
      <c r="A92" s="20" t="s">
        <v>170</v>
      </c>
      <c r="B92" s="21" t="s">
        <v>171</v>
      </c>
      <c r="C92" s="22">
        <v>5390</v>
      </c>
      <c r="D92" s="22">
        <v>4276</v>
      </c>
      <c r="E92" s="22">
        <v>461</v>
      </c>
      <c r="F92" s="22">
        <f>SUM(C92-D92-E92)</f>
        <v>653</v>
      </c>
      <c r="G92" s="22">
        <v>19272</v>
      </c>
      <c r="H92" s="22">
        <v>10842</v>
      </c>
      <c r="I92" s="22">
        <v>4520</v>
      </c>
      <c r="J92" s="22">
        <f>SUM(G92-H92-I92)</f>
        <v>3910</v>
      </c>
      <c r="K92" s="22">
        <v>309</v>
      </c>
      <c r="L92" s="22">
        <v>0</v>
      </c>
      <c r="M92" s="22">
        <v>1150</v>
      </c>
      <c r="N92" s="22">
        <v>39</v>
      </c>
      <c r="O92" s="22">
        <v>39</v>
      </c>
    </row>
    <row r="93" spans="1:15" ht="12.75" customHeight="1">
      <c r="A93" s="20" t="s">
        <v>172</v>
      </c>
      <c r="B93" s="21" t="s">
        <v>173</v>
      </c>
      <c r="C93" s="22">
        <v>278081</v>
      </c>
      <c r="D93" s="22">
        <v>166526</v>
      </c>
      <c r="E93" s="22">
        <v>9302</v>
      </c>
      <c r="F93" s="22">
        <f>SUM(C93-D93-E93)</f>
        <v>102253</v>
      </c>
      <c r="G93" s="22">
        <v>886661</v>
      </c>
      <c r="H93" s="22">
        <v>302407</v>
      </c>
      <c r="I93" s="22">
        <v>34422</v>
      </c>
      <c r="J93" s="22">
        <f>SUM(G93-H93-I93)</f>
        <v>549832</v>
      </c>
      <c r="K93" s="22">
        <v>61011</v>
      </c>
      <c r="L93" s="22">
        <v>232</v>
      </c>
      <c r="M93" s="22">
        <v>58307</v>
      </c>
      <c r="N93" s="22">
        <v>5546</v>
      </c>
      <c r="O93" s="22">
        <v>5546</v>
      </c>
    </row>
    <row r="94" spans="1:15" ht="12.75" customHeight="1">
      <c r="A94" s="20" t="s">
        <v>174</v>
      </c>
      <c r="B94" s="21" t="s">
        <v>175</v>
      </c>
      <c r="C94" s="22">
        <v>18298</v>
      </c>
      <c r="D94" s="22">
        <v>6196</v>
      </c>
      <c r="E94" s="22">
        <v>330</v>
      </c>
      <c r="F94" s="22">
        <f>SUM(C94-D94-E94)</f>
        <v>11772</v>
      </c>
      <c r="G94" s="22">
        <v>58426</v>
      </c>
      <c r="H94" s="22">
        <v>20405</v>
      </c>
      <c r="I94" s="22">
        <v>3518</v>
      </c>
      <c r="J94" s="22">
        <f>SUM(G94-H94-I94)</f>
        <v>34503</v>
      </c>
      <c r="K94" s="22">
        <v>1102</v>
      </c>
      <c r="L94" s="22">
        <v>521</v>
      </c>
      <c r="M94" s="22">
        <v>6857</v>
      </c>
      <c r="N94" s="22">
        <v>282</v>
      </c>
      <c r="O94" s="22">
        <v>282</v>
      </c>
    </row>
    <row r="95" spans="1:15" ht="12.75" customHeight="1">
      <c r="A95" s="23"/>
      <c r="B95" s="24" t="s">
        <v>176</v>
      </c>
      <c r="C95" s="25">
        <f aca="true" t="shared" si="21" ref="C95:O95">SUM(C90:C94)</f>
        <v>355996</v>
      </c>
      <c r="D95" s="25">
        <f t="shared" si="21"/>
        <v>208322</v>
      </c>
      <c r="E95" s="25">
        <f t="shared" si="21"/>
        <v>11217</v>
      </c>
      <c r="F95" s="25">
        <f t="shared" si="21"/>
        <v>136457</v>
      </c>
      <c r="G95" s="25">
        <f t="shared" si="21"/>
        <v>1217402</v>
      </c>
      <c r="H95" s="25">
        <f t="shared" si="21"/>
        <v>428380</v>
      </c>
      <c r="I95" s="25">
        <f t="shared" si="21"/>
        <v>51506</v>
      </c>
      <c r="J95" s="25">
        <f t="shared" si="21"/>
        <v>737516</v>
      </c>
      <c r="K95" s="25">
        <f t="shared" si="21"/>
        <v>64336</v>
      </c>
      <c r="L95" s="25">
        <f t="shared" si="21"/>
        <v>904</v>
      </c>
      <c r="M95" s="25">
        <f t="shared" si="21"/>
        <v>87395</v>
      </c>
      <c r="N95" s="25">
        <f t="shared" si="21"/>
        <v>6377</v>
      </c>
      <c r="O95" s="25">
        <f t="shared" si="21"/>
        <v>6377</v>
      </c>
    </row>
    <row r="96" spans="1:15" ht="12.75" customHeight="1">
      <c r="A96" s="20" t="s">
        <v>177</v>
      </c>
      <c r="B96" s="21" t="s">
        <v>178</v>
      </c>
      <c r="C96" s="22">
        <v>4154</v>
      </c>
      <c r="D96" s="22">
        <v>2838</v>
      </c>
      <c r="E96" s="22">
        <v>125</v>
      </c>
      <c r="F96" s="22">
        <f>SUM(C96-D96-E96)</f>
        <v>1191</v>
      </c>
      <c r="G96" s="22">
        <v>25456</v>
      </c>
      <c r="H96" s="22">
        <v>12177</v>
      </c>
      <c r="I96" s="22">
        <v>1211</v>
      </c>
      <c r="J96" s="22">
        <f>SUM(G96-H96-I96)</f>
        <v>12068</v>
      </c>
      <c r="K96" s="22">
        <v>17</v>
      </c>
      <c r="L96" s="22">
        <v>0</v>
      </c>
      <c r="M96" s="22">
        <v>4684</v>
      </c>
      <c r="N96" s="22">
        <v>31</v>
      </c>
      <c r="O96" s="22">
        <v>31</v>
      </c>
    </row>
    <row r="97" spans="1:15" ht="12.75" customHeight="1">
      <c r="A97" s="20" t="s">
        <v>179</v>
      </c>
      <c r="B97" s="21" t="s">
        <v>180</v>
      </c>
      <c r="C97" s="22">
        <v>1593</v>
      </c>
      <c r="D97" s="22">
        <v>1367</v>
      </c>
      <c r="E97" s="22">
        <v>0</v>
      </c>
      <c r="F97" s="22">
        <f>SUM(C97-D97-E97)</f>
        <v>226</v>
      </c>
      <c r="G97" s="22">
        <v>6986</v>
      </c>
      <c r="H97" s="22">
        <v>5633</v>
      </c>
      <c r="I97" s="22">
        <v>0</v>
      </c>
      <c r="J97" s="22">
        <f>SUM(G97-H97-I97)</f>
        <v>1353</v>
      </c>
      <c r="K97" s="22">
        <v>3</v>
      </c>
      <c r="L97" s="22">
        <v>0</v>
      </c>
      <c r="M97" s="22">
        <v>345</v>
      </c>
      <c r="N97" s="22">
        <v>127</v>
      </c>
      <c r="O97" s="22">
        <v>127</v>
      </c>
    </row>
    <row r="98" spans="1:15" ht="12.75" customHeight="1">
      <c r="A98" s="23"/>
      <c r="B98" s="24" t="s">
        <v>181</v>
      </c>
      <c r="C98" s="25">
        <f aca="true" t="shared" si="22" ref="C98:O98">SUM(C96:C97)</f>
        <v>5747</v>
      </c>
      <c r="D98" s="25">
        <f t="shared" si="22"/>
        <v>4205</v>
      </c>
      <c r="E98" s="25">
        <f t="shared" si="22"/>
        <v>125</v>
      </c>
      <c r="F98" s="25">
        <f t="shared" si="22"/>
        <v>1417</v>
      </c>
      <c r="G98" s="25">
        <f t="shared" si="22"/>
        <v>32442</v>
      </c>
      <c r="H98" s="25">
        <f t="shared" si="22"/>
        <v>17810</v>
      </c>
      <c r="I98" s="25">
        <f t="shared" si="22"/>
        <v>1211</v>
      </c>
      <c r="J98" s="25">
        <f t="shared" si="22"/>
        <v>13421</v>
      </c>
      <c r="K98" s="25">
        <f t="shared" si="22"/>
        <v>20</v>
      </c>
      <c r="L98" s="25">
        <f t="shared" si="22"/>
        <v>0</v>
      </c>
      <c r="M98" s="25">
        <f t="shared" si="22"/>
        <v>5029</v>
      </c>
      <c r="N98" s="25">
        <f t="shared" si="22"/>
        <v>158</v>
      </c>
      <c r="O98" s="25">
        <f t="shared" si="22"/>
        <v>158</v>
      </c>
    </row>
    <row r="99" spans="1:15" ht="12.75" customHeight="1">
      <c r="A99" s="20" t="s">
        <v>182</v>
      </c>
      <c r="B99" s="21" t="s">
        <v>183</v>
      </c>
      <c r="C99" s="22">
        <v>14886</v>
      </c>
      <c r="D99" s="22">
        <v>10248</v>
      </c>
      <c r="E99" s="22">
        <v>389</v>
      </c>
      <c r="F99" s="22">
        <f>SUM(C99-D99-E99)</f>
        <v>4249</v>
      </c>
      <c r="G99" s="22">
        <v>72822</v>
      </c>
      <c r="H99" s="22">
        <v>35386</v>
      </c>
      <c r="I99" s="22">
        <v>3698</v>
      </c>
      <c r="J99" s="22">
        <f>SUM(G99-H99-I99)</f>
        <v>33738</v>
      </c>
      <c r="K99" s="22">
        <v>294</v>
      </c>
      <c r="L99" s="22">
        <v>0</v>
      </c>
      <c r="M99" s="22">
        <v>5620</v>
      </c>
      <c r="N99" s="22">
        <v>118</v>
      </c>
      <c r="O99" s="22">
        <v>118</v>
      </c>
    </row>
    <row r="100" spans="1:15" ht="12.75" customHeight="1">
      <c r="A100" s="20" t="s">
        <v>184</v>
      </c>
      <c r="B100" s="21" t="s">
        <v>185</v>
      </c>
      <c r="C100" s="22">
        <v>9799</v>
      </c>
      <c r="D100" s="22">
        <v>6032</v>
      </c>
      <c r="E100" s="22">
        <v>294</v>
      </c>
      <c r="F100" s="22">
        <f>SUM(C100-D100-E100)</f>
        <v>3473</v>
      </c>
      <c r="G100" s="22">
        <v>46233</v>
      </c>
      <c r="H100" s="22">
        <v>18432</v>
      </c>
      <c r="I100" s="22">
        <v>1455</v>
      </c>
      <c r="J100" s="22">
        <f>SUM(G100-H100-I100)</f>
        <v>26346</v>
      </c>
      <c r="K100" s="22">
        <v>1797</v>
      </c>
      <c r="L100" s="22">
        <v>0</v>
      </c>
      <c r="M100" s="22">
        <v>2878</v>
      </c>
      <c r="N100" s="22">
        <v>106</v>
      </c>
      <c r="O100" s="22">
        <v>106</v>
      </c>
    </row>
    <row r="101" spans="1:15" ht="12.75" customHeight="1">
      <c r="A101" s="20" t="s">
        <v>186</v>
      </c>
      <c r="B101" s="21" t="s">
        <v>187</v>
      </c>
      <c r="C101" s="22">
        <v>7303</v>
      </c>
      <c r="D101" s="22">
        <v>4958</v>
      </c>
      <c r="E101" s="22">
        <v>0</v>
      </c>
      <c r="F101" s="22">
        <f>SUM(C101-D101-E101)</f>
        <v>2345</v>
      </c>
      <c r="G101" s="22">
        <v>23934</v>
      </c>
      <c r="H101" s="22">
        <v>14885</v>
      </c>
      <c r="I101" s="22">
        <v>0</v>
      </c>
      <c r="J101" s="22">
        <f>SUM(G101-H101-I101)</f>
        <v>9049</v>
      </c>
      <c r="K101" s="22">
        <v>80</v>
      </c>
      <c r="L101" s="22">
        <v>0</v>
      </c>
      <c r="M101" s="22">
        <v>1820</v>
      </c>
      <c r="N101" s="22">
        <v>1615</v>
      </c>
      <c r="O101" s="22">
        <v>1615</v>
      </c>
    </row>
    <row r="102" spans="1:15" ht="12.75" customHeight="1">
      <c r="A102" s="20" t="s">
        <v>188</v>
      </c>
      <c r="B102" s="21" t="s">
        <v>189</v>
      </c>
      <c r="C102" s="22">
        <v>9944</v>
      </c>
      <c r="D102" s="22">
        <v>8460</v>
      </c>
      <c r="E102" s="22">
        <v>433</v>
      </c>
      <c r="F102" s="22">
        <f>SUM(C102-D102-E102)</f>
        <v>1051</v>
      </c>
      <c r="G102" s="22">
        <v>41526</v>
      </c>
      <c r="H102" s="22">
        <v>24921</v>
      </c>
      <c r="I102" s="22">
        <v>4344</v>
      </c>
      <c r="J102" s="22">
        <f>SUM(G102-H102-I102)</f>
        <v>12261</v>
      </c>
      <c r="K102" s="22">
        <v>1792</v>
      </c>
      <c r="L102" s="22">
        <v>0</v>
      </c>
      <c r="M102" s="22">
        <v>2859</v>
      </c>
      <c r="N102" s="22">
        <v>24</v>
      </c>
      <c r="O102" s="22">
        <v>24</v>
      </c>
    </row>
    <row r="103" spans="1:15" ht="12.75" customHeight="1">
      <c r="A103" s="23"/>
      <c r="B103" s="24" t="s">
        <v>190</v>
      </c>
      <c r="C103" s="25">
        <f aca="true" t="shared" si="23" ref="C103:O103">SUM(C99:C102)</f>
        <v>41932</v>
      </c>
      <c r="D103" s="25">
        <f t="shared" si="23"/>
        <v>29698</v>
      </c>
      <c r="E103" s="25">
        <f t="shared" si="23"/>
        <v>1116</v>
      </c>
      <c r="F103" s="25">
        <f t="shared" si="23"/>
        <v>11118</v>
      </c>
      <c r="G103" s="25">
        <f t="shared" si="23"/>
        <v>184515</v>
      </c>
      <c r="H103" s="25">
        <f t="shared" si="23"/>
        <v>93624</v>
      </c>
      <c r="I103" s="25">
        <f t="shared" si="23"/>
        <v>9497</v>
      </c>
      <c r="J103" s="25">
        <f t="shared" si="23"/>
        <v>81394</v>
      </c>
      <c r="K103" s="25">
        <f t="shared" si="23"/>
        <v>3963</v>
      </c>
      <c r="L103" s="25">
        <f t="shared" si="23"/>
        <v>0</v>
      </c>
      <c r="M103" s="25">
        <f t="shared" si="23"/>
        <v>13177</v>
      </c>
      <c r="N103" s="25">
        <f t="shared" si="23"/>
        <v>1863</v>
      </c>
      <c r="O103" s="25">
        <f t="shared" si="23"/>
        <v>1863</v>
      </c>
    </row>
    <row r="104" spans="1:15" ht="12.75" customHeight="1">
      <c r="A104" s="20" t="s">
        <v>191</v>
      </c>
      <c r="B104" s="21" t="s">
        <v>192</v>
      </c>
      <c r="C104" s="22">
        <v>9575</v>
      </c>
      <c r="D104" s="22">
        <v>6487</v>
      </c>
      <c r="E104" s="22">
        <v>239</v>
      </c>
      <c r="F104" s="22">
        <f>SUM(C104-D104-E104)</f>
        <v>2849</v>
      </c>
      <c r="G104" s="22">
        <v>44401</v>
      </c>
      <c r="H104" s="22">
        <v>23979</v>
      </c>
      <c r="I104" s="22">
        <v>2306</v>
      </c>
      <c r="J104" s="22">
        <f>SUM(G104-H104-I104)</f>
        <v>18116</v>
      </c>
      <c r="K104" s="22">
        <v>385</v>
      </c>
      <c r="L104" s="22">
        <v>0</v>
      </c>
      <c r="M104" s="22">
        <v>1290</v>
      </c>
      <c r="N104" s="22">
        <v>174</v>
      </c>
      <c r="O104" s="22">
        <v>174</v>
      </c>
    </row>
    <row r="105" spans="1:15" ht="12.75" customHeight="1">
      <c r="A105" s="20" t="s">
        <v>193</v>
      </c>
      <c r="B105" s="21" t="s">
        <v>194</v>
      </c>
      <c r="C105" s="22">
        <v>6261</v>
      </c>
      <c r="D105" s="22">
        <v>3771</v>
      </c>
      <c r="E105" s="22">
        <v>0</v>
      </c>
      <c r="F105" s="22">
        <f>SUM(C105-D105-E105)</f>
        <v>2490</v>
      </c>
      <c r="G105" s="22">
        <v>29731</v>
      </c>
      <c r="H105" s="22">
        <v>16140</v>
      </c>
      <c r="I105" s="22">
        <v>0</v>
      </c>
      <c r="J105" s="22">
        <f>SUM(G105-H105-I105)</f>
        <v>13591</v>
      </c>
      <c r="K105" s="22">
        <v>144</v>
      </c>
      <c r="L105" s="22">
        <v>0</v>
      </c>
      <c r="M105" s="22">
        <v>2762</v>
      </c>
      <c r="N105" s="22">
        <v>282</v>
      </c>
      <c r="O105" s="22">
        <v>282</v>
      </c>
    </row>
    <row r="106" spans="1:15" ht="12.75" customHeight="1">
      <c r="A106" s="20" t="s">
        <v>195</v>
      </c>
      <c r="B106" s="21" t="s">
        <v>196</v>
      </c>
      <c r="C106" s="22">
        <v>29988</v>
      </c>
      <c r="D106" s="22">
        <v>18624</v>
      </c>
      <c r="E106" s="22">
        <v>681</v>
      </c>
      <c r="F106" s="22">
        <f>SUM(C106-D106-E106)</f>
        <v>10683</v>
      </c>
      <c r="G106" s="22">
        <v>146137</v>
      </c>
      <c r="H106" s="22">
        <v>57043</v>
      </c>
      <c r="I106" s="22">
        <v>5515</v>
      </c>
      <c r="J106" s="22">
        <f>SUM(G106-H106-I106)</f>
        <v>83579</v>
      </c>
      <c r="K106" s="22">
        <v>205</v>
      </c>
      <c r="L106" s="22">
        <v>0</v>
      </c>
      <c r="M106" s="22">
        <v>27324</v>
      </c>
      <c r="N106" s="22">
        <v>722</v>
      </c>
      <c r="O106" s="22">
        <v>722</v>
      </c>
    </row>
    <row r="107" spans="1:15" ht="12.75" customHeight="1">
      <c r="A107" s="20" t="s">
        <v>197</v>
      </c>
      <c r="B107" s="21" t="s">
        <v>198</v>
      </c>
      <c r="C107" s="22">
        <v>98149</v>
      </c>
      <c r="D107" s="22">
        <v>62865</v>
      </c>
      <c r="E107" s="22">
        <v>2051</v>
      </c>
      <c r="F107" s="22">
        <f>SUM(C107-D107-E107)</f>
        <v>33233</v>
      </c>
      <c r="G107" s="22">
        <v>303338</v>
      </c>
      <c r="H107" s="22">
        <v>135877</v>
      </c>
      <c r="I107" s="22">
        <v>5978</v>
      </c>
      <c r="J107" s="22">
        <f>SUM(G107-H107-I107)</f>
        <v>161483</v>
      </c>
      <c r="K107" s="22">
        <v>5691</v>
      </c>
      <c r="L107" s="22">
        <v>0</v>
      </c>
      <c r="M107" s="22">
        <v>6812</v>
      </c>
      <c r="N107" s="22">
        <v>5046</v>
      </c>
      <c r="O107" s="22">
        <v>5046</v>
      </c>
    </row>
    <row r="108" spans="1:15" ht="12.75" customHeight="1">
      <c r="A108" s="20" t="s">
        <v>199</v>
      </c>
      <c r="B108" s="21" t="s">
        <v>200</v>
      </c>
      <c r="C108" s="22">
        <v>27958</v>
      </c>
      <c r="D108" s="22">
        <v>17616</v>
      </c>
      <c r="E108" s="22">
        <v>660</v>
      </c>
      <c r="F108" s="22">
        <f>SUM(C108-D108-E108)</f>
        <v>9682</v>
      </c>
      <c r="G108" s="22">
        <v>165851</v>
      </c>
      <c r="H108" s="22">
        <v>57852</v>
      </c>
      <c r="I108" s="22">
        <v>5732</v>
      </c>
      <c r="J108" s="22">
        <f>SUM(G108-H108-I108)</f>
        <v>102267</v>
      </c>
      <c r="K108" s="22">
        <v>1438</v>
      </c>
      <c r="L108" s="22">
        <v>0</v>
      </c>
      <c r="M108" s="22">
        <v>17889</v>
      </c>
      <c r="N108" s="22">
        <v>2447</v>
      </c>
      <c r="O108" s="22">
        <v>2447</v>
      </c>
    </row>
    <row r="109" spans="1:15" ht="12.75" customHeight="1">
      <c r="A109" s="23"/>
      <c r="B109" s="24" t="s">
        <v>201</v>
      </c>
      <c r="C109" s="25">
        <f aca="true" t="shared" si="24" ref="C109:O109">SUM(C104:C108)</f>
        <v>171931</v>
      </c>
      <c r="D109" s="25">
        <f t="shared" si="24"/>
        <v>109363</v>
      </c>
      <c r="E109" s="25">
        <f t="shared" si="24"/>
        <v>3631</v>
      </c>
      <c r="F109" s="25">
        <f t="shared" si="24"/>
        <v>58937</v>
      </c>
      <c r="G109" s="25">
        <f t="shared" si="24"/>
        <v>689458</v>
      </c>
      <c r="H109" s="25">
        <f t="shared" si="24"/>
        <v>290891</v>
      </c>
      <c r="I109" s="25">
        <f t="shared" si="24"/>
        <v>19531</v>
      </c>
      <c r="J109" s="25">
        <f t="shared" si="24"/>
        <v>379036</v>
      </c>
      <c r="K109" s="25">
        <f t="shared" si="24"/>
        <v>7863</v>
      </c>
      <c r="L109" s="25">
        <f t="shared" si="24"/>
        <v>0</v>
      </c>
      <c r="M109" s="25">
        <f t="shared" si="24"/>
        <v>56077</v>
      </c>
      <c r="N109" s="25">
        <f t="shared" si="24"/>
        <v>8671</v>
      </c>
      <c r="O109" s="25">
        <f t="shared" si="24"/>
        <v>8671</v>
      </c>
    </row>
    <row r="110" spans="1:15" ht="12.75" customHeight="1">
      <c r="A110" s="20" t="s">
        <v>202</v>
      </c>
      <c r="B110" s="21" t="s">
        <v>203</v>
      </c>
      <c r="C110" s="22">
        <v>43291</v>
      </c>
      <c r="D110" s="22">
        <v>32830</v>
      </c>
      <c r="E110" s="22">
        <v>260</v>
      </c>
      <c r="F110" s="22">
        <f aca="true" t="shared" si="25" ref="F110:F115">SUM(C110-D110-E110)</f>
        <v>10201</v>
      </c>
      <c r="G110" s="22">
        <v>216030</v>
      </c>
      <c r="H110" s="22">
        <v>120604</v>
      </c>
      <c r="I110" s="22">
        <v>2627</v>
      </c>
      <c r="J110" s="22">
        <f aca="true" t="shared" si="26" ref="J110:J115">SUM(G110-H110-I110)</f>
        <v>92799</v>
      </c>
      <c r="K110" s="22">
        <v>1965</v>
      </c>
      <c r="L110" s="22">
        <v>0</v>
      </c>
      <c r="M110" s="22">
        <v>22900</v>
      </c>
      <c r="N110" s="22">
        <v>898</v>
      </c>
      <c r="O110" s="22">
        <v>898</v>
      </c>
    </row>
    <row r="111" spans="1:15" ht="12.75" customHeight="1">
      <c r="A111" s="20" t="s">
        <v>204</v>
      </c>
      <c r="B111" s="21" t="s">
        <v>205</v>
      </c>
      <c r="C111" s="22">
        <v>9318</v>
      </c>
      <c r="D111" s="22">
        <v>7483</v>
      </c>
      <c r="E111" s="22">
        <v>63</v>
      </c>
      <c r="F111" s="22">
        <f t="shared" si="25"/>
        <v>1772</v>
      </c>
      <c r="G111" s="22">
        <v>36774</v>
      </c>
      <c r="H111" s="22">
        <v>24264</v>
      </c>
      <c r="I111" s="22">
        <v>812</v>
      </c>
      <c r="J111" s="22">
        <f t="shared" si="26"/>
        <v>11698</v>
      </c>
      <c r="K111" s="22">
        <v>50</v>
      </c>
      <c r="L111" s="22">
        <v>0</v>
      </c>
      <c r="M111" s="22">
        <v>7098</v>
      </c>
      <c r="N111" s="22">
        <v>54</v>
      </c>
      <c r="O111" s="22">
        <v>54</v>
      </c>
    </row>
    <row r="112" spans="1:15" ht="12.75" customHeight="1">
      <c r="A112" s="20" t="s">
        <v>206</v>
      </c>
      <c r="B112" s="21" t="s">
        <v>207</v>
      </c>
      <c r="C112" s="22">
        <v>15603</v>
      </c>
      <c r="D112" s="22">
        <v>10846</v>
      </c>
      <c r="E112" s="22">
        <v>0</v>
      </c>
      <c r="F112" s="22">
        <f t="shared" si="25"/>
        <v>4757</v>
      </c>
      <c r="G112" s="22">
        <v>56555</v>
      </c>
      <c r="H112" s="22">
        <v>35304</v>
      </c>
      <c r="I112" s="22">
        <v>0</v>
      </c>
      <c r="J112" s="22">
        <f t="shared" si="26"/>
        <v>21251</v>
      </c>
      <c r="K112" s="22">
        <v>12765</v>
      </c>
      <c r="L112" s="22">
        <v>0</v>
      </c>
      <c r="M112" s="22">
        <v>5276</v>
      </c>
      <c r="N112" s="22">
        <v>186</v>
      </c>
      <c r="O112" s="22">
        <v>186</v>
      </c>
    </row>
    <row r="113" spans="1:15" ht="12.75" customHeight="1">
      <c r="A113" s="20" t="s">
        <v>208</v>
      </c>
      <c r="B113" s="21" t="s">
        <v>209</v>
      </c>
      <c r="C113" s="22">
        <v>13978</v>
      </c>
      <c r="D113" s="22">
        <v>8511</v>
      </c>
      <c r="E113" s="22">
        <v>140</v>
      </c>
      <c r="F113" s="22">
        <f t="shared" si="25"/>
        <v>5327</v>
      </c>
      <c r="G113" s="22">
        <v>65694</v>
      </c>
      <c r="H113" s="22">
        <v>29195</v>
      </c>
      <c r="I113" s="22">
        <v>1139</v>
      </c>
      <c r="J113" s="22">
        <f t="shared" si="26"/>
        <v>35360</v>
      </c>
      <c r="K113" s="22">
        <v>1482</v>
      </c>
      <c r="L113" s="22">
        <v>0</v>
      </c>
      <c r="M113" s="22">
        <v>14325</v>
      </c>
      <c r="N113" s="22">
        <v>411</v>
      </c>
      <c r="O113" s="22">
        <v>411</v>
      </c>
    </row>
    <row r="114" spans="1:15" ht="12.75" customHeight="1">
      <c r="A114" s="20" t="s">
        <v>210</v>
      </c>
      <c r="B114" s="21" t="s">
        <v>211</v>
      </c>
      <c r="C114" s="22">
        <v>32800</v>
      </c>
      <c r="D114" s="22">
        <v>23397</v>
      </c>
      <c r="E114" s="22">
        <v>0</v>
      </c>
      <c r="F114" s="22">
        <f t="shared" si="25"/>
        <v>9403</v>
      </c>
      <c r="G114" s="22">
        <v>106471</v>
      </c>
      <c r="H114" s="22">
        <v>63283</v>
      </c>
      <c r="I114" s="22">
        <v>0</v>
      </c>
      <c r="J114" s="22">
        <f t="shared" si="26"/>
        <v>43188</v>
      </c>
      <c r="K114" s="22">
        <v>3582</v>
      </c>
      <c r="L114" s="22">
        <v>0</v>
      </c>
      <c r="M114" s="22">
        <v>9012</v>
      </c>
      <c r="N114" s="22">
        <v>1186</v>
      </c>
      <c r="O114" s="22">
        <v>1186</v>
      </c>
    </row>
    <row r="115" spans="1:15" ht="12.75" customHeight="1">
      <c r="A115" s="20" t="s">
        <v>212</v>
      </c>
      <c r="B115" s="21" t="s">
        <v>213</v>
      </c>
      <c r="C115" s="22">
        <v>22199</v>
      </c>
      <c r="D115" s="22">
        <v>18145</v>
      </c>
      <c r="E115" s="22">
        <v>0</v>
      </c>
      <c r="F115" s="22">
        <f t="shared" si="25"/>
        <v>4054</v>
      </c>
      <c r="G115" s="22">
        <v>82717</v>
      </c>
      <c r="H115" s="22">
        <v>57075</v>
      </c>
      <c r="I115" s="22">
        <v>0</v>
      </c>
      <c r="J115" s="22">
        <f t="shared" si="26"/>
        <v>25642</v>
      </c>
      <c r="K115" s="22">
        <v>3278</v>
      </c>
      <c r="L115" s="22">
        <v>0</v>
      </c>
      <c r="M115" s="22">
        <v>8150</v>
      </c>
      <c r="N115" s="22">
        <v>1483</v>
      </c>
      <c r="O115" s="22">
        <v>1483</v>
      </c>
    </row>
    <row r="116" spans="1:15" ht="12.75" customHeight="1">
      <c r="A116" s="23"/>
      <c r="B116" s="24" t="s">
        <v>214</v>
      </c>
      <c r="C116" s="25">
        <f aca="true" t="shared" si="27" ref="C116:O116">SUM(C110:C115)</f>
        <v>137189</v>
      </c>
      <c r="D116" s="25">
        <f t="shared" si="27"/>
        <v>101212</v>
      </c>
      <c r="E116" s="25">
        <f t="shared" si="27"/>
        <v>463</v>
      </c>
      <c r="F116" s="25">
        <f t="shared" si="27"/>
        <v>35514</v>
      </c>
      <c r="G116" s="25">
        <f t="shared" si="27"/>
        <v>564241</v>
      </c>
      <c r="H116" s="25">
        <f t="shared" si="27"/>
        <v>329725</v>
      </c>
      <c r="I116" s="25">
        <f t="shared" si="27"/>
        <v>4578</v>
      </c>
      <c r="J116" s="25">
        <f t="shared" si="27"/>
        <v>229938</v>
      </c>
      <c r="K116" s="25">
        <f t="shared" si="27"/>
        <v>23122</v>
      </c>
      <c r="L116" s="25">
        <f t="shared" si="27"/>
        <v>0</v>
      </c>
      <c r="M116" s="25">
        <f t="shared" si="27"/>
        <v>66761</v>
      </c>
      <c r="N116" s="25">
        <f t="shared" si="27"/>
        <v>4218</v>
      </c>
      <c r="O116" s="25">
        <f t="shared" si="27"/>
        <v>4218</v>
      </c>
    </row>
    <row r="117" spans="1:15" ht="12.75" customHeight="1">
      <c r="A117" s="20" t="s">
        <v>215</v>
      </c>
      <c r="B117" s="21" t="s">
        <v>216</v>
      </c>
      <c r="C117" s="22">
        <v>5002</v>
      </c>
      <c r="D117" s="22">
        <v>3369</v>
      </c>
      <c r="E117" s="22">
        <v>0</v>
      </c>
      <c r="F117" s="22">
        <f>SUM(C117-D117-E117)</f>
        <v>1633</v>
      </c>
      <c r="G117" s="22">
        <v>22665</v>
      </c>
      <c r="H117" s="22">
        <v>13762</v>
      </c>
      <c r="I117" s="22">
        <v>0</v>
      </c>
      <c r="J117" s="22">
        <f>SUM(G117-H117-I117)</f>
        <v>8903</v>
      </c>
      <c r="K117" s="22">
        <v>0</v>
      </c>
      <c r="L117" s="22">
        <v>0</v>
      </c>
      <c r="M117" s="22">
        <v>6911</v>
      </c>
      <c r="N117" s="22">
        <v>175</v>
      </c>
      <c r="O117" s="22">
        <v>175</v>
      </c>
    </row>
    <row r="118" spans="1:15" ht="12.75" customHeight="1">
      <c r="A118" s="20" t="s">
        <v>217</v>
      </c>
      <c r="B118" s="21" t="s">
        <v>218</v>
      </c>
      <c r="C118" s="22">
        <v>12528</v>
      </c>
      <c r="D118" s="22">
        <v>9167</v>
      </c>
      <c r="E118" s="22">
        <v>169</v>
      </c>
      <c r="F118" s="22">
        <f>SUM(C118-D118-E118)</f>
        <v>3192</v>
      </c>
      <c r="G118" s="22">
        <v>51676</v>
      </c>
      <c r="H118" s="22">
        <v>29334</v>
      </c>
      <c r="I118" s="22">
        <v>1476</v>
      </c>
      <c r="J118" s="22">
        <f>SUM(G118-H118-I118)</f>
        <v>20866</v>
      </c>
      <c r="K118" s="22">
        <v>112</v>
      </c>
      <c r="L118" s="22">
        <v>0</v>
      </c>
      <c r="M118" s="22">
        <v>5054</v>
      </c>
      <c r="N118" s="22">
        <v>303</v>
      </c>
      <c r="O118" s="22">
        <v>303</v>
      </c>
    </row>
    <row r="119" spans="1:15" ht="12.75" customHeight="1">
      <c r="A119" s="23"/>
      <c r="B119" s="24" t="s">
        <v>219</v>
      </c>
      <c r="C119" s="25">
        <f aca="true" t="shared" si="28" ref="C119:O119">SUM(C117:C118)</f>
        <v>17530</v>
      </c>
      <c r="D119" s="25">
        <f t="shared" si="28"/>
        <v>12536</v>
      </c>
      <c r="E119" s="25">
        <f t="shared" si="28"/>
        <v>169</v>
      </c>
      <c r="F119" s="25">
        <f t="shared" si="28"/>
        <v>4825</v>
      </c>
      <c r="G119" s="25">
        <f t="shared" si="28"/>
        <v>74341</v>
      </c>
      <c r="H119" s="25">
        <f t="shared" si="28"/>
        <v>43096</v>
      </c>
      <c r="I119" s="25">
        <f t="shared" si="28"/>
        <v>1476</v>
      </c>
      <c r="J119" s="25">
        <f t="shared" si="28"/>
        <v>29769</v>
      </c>
      <c r="K119" s="25">
        <f t="shared" si="28"/>
        <v>112</v>
      </c>
      <c r="L119" s="25">
        <f t="shared" si="28"/>
        <v>0</v>
      </c>
      <c r="M119" s="25">
        <f t="shared" si="28"/>
        <v>11965</v>
      </c>
      <c r="N119" s="25">
        <f t="shared" si="28"/>
        <v>478</v>
      </c>
      <c r="O119" s="25">
        <f t="shared" si="28"/>
        <v>478</v>
      </c>
    </row>
    <row r="120" spans="1:15" ht="12.75" customHeight="1">
      <c r="A120" s="20" t="s">
        <v>220</v>
      </c>
      <c r="B120" s="21" t="s">
        <v>221</v>
      </c>
      <c r="C120" s="22">
        <v>13435</v>
      </c>
      <c r="D120" s="22">
        <v>11071</v>
      </c>
      <c r="E120" s="22">
        <v>146</v>
      </c>
      <c r="F120" s="22">
        <f>SUM(C120-D120-E120)</f>
        <v>2218</v>
      </c>
      <c r="G120" s="22">
        <v>49224</v>
      </c>
      <c r="H120" s="22">
        <v>36214</v>
      </c>
      <c r="I120" s="22">
        <v>1618</v>
      </c>
      <c r="J120" s="22">
        <f>SUM(G120-H120-I120)</f>
        <v>11392</v>
      </c>
      <c r="K120" s="22">
        <v>2366</v>
      </c>
      <c r="L120" s="22">
        <v>0</v>
      </c>
      <c r="M120" s="22">
        <v>2093</v>
      </c>
      <c r="N120" s="22">
        <v>2489</v>
      </c>
      <c r="O120" s="22">
        <v>2489</v>
      </c>
    </row>
    <row r="121" spans="1:15" ht="12.75" customHeight="1">
      <c r="A121" s="20" t="s">
        <v>222</v>
      </c>
      <c r="B121" s="21" t="s">
        <v>223</v>
      </c>
      <c r="C121" s="22">
        <v>21057</v>
      </c>
      <c r="D121" s="22">
        <v>18948</v>
      </c>
      <c r="E121" s="22">
        <v>370</v>
      </c>
      <c r="F121" s="22">
        <f>SUM(C121-D121-E121)</f>
        <v>1739</v>
      </c>
      <c r="G121" s="22">
        <v>84567</v>
      </c>
      <c r="H121" s="22">
        <v>60300</v>
      </c>
      <c r="I121" s="22">
        <v>3055</v>
      </c>
      <c r="J121" s="22">
        <f>SUM(G121-H121-I121)</f>
        <v>21212</v>
      </c>
      <c r="K121" s="22">
        <v>411</v>
      </c>
      <c r="L121" s="22">
        <v>0</v>
      </c>
      <c r="M121" s="22">
        <v>4959</v>
      </c>
      <c r="N121" s="22">
        <v>150</v>
      </c>
      <c r="O121" s="22">
        <v>150</v>
      </c>
    </row>
    <row r="122" spans="1:15" ht="12.75" customHeight="1">
      <c r="A122" s="20" t="s">
        <v>224</v>
      </c>
      <c r="B122" s="21" t="s">
        <v>225</v>
      </c>
      <c r="C122" s="22">
        <v>3838</v>
      </c>
      <c r="D122" s="22">
        <v>3183</v>
      </c>
      <c r="E122" s="22">
        <v>0</v>
      </c>
      <c r="F122" s="22">
        <f>SUM(C122-D122-E122)</f>
        <v>655</v>
      </c>
      <c r="G122" s="22">
        <v>14265</v>
      </c>
      <c r="H122" s="22">
        <v>9055</v>
      </c>
      <c r="I122" s="22">
        <v>0</v>
      </c>
      <c r="J122" s="22">
        <f>SUM(G122-H122-I122)</f>
        <v>5210</v>
      </c>
      <c r="K122" s="22">
        <v>79</v>
      </c>
      <c r="L122" s="22">
        <v>0</v>
      </c>
      <c r="M122" s="22">
        <v>5045</v>
      </c>
      <c r="N122" s="22">
        <v>70</v>
      </c>
      <c r="O122" s="22">
        <v>70</v>
      </c>
    </row>
    <row r="123" spans="1:15" ht="12.75" customHeight="1">
      <c r="A123" s="20" t="s">
        <v>226</v>
      </c>
      <c r="B123" s="21" t="s">
        <v>227</v>
      </c>
      <c r="C123" s="22">
        <v>20059</v>
      </c>
      <c r="D123" s="22">
        <v>16137</v>
      </c>
      <c r="E123" s="22">
        <v>196</v>
      </c>
      <c r="F123" s="22">
        <f>SUM(C123-D123-E123)</f>
        <v>3726</v>
      </c>
      <c r="G123" s="22">
        <v>85786</v>
      </c>
      <c r="H123" s="22">
        <v>44141</v>
      </c>
      <c r="I123" s="22">
        <v>1583</v>
      </c>
      <c r="J123" s="22">
        <f>SUM(G123-H123-I123)</f>
        <v>40062</v>
      </c>
      <c r="K123" s="22">
        <v>1071</v>
      </c>
      <c r="L123" s="22">
        <v>0</v>
      </c>
      <c r="M123" s="22">
        <v>3221</v>
      </c>
      <c r="N123" s="22">
        <v>481</v>
      </c>
      <c r="O123" s="22">
        <v>481</v>
      </c>
    </row>
    <row r="124" spans="1:15" ht="12.75" customHeight="1">
      <c r="A124" s="20" t="s">
        <v>228</v>
      </c>
      <c r="B124" s="21" t="s">
        <v>229</v>
      </c>
      <c r="C124" s="22">
        <v>6764</v>
      </c>
      <c r="D124" s="22">
        <v>5875</v>
      </c>
      <c r="E124" s="22">
        <v>158</v>
      </c>
      <c r="F124" s="22">
        <f>SUM(C124-D124-E124)</f>
        <v>731</v>
      </c>
      <c r="G124" s="22">
        <v>22354</v>
      </c>
      <c r="H124" s="22">
        <v>15761</v>
      </c>
      <c r="I124" s="22">
        <v>1547</v>
      </c>
      <c r="J124" s="22">
        <f>SUM(G124-H124-I124)</f>
        <v>5046</v>
      </c>
      <c r="K124" s="22">
        <v>363</v>
      </c>
      <c r="L124" s="22">
        <v>0</v>
      </c>
      <c r="M124" s="22">
        <v>53</v>
      </c>
      <c r="N124" s="22">
        <v>238</v>
      </c>
      <c r="O124" s="22">
        <v>238</v>
      </c>
    </row>
    <row r="125" spans="1:15" ht="12.75" customHeight="1">
      <c r="A125" s="23"/>
      <c r="B125" s="24" t="s">
        <v>230</v>
      </c>
      <c r="C125" s="25">
        <f aca="true" t="shared" si="29" ref="C125:O125">SUM(C120:C124)</f>
        <v>65153</v>
      </c>
      <c r="D125" s="25">
        <f t="shared" si="29"/>
        <v>55214</v>
      </c>
      <c r="E125" s="25">
        <f t="shared" si="29"/>
        <v>870</v>
      </c>
      <c r="F125" s="25">
        <f t="shared" si="29"/>
        <v>9069</v>
      </c>
      <c r="G125" s="25">
        <f t="shared" si="29"/>
        <v>256196</v>
      </c>
      <c r="H125" s="25">
        <f t="shared" si="29"/>
        <v>165471</v>
      </c>
      <c r="I125" s="25">
        <f t="shared" si="29"/>
        <v>7803</v>
      </c>
      <c r="J125" s="25">
        <f t="shared" si="29"/>
        <v>82922</v>
      </c>
      <c r="K125" s="25">
        <f t="shared" si="29"/>
        <v>4290</v>
      </c>
      <c r="L125" s="25">
        <f t="shared" si="29"/>
        <v>0</v>
      </c>
      <c r="M125" s="25">
        <f t="shared" si="29"/>
        <v>15371</v>
      </c>
      <c r="N125" s="25">
        <f t="shared" si="29"/>
        <v>3428</v>
      </c>
      <c r="O125" s="25">
        <f t="shared" si="29"/>
        <v>3428</v>
      </c>
    </row>
    <row r="126" spans="1:15" ht="12.75" customHeight="1">
      <c r="A126" s="20" t="s">
        <v>231</v>
      </c>
      <c r="B126" s="21" t="s">
        <v>232</v>
      </c>
      <c r="C126" s="22">
        <v>13986</v>
      </c>
      <c r="D126" s="22">
        <v>9507</v>
      </c>
      <c r="E126" s="22">
        <v>0</v>
      </c>
      <c r="F126" s="22">
        <f aca="true" t="shared" si="30" ref="F126:F134">SUM(C126-D126-E126)</f>
        <v>4479</v>
      </c>
      <c r="G126" s="22">
        <v>47470</v>
      </c>
      <c r="H126" s="22">
        <v>24886</v>
      </c>
      <c r="I126" s="22">
        <v>0</v>
      </c>
      <c r="J126" s="22">
        <f aca="true" t="shared" si="31" ref="J126:J134">SUM(G126-H126-I126)</f>
        <v>22584</v>
      </c>
      <c r="K126" s="22">
        <v>224</v>
      </c>
      <c r="L126" s="22">
        <v>273</v>
      </c>
      <c r="M126" s="22">
        <v>4670</v>
      </c>
      <c r="N126" s="22">
        <v>1156</v>
      </c>
      <c r="O126" s="22">
        <v>1156</v>
      </c>
    </row>
    <row r="127" spans="1:15" ht="12.75" customHeight="1">
      <c r="A127" s="20" t="s">
        <v>233</v>
      </c>
      <c r="B127" s="21" t="s">
        <v>234</v>
      </c>
      <c r="C127" s="22">
        <v>7074</v>
      </c>
      <c r="D127" s="22">
        <v>5219</v>
      </c>
      <c r="E127" s="22">
        <v>0</v>
      </c>
      <c r="F127" s="22">
        <f t="shared" si="30"/>
        <v>1855</v>
      </c>
      <c r="G127" s="22">
        <v>26351</v>
      </c>
      <c r="H127" s="22">
        <v>17466</v>
      </c>
      <c r="I127" s="22">
        <v>0</v>
      </c>
      <c r="J127" s="22">
        <f t="shared" si="31"/>
        <v>8885</v>
      </c>
      <c r="K127" s="22">
        <v>157</v>
      </c>
      <c r="L127" s="22">
        <v>0</v>
      </c>
      <c r="M127" s="22">
        <v>1608</v>
      </c>
      <c r="N127" s="22">
        <v>354</v>
      </c>
      <c r="O127" s="22">
        <v>354</v>
      </c>
    </row>
    <row r="128" spans="1:15" ht="12.75" customHeight="1">
      <c r="A128" s="20" t="s">
        <v>235</v>
      </c>
      <c r="B128" s="21" t="s">
        <v>236</v>
      </c>
      <c r="C128" s="22">
        <v>44582</v>
      </c>
      <c r="D128" s="22">
        <v>28589</v>
      </c>
      <c r="E128" s="22">
        <v>752</v>
      </c>
      <c r="F128" s="22">
        <f t="shared" si="30"/>
        <v>15241</v>
      </c>
      <c r="G128" s="22">
        <v>120444</v>
      </c>
      <c r="H128" s="22">
        <v>68358</v>
      </c>
      <c r="I128" s="22">
        <v>3650</v>
      </c>
      <c r="J128" s="22">
        <f t="shared" si="31"/>
        <v>48436</v>
      </c>
      <c r="K128" s="22">
        <v>2312</v>
      </c>
      <c r="L128" s="22">
        <v>0</v>
      </c>
      <c r="M128" s="22">
        <v>6073</v>
      </c>
      <c r="N128" s="22">
        <v>1100</v>
      </c>
      <c r="O128" s="22">
        <v>1100</v>
      </c>
    </row>
    <row r="129" spans="1:15" ht="12.75" customHeight="1">
      <c r="A129" s="20" t="s">
        <v>237</v>
      </c>
      <c r="B129" s="21" t="s">
        <v>238</v>
      </c>
      <c r="C129" s="22">
        <v>4166</v>
      </c>
      <c r="D129" s="22">
        <v>2909</v>
      </c>
      <c r="E129" s="22">
        <v>186</v>
      </c>
      <c r="F129" s="22">
        <f t="shared" si="30"/>
        <v>1071</v>
      </c>
      <c r="G129" s="22">
        <v>18863</v>
      </c>
      <c r="H129" s="22">
        <v>7684</v>
      </c>
      <c r="I129" s="22">
        <v>1655</v>
      </c>
      <c r="J129" s="22">
        <f t="shared" si="31"/>
        <v>9524</v>
      </c>
      <c r="K129" s="22">
        <v>271</v>
      </c>
      <c r="L129" s="22">
        <v>0</v>
      </c>
      <c r="M129" s="22">
        <v>3455</v>
      </c>
      <c r="N129" s="22">
        <v>27</v>
      </c>
      <c r="O129" s="22">
        <v>27</v>
      </c>
    </row>
    <row r="130" spans="1:15" ht="12.75" customHeight="1">
      <c r="A130" s="20" t="s">
        <v>239</v>
      </c>
      <c r="B130" s="21" t="s">
        <v>240</v>
      </c>
      <c r="C130" s="22">
        <v>28280</v>
      </c>
      <c r="D130" s="22">
        <v>21939</v>
      </c>
      <c r="E130" s="22">
        <v>1176</v>
      </c>
      <c r="F130" s="22">
        <f t="shared" si="30"/>
        <v>5165</v>
      </c>
      <c r="G130" s="22">
        <v>83221</v>
      </c>
      <c r="H130" s="22">
        <v>40043</v>
      </c>
      <c r="I130" s="22">
        <v>6356</v>
      </c>
      <c r="J130" s="22">
        <f t="shared" si="31"/>
        <v>36822</v>
      </c>
      <c r="K130" s="22">
        <v>838</v>
      </c>
      <c r="L130" s="22">
        <v>0</v>
      </c>
      <c r="M130" s="22">
        <v>630</v>
      </c>
      <c r="N130" s="22">
        <v>3658</v>
      </c>
      <c r="O130" s="22">
        <v>3658</v>
      </c>
    </row>
    <row r="131" spans="1:15" ht="12.75" customHeight="1">
      <c r="A131" s="20" t="s">
        <v>241</v>
      </c>
      <c r="B131" s="21" t="s">
        <v>242</v>
      </c>
      <c r="C131" s="22">
        <v>50962</v>
      </c>
      <c r="D131" s="22">
        <v>41899</v>
      </c>
      <c r="E131" s="22">
        <v>282</v>
      </c>
      <c r="F131" s="22">
        <f t="shared" si="30"/>
        <v>8781</v>
      </c>
      <c r="G131" s="22">
        <v>122846</v>
      </c>
      <c r="H131" s="22">
        <v>74232</v>
      </c>
      <c r="I131" s="22">
        <v>1804</v>
      </c>
      <c r="J131" s="22">
        <f t="shared" si="31"/>
        <v>46810</v>
      </c>
      <c r="K131" s="22">
        <v>2827</v>
      </c>
      <c r="L131" s="22">
        <v>3092</v>
      </c>
      <c r="M131" s="22">
        <v>3426</v>
      </c>
      <c r="N131" s="22">
        <v>1100</v>
      </c>
      <c r="O131" s="22">
        <v>1100</v>
      </c>
    </row>
    <row r="132" spans="1:15" ht="12.75" customHeight="1">
      <c r="A132" s="20" t="s">
        <v>243</v>
      </c>
      <c r="B132" s="21" t="s">
        <v>244</v>
      </c>
      <c r="C132" s="22">
        <v>25374</v>
      </c>
      <c r="D132" s="22">
        <v>20727</v>
      </c>
      <c r="E132" s="22">
        <v>0</v>
      </c>
      <c r="F132" s="22">
        <f t="shared" si="30"/>
        <v>4647</v>
      </c>
      <c r="G132" s="22">
        <v>75868</v>
      </c>
      <c r="H132" s="22">
        <v>46671</v>
      </c>
      <c r="I132" s="22">
        <v>0</v>
      </c>
      <c r="J132" s="22">
        <f t="shared" si="31"/>
        <v>29197</v>
      </c>
      <c r="K132" s="22">
        <v>2439</v>
      </c>
      <c r="L132" s="22">
        <v>0</v>
      </c>
      <c r="M132" s="22">
        <v>4612</v>
      </c>
      <c r="N132" s="22">
        <v>105</v>
      </c>
      <c r="O132" s="22">
        <v>105</v>
      </c>
    </row>
    <row r="133" spans="1:15" ht="12.75" customHeight="1">
      <c r="A133" s="20" t="s">
        <v>245</v>
      </c>
      <c r="B133" s="21" t="s">
        <v>246</v>
      </c>
      <c r="C133" s="22">
        <v>20952</v>
      </c>
      <c r="D133" s="22">
        <v>16672</v>
      </c>
      <c r="E133" s="22">
        <v>22</v>
      </c>
      <c r="F133" s="22">
        <f t="shared" si="30"/>
        <v>4258</v>
      </c>
      <c r="G133" s="22">
        <v>59467</v>
      </c>
      <c r="H133" s="22">
        <v>42344</v>
      </c>
      <c r="I133" s="22">
        <v>182</v>
      </c>
      <c r="J133" s="22">
        <f t="shared" si="31"/>
        <v>16941</v>
      </c>
      <c r="K133" s="22">
        <v>3689</v>
      </c>
      <c r="L133" s="22">
        <v>0</v>
      </c>
      <c r="M133" s="22">
        <v>3860</v>
      </c>
      <c r="N133" s="22">
        <v>535</v>
      </c>
      <c r="O133" s="22">
        <v>535</v>
      </c>
    </row>
    <row r="134" spans="1:15" ht="12.75" customHeight="1">
      <c r="A134" s="20" t="s">
        <v>247</v>
      </c>
      <c r="B134" s="21" t="s">
        <v>248</v>
      </c>
      <c r="C134" s="22">
        <v>13499</v>
      </c>
      <c r="D134" s="22">
        <v>9295</v>
      </c>
      <c r="E134" s="22">
        <v>0</v>
      </c>
      <c r="F134" s="22">
        <f t="shared" si="30"/>
        <v>4204</v>
      </c>
      <c r="G134" s="22">
        <v>40433</v>
      </c>
      <c r="H134" s="22">
        <v>20947</v>
      </c>
      <c r="I134" s="22">
        <v>0</v>
      </c>
      <c r="J134" s="22">
        <f t="shared" si="31"/>
        <v>19486</v>
      </c>
      <c r="K134" s="22">
        <v>133</v>
      </c>
      <c r="L134" s="22">
        <v>522</v>
      </c>
      <c r="M134" s="22">
        <v>6957</v>
      </c>
      <c r="N134" s="22">
        <v>292</v>
      </c>
      <c r="O134" s="22">
        <v>292</v>
      </c>
    </row>
    <row r="135" spans="1:15" ht="12.75" customHeight="1">
      <c r="A135" s="26"/>
      <c r="B135" s="24" t="s">
        <v>249</v>
      </c>
      <c r="C135" s="25">
        <f aca="true" t="shared" si="32" ref="C135:O135">SUM(C126:C134)</f>
        <v>208875</v>
      </c>
      <c r="D135" s="25">
        <f t="shared" si="32"/>
        <v>156756</v>
      </c>
      <c r="E135" s="25">
        <f t="shared" si="32"/>
        <v>2418</v>
      </c>
      <c r="F135" s="25">
        <f t="shared" si="32"/>
        <v>49701</v>
      </c>
      <c r="G135" s="25">
        <f t="shared" si="32"/>
        <v>594963</v>
      </c>
      <c r="H135" s="25">
        <f t="shared" si="32"/>
        <v>342631</v>
      </c>
      <c r="I135" s="25">
        <f t="shared" si="32"/>
        <v>13647</v>
      </c>
      <c r="J135" s="25">
        <f t="shared" si="32"/>
        <v>238685</v>
      </c>
      <c r="K135" s="25">
        <f t="shared" si="32"/>
        <v>12890</v>
      </c>
      <c r="L135" s="25">
        <f t="shared" si="32"/>
        <v>3887</v>
      </c>
      <c r="M135" s="25">
        <f t="shared" si="32"/>
        <v>35291</v>
      </c>
      <c r="N135" s="25">
        <f t="shared" si="32"/>
        <v>8327</v>
      </c>
      <c r="O135" s="25">
        <f t="shared" si="32"/>
        <v>8327</v>
      </c>
    </row>
    <row r="136" spans="1:15" ht="12.75" customHeight="1">
      <c r="A136" s="20" t="s">
        <v>250</v>
      </c>
      <c r="B136" s="21" t="s">
        <v>251</v>
      </c>
      <c r="C136" s="22">
        <v>32170</v>
      </c>
      <c r="D136" s="22">
        <v>28962</v>
      </c>
      <c r="E136" s="22">
        <v>0</v>
      </c>
      <c r="F136" s="22">
        <f aca="true" t="shared" si="33" ref="F136:F143">SUM(C136-D136-E136)</f>
        <v>3208</v>
      </c>
      <c r="G136" s="22">
        <v>84944</v>
      </c>
      <c r="H136" s="22">
        <v>62487</v>
      </c>
      <c r="I136" s="22">
        <v>0</v>
      </c>
      <c r="J136" s="22">
        <f aca="true" t="shared" si="34" ref="J136:J143">SUM(G136-H136-I136)</f>
        <v>22457</v>
      </c>
      <c r="K136" s="22">
        <v>10334</v>
      </c>
      <c r="L136" s="22">
        <v>1557</v>
      </c>
      <c r="M136" s="22">
        <v>2105</v>
      </c>
      <c r="N136" s="22">
        <v>11933</v>
      </c>
      <c r="O136" s="22">
        <v>11933</v>
      </c>
    </row>
    <row r="137" spans="1:15" ht="12.75" customHeight="1">
      <c r="A137" s="20" t="s">
        <v>252</v>
      </c>
      <c r="B137" s="21" t="s">
        <v>253</v>
      </c>
      <c r="C137" s="22">
        <v>0</v>
      </c>
      <c r="D137" s="22">
        <v>0</v>
      </c>
      <c r="E137" s="22">
        <v>0</v>
      </c>
      <c r="F137" s="22">
        <f t="shared" si="33"/>
        <v>0</v>
      </c>
      <c r="G137" s="22">
        <v>0</v>
      </c>
      <c r="H137" s="22">
        <v>0</v>
      </c>
      <c r="I137" s="22">
        <v>0</v>
      </c>
      <c r="J137" s="22">
        <f t="shared" si="34"/>
        <v>0</v>
      </c>
      <c r="K137" s="22">
        <v>0</v>
      </c>
      <c r="L137" s="22">
        <v>0</v>
      </c>
      <c r="M137" s="22">
        <v>0</v>
      </c>
      <c r="N137" s="22">
        <v>0</v>
      </c>
      <c r="O137" s="22">
        <v>0</v>
      </c>
    </row>
    <row r="138" spans="1:15" ht="12.75" customHeight="1">
      <c r="A138" s="20" t="s">
        <v>254</v>
      </c>
      <c r="B138" s="21" t="s">
        <v>255</v>
      </c>
      <c r="C138" s="22">
        <v>0</v>
      </c>
      <c r="D138" s="22">
        <v>0</v>
      </c>
      <c r="E138" s="22">
        <v>0</v>
      </c>
      <c r="F138" s="22">
        <f t="shared" si="33"/>
        <v>0</v>
      </c>
      <c r="G138" s="22">
        <v>0</v>
      </c>
      <c r="H138" s="22">
        <v>0</v>
      </c>
      <c r="I138" s="22">
        <v>0</v>
      </c>
      <c r="J138" s="22">
        <f t="shared" si="34"/>
        <v>0</v>
      </c>
      <c r="K138" s="22">
        <v>0</v>
      </c>
      <c r="L138" s="22">
        <v>0</v>
      </c>
      <c r="M138" s="22">
        <v>0</v>
      </c>
      <c r="N138" s="22">
        <v>0</v>
      </c>
      <c r="O138" s="22">
        <v>0</v>
      </c>
    </row>
    <row r="139" spans="1:15" ht="12.75" customHeight="1">
      <c r="A139" s="20" t="s">
        <v>256</v>
      </c>
      <c r="B139" s="21" t="s">
        <v>257</v>
      </c>
      <c r="C139" s="22">
        <v>11079</v>
      </c>
      <c r="D139" s="22">
        <v>9957</v>
      </c>
      <c r="E139" s="22">
        <v>0</v>
      </c>
      <c r="F139" s="22">
        <f t="shared" si="33"/>
        <v>1122</v>
      </c>
      <c r="G139" s="22">
        <v>31472</v>
      </c>
      <c r="H139" s="22">
        <v>26534</v>
      </c>
      <c r="I139" s="22">
        <v>0</v>
      </c>
      <c r="J139" s="22">
        <f t="shared" si="34"/>
        <v>4938</v>
      </c>
      <c r="K139" s="22">
        <v>6285</v>
      </c>
      <c r="L139" s="22">
        <v>425</v>
      </c>
      <c r="M139" s="22">
        <v>2761</v>
      </c>
      <c r="N139" s="22">
        <v>1218</v>
      </c>
      <c r="O139" s="22">
        <v>1218</v>
      </c>
    </row>
    <row r="140" spans="1:15" ht="12.75" customHeight="1">
      <c r="A140" s="20" t="s">
        <v>258</v>
      </c>
      <c r="B140" s="21" t="s">
        <v>259</v>
      </c>
      <c r="C140" s="22">
        <v>0</v>
      </c>
      <c r="D140" s="22">
        <v>0</v>
      </c>
      <c r="E140" s="22">
        <v>0</v>
      </c>
      <c r="F140" s="22">
        <f t="shared" si="33"/>
        <v>0</v>
      </c>
      <c r="G140" s="22">
        <v>0</v>
      </c>
      <c r="H140" s="22">
        <v>0</v>
      </c>
      <c r="I140" s="22">
        <v>0</v>
      </c>
      <c r="J140" s="22">
        <f t="shared" si="34"/>
        <v>0</v>
      </c>
      <c r="K140" s="22">
        <v>0</v>
      </c>
      <c r="L140" s="22">
        <v>0</v>
      </c>
      <c r="M140" s="22">
        <v>0</v>
      </c>
      <c r="N140" s="22">
        <v>0</v>
      </c>
      <c r="O140" s="22">
        <v>0</v>
      </c>
    </row>
    <row r="141" spans="1:15" ht="12.75" customHeight="1">
      <c r="A141" s="20" t="s">
        <v>260</v>
      </c>
      <c r="B141" s="21" t="s">
        <v>261</v>
      </c>
      <c r="C141" s="22">
        <v>0</v>
      </c>
      <c r="D141" s="22">
        <v>0</v>
      </c>
      <c r="E141" s="22">
        <v>0</v>
      </c>
      <c r="F141" s="22">
        <f t="shared" si="33"/>
        <v>0</v>
      </c>
      <c r="G141" s="22">
        <v>0</v>
      </c>
      <c r="H141" s="22">
        <v>0</v>
      </c>
      <c r="I141" s="22">
        <v>0</v>
      </c>
      <c r="J141" s="22">
        <f t="shared" si="34"/>
        <v>0</v>
      </c>
      <c r="K141" s="22">
        <v>0</v>
      </c>
      <c r="L141" s="22">
        <v>0</v>
      </c>
      <c r="M141" s="22">
        <v>0</v>
      </c>
      <c r="N141" s="22">
        <v>0</v>
      </c>
      <c r="O141" s="22">
        <v>0</v>
      </c>
    </row>
    <row r="142" spans="1:15" ht="12.75" customHeight="1">
      <c r="A142" s="20" t="s">
        <v>262</v>
      </c>
      <c r="B142" s="21" t="s">
        <v>263</v>
      </c>
      <c r="C142" s="22">
        <v>7482</v>
      </c>
      <c r="D142" s="22">
        <v>5615</v>
      </c>
      <c r="E142" s="22">
        <v>0</v>
      </c>
      <c r="F142" s="22">
        <f t="shared" si="33"/>
        <v>1867</v>
      </c>
      <c r="G142" s="22">
        <v>26379</v>
      </c>
      <c r="H142" s="22">
        <v>20393</v>
      </c>
      <c r="I142" s="22">
        <v>0</v>
      </c>
      <c r="J142" s="22">
        <f t="shared" si="34"/>
        <v>5986</v>
      </c>
      <c r="K142" s="22">
        <v>4246</v>
      </c>
      <c r="L142" s="22">
        <v>0</v>
      </c>
      <c r="M142" s="22">
        <v>2994</v>
      </c>
      <c r="N142" s="22">
        <v>3292</v>
      </c>
      <c r="O142" s="22">
        <v>3292</v>
      </c>
    </row>
    <row r="143" spans="1:15" ht="12.75" customHeight="1">
      <c r="A143" s="20" t="s">
        <v>264</v>
      </c>
      <c r="B143" s="21" t="s">
        <v>265</v>
      </c>
      <c r="C143" s="22">
        <v>25450</v>
      </c>
      <c r="D143" s="22">
        <v>21008</v>
      </c>
      <c r="E143" s="22">
        <v>0</v>
      </c>
      <c r="F143" s="22">
        <f t="shared" si="33"/>
        <v>4442</v>
      </c>
      <c r="G143" s="22">
        <v>87187</v>
      </c>
      <c r="H143" s="22">
        <v>45247</v>
      </c>
      <c r="I143" s="22">
        <v>0</v>
      </c>
      <c r="J143" s="22">
        <f t="shared" si="34"/>
        <v>41940</v>
      </c>
      <c r="K143" s="22">
        <v>25827</v>
      </c>
      <c r="L143" s="22">
        <v>796</v>
      </c>
      <c r="M143" s="22">
        <v>5514</v>
      </c>
      <c r="N143" s="22">
        <v>4833</v>
      </c>
      <c r="O143" s="22">
        <v>4833</v>
      </c>
    </row>
    <row r="144" spans="1:15" ht="14.25" customHeight="1">
      <c r="A144" s="20" t="s">
        <v>266</v>
      </c>
      <c r="B144" s="21" t="s">
        <v>267</v>
      </c>
      <c r="C144" s="22">
        <v>6883</v>
      </c>
      <c r="D144" s="22">
        <v>6874</v>
      </c>
      <c r="E144" s="22">
        <v>0</v>
      </c>
      <c r="F144" s="22">
        <v>0</v>
      </c>
      <c r="G144" s="22">
        <v>19706</v>
      </c>
      <c r="H144" s="22">
        <v>18849</v>
      </c>
      <c r="I144" s="22">
        <v>0</v>
      </c>
      <c r="J144" s="22">
        <v>0</v>
      </c>
      <c r="K144" s="22">
        <v>3757</v>
      </c>
      <c r="L144" s="22">
        <v>0</v>
      </c>
      <c r="M144" s="22">
        <v>1671</v>
      </c>
      <c r="N144" s="22">
        <v>4230</v>
      </c>
      <c r="O144" s="22">
        <v>4230</v>
      </c>
    </row>
    <row r="145" spans="1:15" ht="14.25" customHeight="1">
      <c r="A145" s="26"/>
      <c r="B145" s="24" t="s">
        <v>268</v>
      </c>
      <c r="C145" s="28">
        <f aca="true" t="shared" si="35" ref="C145:O145">SUM(C136:C144)</f>
        <v>83064</v>
      </c>
      <c r="D145" s="28">
        <f t="shared" si="35"/>
        <v>72416</v>
      </c>
      <c r="E145" s="28">
        <f t="shared" si="35"/>
        <v>0</v>
      </c>
      <c r="F145" s="28">
        <f t="shared" si="35"/>
        <v>10639</v>
      </c>
      <c r="G145" s="28">
        <f t="shared" si="35"/>
        <v>249688</v>
      </c>
      <c r="H145" s="28">
        <f t="shared" si="35"/>
        <v>173510</v>
      </c>
      <c r="I145" s="28">
        <f t="shared" si="35"/>
        <v>0</v>
      </c>
      <c r="J145" s="28">
        <f t="shared" si="35"/>
        <v>75321</v>
      </c>
      <c r="K145" s="28">
        <f t="shared" si="35"/>
        <v>50449</v>
      </c>
      <c r="L145" s="28">
        <f t="shared" si="35"/>
        <v>2778</v>
      </c>
      <c r="M145" s="28">
        <f t="shared" si="35"/>
        <v>15045</v>
      </c>
      <c r="N145" s="28">
        <f t="shared" si="35"/>
        <v>25506</v>
      </c>
      <c r="O145" s="28">
        <f t="shared" si="35"/>
        <v>25506</v>
      </c>
    </row>
    <row r="146" spans="1:15" ht="14.25" customHeight="1">
      <c r="A146" s="29" t="s">
        <v>269</v>
      </c>
      <c r="B146" s="30" t="s">
        <v>270</v>
      </c>
      <c r="C146" s="31">
        <f aca="true" t="shared" si="36" ref="C146:O146">C145+C135+C125+C119+C116+C109+C103+C98+C95+C89+C86+C80+C69+C59+C51+C46+C43+C30+C25+C23</f>
        <v>2922710</v>
      </c>
      <c r="D146" s="31">
        <f t="shared" si="36"/>
        <v>2037004</v>
      </c>
      <c r="E146" s="31">
        <f t="shared" si="36"/>
        <v>62906</v>
      </c>
      <c r="F146" s="31">
        <f t="shared" si="36"/>
        <v>822791</v>
      </c>
      <c r="G146" s="31">
        <f t="shared" si="36"/>
        <v>9816750</v>
      </c>
      <c r="H146" s="31">
        <f t="shared" si="36"/>
        <v>4887790</v>
      </c>
      <c r="I146" s="31">
        <f t="shared" si="36"/>
        <v>354104</v>
      </c>
      <c r="J146" s="31">
        <f t="shared" si="36"/>
        <v>4573999</v>
      </c>
      <c r="K146" s="31">
        <f t="shared" si="36"/>
        <v>468552</v>
      </c>
      <c r="L146" s="31">
        <f t="shared" si="36"/>
        <v>11500</v>
      </c>
      <c r="M146" s="31">
        <f t="shared" si="36"/>
        <v>633617</v>
      </c>
      <c r="N146" s="31">
        <f t="shared" si="36"/>
        <v>428348</v>
      </c>
      <c r="O146" s="31">
        <f t="shared" si="36"/>
        <v>179915</v>
      </c>
    </row>
  </sheetData>
  <sheetProtection selectLockedCells="1" selectUnlockedCells="1"/>
  <mergeCells count="29">
    <mergeCell ref="N12:N13"/>
    <mergeCell ref="H12:H13"/>
    <mergeCell ref="I12:I13"/>
    <mergeCell ref="J12:J13"/>
    <mergeCell ref="K12:K13"/>
    <mergeCell ref="L12:L13"/>
    <mergeCell ref="M12:M13"/>
    <mergeCell ref="A12:A13"/>
    <mergeCell ref="B12:B13"/>
    <mergeCell ref="C12:C13"/>
    <mergeCell ref="D12:E12"/>
    <mergeCell ref="F12:F13"/>
    <mergeCell ref="G12:G13"/>
    <mergeCell ref="A6:D6"/>
    <mergeCell ref="I6:M6"/>
    <mergeCell ref="L7:O7"/>
    <mergeCell ref="L8:O8"/>
    <mergeCell ref="A11:B11"/>
    <mergeCell ref="C11:F11"/>
    <mergeCell ref="G11:J11"/>
    <mergeCell ref="K11:M11"/>
    <mergeCell ref="N11:O11"/>
    <mergeCell ref="A1:D1"/>
    <mergeCell ref="E1:L1"/>
    <mergeCell ref="A2:D2"/>
    <mergeCell ref="A3:C3"/>
    <mergeCell ref="E3:L3"/>
    <mergeCell ref="A4:C4"/>
    <mergeCell ref="E4:L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Bollettino Petrolifero</dc:title>
  <dc:subject/>
  <dc:creator>Ministero Sviluppo Economico;alessio</dc:creator>
  <cp:keywords/>
  <dc:description/>
  <cp:lastModifiedBy>Antonello Mariti</cp:lastModifiedBy>
  <dcterms:created xsi:type="dcterms:W3CDTF">2014-06-24T11:54:17Z</dcterms:created>
  <dcterms:modified xsi:type="dcterms:W3CDTF">2019-06-17T07:01:18Z</dcterms:modified>
  <cp:category/>
  <cp:version/>
  <cp:contentType/>
  <cp:contentStatus/>
</cp:coreProperties>
</file>