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<sst xmlns="http://schemas.openxmlformats.org/spreadsheetml/2006/main" count="548" uniqueCount="273">
  <si>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</si>
  <si>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</si>
  <si>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</si>
  <si>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</si>
  <si>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</si>
  <si>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</si>
  <si>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</si>
  <si>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aprile 2018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</si>
  <si>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</si>
  <si>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</si>
  <si>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</si>
  <si>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</si>
  <si>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</si>
  <si>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</si>
  <si>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</si>
  <si>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</si>
  <si>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</si>
  <si>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</si>
  <si>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</si>
  <si>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</si>
  <si>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</si>
  <si>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</si>
  <si>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</si>
  <si>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</si>
  <si>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</si>
  <si>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</si>
  <si>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</si>
  <si>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</si>
  <si>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</si>
  <si>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</si>
  <si>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</si>
  <si>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</si>
  <si>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</si>
  <si>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</si>
  <si>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</si>
  <si>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</si>
  <si>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</si>
  <si>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</si>
  <si>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</si>
  <si>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</si>
  <si>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</si>
  <si>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</si>
  <si>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</si>
  <si>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</si>
  <si>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</si>
  <si>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</si>
  <si>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</si>
  <si>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</si>
  <si>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</si>
  <si>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</si>
  <si>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</si>
  <si>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</si>
  <si>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</si>
  <si>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</si>
  <si>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</si>
  <si>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</si>
  <si>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</si>
  <si>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</si>
  <si>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</si>
  <si>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</si>
  <si>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</si>
  <si>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</si>
  <si>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</si>
  <si>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</si>
  <si>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</si>
  <si>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</si>
  <si>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</si>
  <si>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</si>
  <si>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</si>
  <si>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</si>
  <si>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</si>
  <si>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</si>
  <si>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</si>
  <si>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</si>
  <si>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</si>
  <si>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</si>
  <si>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</si>
  <si>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</si>
  <si>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</si>
  <si>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</si>
  <si>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</si>
  <si>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</si>
  <si>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</si>
  <si>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</si>
  <si>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</si>
  <si>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</si>
  <si>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</si>
  <si>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</si>
  <si>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</si>
  <si>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</si>
  <si>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</si>
  <si>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</si>
  <si>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</si>
  <si>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</si>
  <si>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</si>
  <si>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</si>
  <si>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</si>
  <si>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</si>
  <si>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</si>
  <si>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</si>
  <si>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</si>
  <si>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</si>
  <si>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</si>
  <si>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</si>
  <si>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</si>
  <si>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</si>
  <si>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</si>
  <si>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</si>
  <si>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</si>
  <si>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</si>
  <si>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</si>
  <si>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</si>
  <si>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</si>
  <si>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</si>
  <si>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</si>
  <si>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</si>
  <si>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</si>
  <si>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</si>
  <si>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</si>
  <si>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</si>
  <si>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</si>
  <si>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</si>
  <si>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</si>
  <si>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</si>
  <si>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</si>
  <si>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</si>
  <si>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</si>
  <si>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</si>
  <si>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</si>
  <si>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</si>
  <si>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</si>
  <si>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</si>
  <si>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</si>
  <si>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</si>
  <si>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</si>
  <si>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</si>
  <si>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</si>
  <si>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</si>
  <si>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</si>
  <si>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</si>
  <si>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</si>
  <si>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</si>
  <si>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</si>
  <si>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</si>
  <si>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</si>
  <si>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</si>
  <si>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</si>
  <si>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</si>
  <si>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</si>
  <si>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</si>
  <si>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</si>
  <si>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</si>
  <si>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</si>
  <si>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</si>
  <si>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</si>
  <si>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</si>
  <si>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</si>
  <si>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</si>
  <si>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</si>
  <si>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</si>
  <si>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</si>
  <si>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</si>
  <si>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</si>
  <si>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</si>
  <si>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</si>
  <si>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</si>
  <si>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</si>
  <si>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</si>
  <si>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</si>
  <si>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</si>
  <si>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</si>
  <si>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</si>
  <si>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</si>
  <si>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</si>
  <si>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</si>
  <si>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</si>
  <si>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</si>
  <si>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</si>
  <si>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</si>
  <si>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</si>
  <si>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</si>
  <si>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</si>
  <si>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</si>
  <si>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</si>
  <si>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</si>
  <si>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</si>
  <si>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</si>
  <si>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</si>
  <si>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</si>
  <si>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</si>
  <si>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</si>
  <si>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</si>
  <si>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</si>
  <si>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</si>
  <si>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</si>
  <si>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</si>
  <si>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</si>
  <si>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</si>
  <si>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</si>
  <si>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</si>
  <si>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</si>
  <si>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</si>
  <si>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</si>
  <si>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</si>
  <si>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</si>
  <si>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</si>
  <si>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</si>
  <si>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</si>
  <si>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</si>
  <si>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</si>
  <si>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</si>
  <si>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</si>
  <si>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</si>
  <si>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</si>
  <si>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</si>
  <si>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</si>
  <si>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</si>
  <si>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</si>
  <si>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</si>
  <si>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</si>
  <si>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</si>
  <si>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</si>
  <si>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</si>
  <si>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</si>
  <si>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</si>
  <si>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</si>
  <si>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</si>
  <si>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</si>
  <si>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</si>
  <si>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</si>
  <si>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</si>
  <si>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</si>
  <si>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</si>
  <si>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</si>
  <si>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</si>
  <si>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</si>
  <si>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</si>
  <si>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</si>
  <si>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</si>
  <si>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</si>
  <si>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</si>
  <si>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</si>
  <si>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</si>
  <si>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</si>
  <si>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</si>
  <si>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</si>
  <si>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</si>
  <si>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</si>
  <si>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</si>
  <si>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</si>
  <si>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</si>
  <si>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</si>
  <si>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</si>
  <si>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</si>
  <si>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</si>
  <si>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</si>
  <si>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</si>
  <si>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</si>
  <si>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</si>
  <si>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</si>
  <si>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</si>
  <si>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</si>
  <si>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</si>
  <si>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</si>
  <si>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</si>
  <si>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</si>
  <si>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</si>
  <si>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</si>
  <si>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</si>
  <si>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</si>
  <si>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</si>
  <si>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</si>
  <si>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gennaio-aprile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</si>
</sst>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5371</v>
      </c>
      <c r="D15" s="22">
        <v>3195</v>
      </c>
      <c r="E15" s="22">
        <v>437</v>
      </c>
      <c r="F15" s="22">
        <f aca="true" t="shared" si="0" ref="F15:F22">SUM(C15-D15-E15)</f>
        <v>1739</v>
      </c>
      <c r="G15" s="22">
        <v>23249</v>
      </c>
      <c r="H15" s="22">
        <v>9361</v>
      </c>
      <c r="I15" s="22">
        <v>2594</v>
      </c>
      <c r="J15" s="22">
        <f aca="true" t="shared" si="1" ref="J15:J22">SUM(G15-H15-I15)</f>
        <v>11294</v>
      </c>
      <c r="K15" s="22">
        <v>636</v>
      </c>
      <c r="L15" s="22">
        <v>0</v>
      </c>
      <c r="M15" s="22">
        <v>2924</v>
      </c>
      <c r="N15" s="22">
        <v>793</v>
      </c>
      <c r="O15" s="22">
        <v>793</v>
      </c>
    </row>
    <row r="16" spans="1:15" ht="12.75" customHeight="1">
      <c r="A16" s="20" t="s">
        <v>29</v>
      </c>
      <c r="B16" s="21" t="s">
        <v>30</v>
      </c>
      <c r="C16" s="22">
        <v>2875</v>
      </c>
      <c r="D16" s="22">
        <v>1411</v>
      </c>
      <c r="E16" s="22">
        <v>62</v>
      </c>
      <c r="F16" s="22">
        <f t="shared" si="0"/>
        <v>1402</v>
      </c>
      <c r="G16" s="22">
        <v>20640</v>
      </c>
      <c r="H16" s="22">
        <v>3743</v>
      </c>
      <c r="I16" s="22">
        <v>518</v>
      </c>
      <c r="J16" s="22">
        <f t="shared" si="1"/>
        <v>16379</v>
      </c>
      <c r="K16" s="22">
        <v>304</v>
      </c>
      <c r="L16" s="22">
        <v>0</v>
      </c>
      <c r="M16" s="22">
        <v>1514</v>
      </c>
      <c r="N16" s="22">
        <v>13</v>
      </c>
      <c r="O16" s="22">
        <v>13</v>
      </c>
    </row>
    <row r="17" spans="1:15" ht="12.75" customHeight="1">
      <c r="A17" s="20" t="s">
        <v>31</v>
      </c>
      <c r="B17" s="21" t="s">
        <v>32</v>
      </c>
      <c r="C17" s="22">
        <v>1943</v>
      </c>
      <c r="D17" s="22">
        <v>1467</v>
      </c>
      <c r="E17" s="22">
        <v>0</v>
      </c>
      <c r="F17" s="22">
        <f t="shared" si="0"/>
        <v>476</v>
      </c>
      <c r="G17" s="22">
        <v>4145</v>
      </c>
      <c r="H17" s="22">
        <v>2686</v>
      </c>
      <c r="I17" s="22">
        <v>0</v>
      </c>
      <c r="J17" s="22">
        <f t="shared" si="1"/>
        <v>1459</v>
      </c>
      <c r="K17" s="22">
        <v>171</v>
      </c>
      <c r="L17" s="22">
        <v>0</v>
      </c>
      <c r="M17" s="22">
        <v>146</v>
      </c>
      <c r="N17" s="22">
        <v>65</v>
      </c>
      <c r="O17" s="22">
        <v>65</v>
      </c>
    </row>
    <row r="18" spans="1:15" ht="12.75" customHeight="1">
      <c r="A18" s="20" t="s">
        <v>33</v>
      </c>
      <c r="B18" s="21" t="s">
        <v>34</v>
      </c>
      <c r="C18" s="22">
        <v>5687</v>
      </c>
      <c r="D18" s="22">
        <v>3829</v>
      </c>
      <c r="E18" s="22">
        <v>65</v>
      </c>
      <c r="F18" s="22">
        <f t="shared" si="0"/>
        <v>1793</v>
      </c>
      <c r="G18" s="22">
        <v>16788</v>
      </c>
      <c r="H18" s="22">
        <v>10174</v>
      </c>
      <c r="I18" s="22">
        <v>287</v>
      </c>
      <c r="J18" s="22">
        <f t="shared" si="1"/>
        <v>6327</v>
      </c>
      <c r="K18" s="22">
        <v>588</v>
      </c>
      <c r="L18" s="22">
        <v>0</v>
      </c>
      <c r="M18" s="22">
        <v>1674</v>
      </c>
      <c r="N18" s="22">
        <v>74</v>
      </c>
      <c r="O18" s="22">
        <v>74</v>
      </c>
    </row>
    <row r="19" spans="1:15" ht="12.75" customHeight="1">
      <c r="A19" s="20" t="s">
        <v>35</v>
      </c>
      <c r="B19" s="21" t="s">
        <v>36</v>
      </c>
      <c r="C19" s="22">
        <v>3828</v>
      </c>
      <c r="D19" s="22">
        <v>3617</v>
      </c>
      <c r="E19" s="22">
        <v>154</v>
      </c>
      <c r="F19" s="22">
        <f t="shared" si="0"/>
        <v>57</v>
      </c>
      <c r="G19" s="22">
        <v>10998</v>
      </c>
      <c r="H19" s="22">
        <v>8743</v>
      </c>
      <c r="I19" s="22">
        <v>604</v>
      </c>
      <c r="J19" s="22">
        <f t="shared" si="1"/>
        <v>1651</v>
      </c>
      <c r="K19" s="22">
        <v>132</v>
      </c>
      <c r="L19" s="22">
        <v>0</v>
      </c>
      <c r="M19" s="22">
        <v>25</v>
      </c>
      <c r="N19" s="22">
        <v>161</v>
      </c>
      <c r="O19" s="22">
        <v>161</v>
      </c>
    </row>
    <row r="20" spans="1:15" ht="12.75" customHeight="1">
      <c r="A20" s="20" t="s">
        <v>37</v>
      </c>
      <c r="B20" s="21" t="s">
        <v>38</v>
      </c>
      <c r="C20" s="22">
        <v>19677</v>
      </c>
      <c r="D20" s="22">
        <v>16921</v>
      </c>
      <c r="E20" s="22">
        <v>481</v>
      </c>
      <c r="F20" s="22">
        <f t="shared" si="0"/>
        <v>2275</v>
      </c>
      <c r="G20" s="22">
        <v>49497</v>
      </c>
      <c r="H20" s="22">
        <v>35544</v>
      </c>
      <c r="I20" s="22">
        <v>2424</v>
      </c>
      <c r="J20" s="22">
        <f t="shared" si="1"/>
        <v>11529</v>
      </c>
      <c r="K20" s="22">
        <v>1152</v>
      </c>
      <c r="L20" s="22">
        <v>0</v>
      </c>
      <c r="M20" s="22">
        <v>2828</v>
      </c>
      <c r="N20" s="22">
        <v>164</v>
      </c>
      <c r="O20" s="22">
        <v>164</v>
      </c>
    </row>
    <row r="21" spans="1:15" ht="12.75" customHeight="1">
      <c r="A21" s="20" t="s">
        <v>39</v>
      </c>
      <c r="B21" s="21" t="s">
        <v>40</v>
      </c>
      <c r="C21" s="22">
        <v>1560</v>
      </c>
      <c r="D21" s="22">
        <v>1495</v>
      </c>
      <c r="E21" s="22">
        <v>0</v>
      </c>
      <c r="F21" s="22">
        <f t="shared" si="0"/>
        <v>65</v>
      </c>
      <c r="G21" s="22">
        <v>3021</v>
      </c>
      <c r="H21" s="22">
        <v>2700</v>
      </c>
      <c r="I21" s="22">
        <v>0</v>
      </c>
      <c r="J21" s="22">
        <f t="shared" si="1"/>
        <v>321</v>
      </c>
      <c r="K21" s="22">
        <v>3</v>
      </c>
      <c r="L21" s="22">
        <v>0</v>
      </c>
      <c r="M21" s="22">
        <v>0</v>
      </c>
      <c r="N21" s="22">
        <v>0</v>
      </c>
      <c r="O21" s="22">
        <v>0</v>
      </c>
    </row>
    <row r="22" spans="1:15" ht="12.75" customHeight="1">
      <c r="A22" s="20" t="s">
        <v>41</v>
      </c>
      <c r="B22" s="21" t="s">
        <v>42</v>
      </c>
      <c r="C22" s="22">
        <v>1490</v>
      </c>
      <c r="D22" s="22">
        <v>1209</v>
      </c>
      <c r="E22" s="22">
        <v>136</v>
      </c>
      <c r="F22" s="22">
        <f t="shared" si="0"/>
        <v>145</v>
      </c>
      <c r="G22" s="22">
        <v>4544</v>
      </c>
      <c r="H22" s="22">
        <v>2858</v>
      </c>
      <c r="I22" s="22">
        <v>612</v>
      </c>
      <c r="J22" s="22">
        <f t="shared" si="1"/>
        <v>1074</v>
      </c>
      <c r="K22" s="22">
        <v>177</v>
      </c>
      <c r="L22" s="22">
        <v>0</v>
      </c>
      <c r="M22" s="22">
        <v>1113</v>
      </c>
      <c r="N22" s="22">
        <v>35</v>
      </c>
      <c r="O22" s="22">
        <v>35</v>
      </c>
    </row>
    <row r="23" spans="1:15" ht="12.75" customHeight="1">
      <c r="A23" s="23"/>
      <c r="B23" s="24" t="s">
        <v>43</v>
      </c>
      <c r="C23" s="25">
        <f aca="true" t="shared" si="2" ref="C23:O23">SUM(C15:C22)</f>
        <v>42431</v>
      </c>
      <c r="D23" s="25">
        <f t="shared" si="2"/>
        <v>33144</v>
      </c>
      <c r="E23" s="25">
        <f t="shared" si="2"/>
        <v>1335</v>
      </c>
      <c r="F23" s="25">
        <f t="shared" si="2"/>
        <v>7952</v>
      </c>
      <c r="G23" s="25">
        <f t="shared" si="2"/>
        <v>132882</v>
      </c>
      <c r="H23" s="25">
        <f t="shared" si="2"/>
        <v>75809</v>
      </c>
      <c r="I23" s="25">
        <f t="shared" si="2"/>
        <v>7039</v>
      </c>
      <c r="J23" s="25">
        <f t="shared" si="2"/>
        <v>50034</v>
      </c>
      <c r="K23" s="25">
        <f t="shared" si="2"/>
        <v>3163</v>
      </c>
      <c r="L23" s="25">
        <f t="shared" si="2"/>
        <v>0</v>
      </c>
      <c r="M23" s="25">
        <f t="shared" si="2"/>
        <v>10224</v>
      </c>
      <c r="N23" s="25">
        <f t="shared" si="2"/>
        <v>1305</v>
      </c>
      <c r="O23" s="25">
        <f t="shared" si="2"/>
        <v>1305</v>
      </c>
    </row>
    <row r="24" spans="1:15" ht="14.25" customHeight="1">
      <c r="A24" s="20" t="s">
        <v>44</v>
      </c>
      <c r="B24" s="21" t="s">
        <v>45</v>
      </c>
      <c r="C24" s="22">
        <v>1612</v>
      </c>
      <c r="D24" s="22">
        <v>1329</v>
      </c>
      <c r="E24" s="22">
        <v>100</v>
      </c>
      <c r="F24" s="22">
        <f>SUM(C24-D24-E24)</f>
        <v>183</v>
      </c>
      <c r="G24" s="22">
        <v>4510</v>
      </c>
      <c r="H24" s="22">
        <v>2388</v>
      </c>
      <c r="I24" s="22">
        <v>341</v>
      </c>
      <c r="J24" s="22">
        <f>SUM(G24-H24-I24)</f>
        <v>1781</v>
      </c>
      <c r="K24" s="22">
        <v>1102</v>
      </c>
      <c r="L24" s="22">
        <v>0</v>
      </c>
      <c r="M24" s="22">
        <v>554</v>
      </c>
      <c r="N24" s="22">
        <v>96</v>
      </c>
      <c r="O24" s="22">
        <v>96</v>
      </c>
    </row>
    <row r="25" spans="1:15" ht="14.25" customHeight="1">
      <c r="A25" s="26"/>
      <c r="B25" s="24" t="s">
        <v>46</v>
      </c>
      <c r="C25" s="25">
        <f aca="true" t="shared" si="3" ref="C25:O25">SUM(C24)</f>
        <v>1612</v>
      </c>
      <c r="D25" s="25">
        <f t="shared" si="3"/>
        <v>1329</v>
      </c>
      <c r="E25" s="25">
        <f t="shared" si="3"/>
        <v>100</v>
      </c>
      <c r="F25" s="25">
        <f t="shared" si="3"/>
        <v>183</v>
      </c>
      <c r="G25" s="25">
        <f t="shared" si="3"/>
        <v>4510</v>
      </c>
      <c r="H25" s="25">
        <f t="shared" si="3"/>
        <v>2388</v>
      </c>
      <c r="I25" s="25">
        <f t="shared" si="3"/>
        <v>341</v>
      </c>
      <c r="J25" s="25">
        <f t="shared" si="3"/>
        <v>1781</v>
      </c>
      <c r="K25" s="25">
        <f t="shared" si="3"/>
        <v>1102</v>
      </c>
      <c r="L25" s="25">
        <f t="shared" si="3"/>
        <v>0</v>
      </c>
      <c r="M25" s="25">
        <f t="shared" si="3"/>
        <v>554</v>
      </c>
      <c r="N25" s="25">
        <f t="shared" si="3"/>
        <v>96</v>
      </c>
      <c r="O25" s="25">
        <f t="shared" si="3"/>
        <v>96</v>
      </c>
    </row>
    <row r="26" spans="1:15" ht="12.75" customHeight="1">
      <c r="A26" s="20" t="s">
        <v>47</v>
      </c>
      <c r="B26" s="21" t="s">
        <v>48</v>
      </c>
      <c r="C26" s="22">
        <v>11421</v>
      </c>
      <c r="D26" s="22">
        <v>7010</v>
      </c>
      <c r="E26" s="22">
        <v>426</v>
      </c>
      <c r="F26" s="22">
        <f>SUM(C26-D26-E26)</f>
        <v>3985</v>
      </c>
      <c r="G26" s="22">
        <v>27852</v>
      </c>
      <c r="H26" s="22">
        <v>11765</v>
      </c>
      <c r="I26" s="22">
        <v>1592</v>
      </c>
      <c r="J26" s="22">
        <f>SUM(G26-H26-I26)</f>
        <v>14495</v>
      </c>
      <c r="K26" s="22">
        <v>496</v>
      </c>
      <c r="L26" s="22">
        <v>0</v>
      </c>
      <c r="M26" s="22">
        <v>312</v>
      </c>
      <c r="N26" s="22">
        <v>279</v>
      </c>
      <c r="O26" s="22">
        <v>279</v>
      </c>
    </row>
    <row r="27" spans="1:15" ht="12.75" customHeight="1">
      <c r="A27" s="20" t="s">
        <v>49</v>
      </c>
      <c r="B27" s="21" t="s">
        <v>50</v>
      </c>
      <c r="C27" s="22">
        <v>2555</v>
      </c>
      <c r="D27" s="22">
        <v>2152</v>
      </c>
      <c r="E27" s="22">
        <v>81</v>
      </c>
      <c r="F27" s="22">
        <f>SUM(C27-D27-E27)</f>
        <v>322</v>
      </c>
      <c r="G27" s="22">
        <v>5234</v>
      </c>
      <c r="H27" s="22">
        <v>3600</v>
      </c>
      <c r="I27" s="22">
        <v>349</v>
      </c>
      <c r="J27" s="22">
        <f>SUM(G27-H27-I27)</f>
        <v>1285</v>
      </c>
      <c r="K27" s="22">
        <v>200</v>
      </c>
      <c r="L27" s="22">
        <v>0</v>
      </c>
      <c r="M27" s="22">
        <v>109</v>
      </c>
      <c r="N27" s="22">
        <v>55</v>
      </c>
      <c r="O27" s="22">
        <v>55</v>
      </c>
    </row>
    <row r="28" spans="1:15" ht="12.75" customHeight="1">
      <c r="A28" s="20" t="s">
        <v>51</v>
      </c>
      <c r="B28" s="21" t="s">
        <v>52</v>
      </c>
      <c r="C28" s="22">
        <v>2544</v>
      </c>
      <c r="D28" s="22">
        <v>1677</v>
      </c>
      <c r="E28" s="22">
        <v>174</v>
      </c>
      <c r="F28" s="22">
        <f>SUM(C28-D28-E28)</f>
        <v>693</v>
      </c>
      <c r="G28" s="22">
        <v>7008</v>
      </c>
      <c r="H28" s="22">
        <v>3684</v>
      </c>
      <c r="I28" s="22">
        <v>970</v>
      </c>
      <c r="J28" s="22">
        <f>SUM(G28-H28-I28)</f>
        <v>2354</v>
      </c>
      <c r="K28" s="22">
        <v>230</v>
      </c>
      <c r="L28" s="22">
        <v>0</v>
      </c>
      <c r="M28" s="22">
        <v>0</v>
      </c>
      <c r="N28" s="22">
        <v>34</v>
      </c>
      <c r="O28" s="22">
        <v>34</v>
      </c>
    </row>
    <row r="29" spans="1:15" ht="12.75" customHeight="1">
      <c r="A29" s="20" t="s">
        <v>53</v>
      </c>
      <c r="B29" s="21" t="s">
        <v>54</v>
      </c>
      <c r="C29" s="22">
        <v>3161</v>
      </c>
      <c r="D29" s="22">
        <v>2712</v>
      </c>
      <c r="E29" s="22">
        <v>297</v>
      </c>
      <c r="F29" s="22">
        <f>SUM(C29-D29-E29)</f>
        <v>152</v>
      </c>
      <c r="G29" s="22">
        <v>8000</v>
      </c>
      <c r="H29" s="22">
        <v>5664</v>
      </c>
      <c r="I29" s="22">
        <v>1221</v>
      </c>
      <c r="J29" s="22">
        <f>SUM(G29-H29-I29)</f>
        <v>1115</v>
      </c>
      <c r="K29" s="22">
        <v>134</v>
      </c>
      <c r="L29" s="22">
        <v>0</v>
      </c>
      <c r="M29" s="22">
        <v>81</v>
      </c>
      <c r="N29" s="22">
        <v>174</v>
      </c>
      <c r="O29" s="22">
        <v>174</v>
      </c>
    </row>
    <row r="30" spans="1:15" ht="12.75" customHeight="1">
      <c r="A30" s="23"/>
      <c r="B30" s="24" t="s">
        <v>55</v>
      </c>
      <c r="C30" s="25">
        <f aca="true" t="shared" si="4" ref="C30:O30">SUM(C26:C29)</f>
        <v>19681</v>
      </c>
      <c r="D30" s="25">
        <f t="shared" si="4"/>
        <v>13551</v>
      </c>
      <c r="E30" s="25">
        <f t="shared" si="4"/>
        <v>978</v>
      </c>
      <c r="F30" s="25">
        <f t="shared" si="4"/>
        <v>5152</v>
      </c>
      <c r="G30" s="25">
        <f t="shared" si="4"/>
        <v>48094</v>
      </c>
      <c r="H30" s="25">
        <f t="shared" si="4"/>
        <v>24713</v>
      </c>
      <c r="I30" s="25">
        <f t="shared" si="4"/>
        <v>4132</v>
      </c>
      <c r="J30" s="25">
        <f t="shared" si="4"/>
        <v>19249</v>
      </c>
      <c r="K30" s="25">
        <f t="shared" si="4"/>
        <v>1060</v>
      </c>
      <c r="L30" s="25">
        <f t="shared" si="4"/>
        <v>0</v>
      </c>
      <c r="M30" s="25">
        <f t="shared" si="4"/>
        <v>502</v>
      </c>
      <c r="N30" s="25">
        <f t="shared" si="4"/>
        <v>542</v>
      </c>
      <c r="O30" s="25">
        <f t="shared" si="4"/>
        <v>542</v>
      </c>
    </row>
    <row r="31" spans="1:15" ht="12.75" customHeight="1">
      <c r="A31" s="20" t="s">
        <v>56</v>
      </c>
      <c r="B31" s="21" t="s">
        <v>57</v>
      </c>
      <c r="C31" s="22">
        <v>9267</v>
      </c>
      <c r="D31" s="22">
        <v>7853</v>
      </c>
      <c r="E31" s="22">
        <v>206</v>
      </c>
      <c r="F31" s="22">
        <f aca="true" t="shared" si="5" ref="F31:F42">SUM(C31-D31-E31)</f>
        <v>1208</v>
      </c>
      <c r="G31" s="22">
        <v>29091</v>
      </c>
      <c r="H31" s="22">
        <v>15974</v>
      </c>
      <c r="I31" s="22">
        <v>1052</v>
      </c>
      <c r="J31" s="22">
        <f aca="true" t="shared" si="6" ref="J31:J42">SUM(G31-H31-I31)</f>
        <v>12065</v>
      </c>
      <c r="K31" s="22">
        <v>351</v>
      </c>
      <c r="L31" s="22">
        <v>0</v>
      </c>
      <c r="M31" s="22">
        <v>863</v>
      </c>
      <c r="N31" s="22">
        <v>95</v>
      </c>
      <c r="O31" s="22">
        <v>95</v>
      </c>
    </row>
    <row r="32" spans="1:15" ht="12.75" customHeight="1">
      <c r="A32" s="20" t="s">
        <v>58</v>
      </c>
      <c r="B32" s="21" t="s">
        <v>59</v>
      </c>
      <c r="C32" s="22">
        <v>14065</v>
      </c>
      <c r="D32" s="22">
        <v>12443</v>
      </c>
      <c r="E32" s="22">
        <v>456</v>
      </c>
      <c r="F32" s="22">
        <f t="shared" si="5"/>
        <v>1166</v>
      </c>
      <c r="G32" s="22">
        <v>51743</v>
      </c>
      <c r="H32" s="22">
        <v>30198</v>
      </c>
      <c r="I32" s="22">
        <v>2389</v>
      </c>
      <c r="J32" s="22">
        <f t="shared" si="6"/>
        <v>19156</v>
      </c>
      <c r="K32" s="22">
        <v>1003</v>
      </c>
      <c r="L32" s="22">
        <v>0</v>
      </c>
      <c r="M32" s="22">
        <v>10248</v>
      </c>
      <c r="N32" s="22">
        <v>234</v>
      </c>
      <c r="O32" s="22">
        <v>234</v>
      </c>
    </row>
    <row r="33" spans="1:15" ht="12.75" customHeight="1">
      <c r="A33" s="20" t="s">
        <v>60</v>
      </c>
      <c r="B33" s="21" t="s">
        <v>61</v>
      </c>
      <c r="C33" s="22">
        <v>6865</v>
      </c>
      <c r="D33" s="22">
        <v>5329</v>
      </c>
      <c r="E33" s="22">
        <v>147</v>
      </c>
      <c r="F33" s="22">
        <f t="shared" si="5"/>
        <v>1389</v>
      </c>
      <c r="G33" s="22">
        <v>24967</v>
      </c>
      <c r="H33" s="22">
        <v>7118</v>
      </c>
      <c r="I33" s="22">
        <v>414</v>
      </c>
      <c r="J33" s="22">
        <f t="shared" si="6"/>
        <v>17435</v>
      </c>
      <c r="K33" s="22">
        <v>980</v>
      </c>
      <c r="L33" s="22">
        <v>0</v>
      </c>
      <c r="M33" s="22">
        <v>873</v>
      </c>
      <c r="N33" s="22">
        <v>144</v>
      </c>
      <c r="O33" s="22">
        <v>144</v>
      </c>
    </row>
    <row r="34" spans="1:15" ht="12.75" customHeight="1">
      <c r="A34" s="20" t="s">
        <v>62</v>
      </c>
      <c r="B34" s="21" t="s">
        <v>63</v>
      </c>
      <c r="C34" s="22">
        <v>7660</v>
      </c>
      <c r="D34" s="22">
        <v>2187</v>
      </c>
      <c r="E34" s="22">
        <v>35</v>
      </c>
      <c r="F34" s="22">
        <f t="shared" si="5"/>
        <v>5438</v>
      </c>
      <c r="G34" s="22">
        <v>25215</v>
      </c>
      <c r="H34" s="22">
        <v>5674</v>
      </c>
      <c r="I34" s="22">
        <v>158</v>
      </c>
      <c r="J34" s="22">
        <f t="shared" si="6"/>
        <v>19383</v>
      </c>
      <c r="K34" s="22">
        <v>226</v>
      </c>
      <c r="L34" s="22">
        <v>0</v>
      </c>
      <c r="M34" s="22">
        <v>3691</v>
      </c>
      <c r="N34" s="22">
        <v>40</v>
      </c>
      <c r="O34" s="22">
        <v>40</v>
      </c>
    </row>
    <row r="35" spans="1:15" ht="12.75" customHeight="1">
      <c r="A35" s="20" t="s">
        <v>64</v>
      </c>
      <c r="B35" s="21" t="s">
        <v>65</v>
      </c>
      <c r="C35" s="22">
        <v>3294</v>
      </c>
      <c r="D35" s="22">
        <v>3163</v>
      </c>
      <c r="E35" s="22">
        <v>0</v>
      </c>
      <c r="F35" s="22">
        <f t="shared" si="5"/>
        <v>131</v>
      </c>
      <c r="G35" s="22">
        <v>6148</v>
      </c>
      <c r="H35" s="22">
        <v>5310</v>
      </c>
      <c r="I35" s="22">
        <v>0</v>
      </c>
      <c r="J35" s="22">
        <f t="shared" si="6"/>
        <v>838</v>
      </c>
      <c r="K35" s="22">
        <v>87</v>
      </c>
      <c r="L35" s="22">
        <v>0</v>
      </c>
      <c r="M35" s="22">
        <v>39</v>
      </c>
      <c r="N35" s="22">
        <v>196</v>
      </c>
      <c r="O35" s="22">
        <v>196</v>
      </c>
    </row>
    <row r="36" spans="1:15" ht="12.75" customHeight="1">
      <c r="A36" s="20" t="s">
        <v>66</v>
      </c>
      <c r="B36" s="21" t="s">
        <v>67</v>
      </c>
      <c r="C36" s="22">
        <v>1987</v>
      </c>
      <c r="D36" s="22">
        <v>1433</v>
      </c>
      <c r="E36" s="22">
        <v>147</v>
      </c>
      <c r="F36" s="22">
        <f t="shared" si="5"/>
        <v>407</v>
      </c>
      <c r="G36" s="22">
        <v>5930</v>
      </c>
      <c r="H36" s="22">
        <v>3854</v>
      </c>
      <c r="I36" s="22">
        <v>855</v>
      </c>
      <c r="J36" s="22">
        <f t="shared" si="6"/>
        <v>1221</v>
      </c>
      <c r="K36" s="22">
        <v>16</v>
      </c>
      <c r="L36" s="22">
        <v>0</v>
      </c>
      <c r="M36" s="22">
        <v>517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2994</v>
      </c>
      <c r="D37" s="22">
        <v>2662</v>
      </c>
      <c r="E37" s="22">
        <v>33</v>
      </c>
      <c r="F37" s="22">
        <f t="shared" si="5"/>
        <v>299</v>
      </c>
      <c r="G37" s="22">
        <v>10374</v>
      </c>
      <c r="H37" s="22">
        <v>7263</v>
      </c>
      <c r="I37" s="22">
        <v>135</v>
      </c>
      <c r="J37" s="22">
        <f t="shared" si="6"/>
        <v>2976</v>
      </c>
      <c r="K37" s="22">
        <v>24</v>
      </c>
      <c r="L37" s="22">
        <v>0</v>
      </c>
      <c r="M37" s="22">
        <v>499</v>
      </c>
      <c r="N37" s="22">
        <v>76</v>
      </c>
      <c r="O37" s="22">
        <v>76</v>
      </c>
    </row>
    <row r="38" spans="1:15" ht="12.75" customHeight="1">
      <c r="A38" s="20" t="s">
        <v>70</v>
      </c>
      <c r="B38" s="21" t="s">
        <v>71</v>
      </c>
      <c r="C38" s="22">
        <v>46639</v>
      </c>
      <c r="D38" s="22">
        <v>34151</v>
      </c>
      <c r="E38" s="22">
        <v>1226</v>
      </c>
      <c r="F38" s="22">
        <f t="shared" si="5"/>
        <v>11262</v>
      </c>
      <c r="G38" s="22">
        <v>111837</v>
      </c>
      <c r="H38" s="22">
        <v>60921</v>
      </c>
      <c r="I38" s="22">
        <v>5510</v>
      </c>
      <c r="J38" s="22">
        <f t="shared" si="6"/>
        <v>45406</v>
      </c>
      <c r="K38" s="22">
        <v>2715</v>
      </c>
      <c r="L38" s="22">
        <v>0</v>
      </c>
      <c r="M38" s="22">
        <v>6164</v>
      </c>
      <c r="N38" s="22">
        <v>53802</v>
      </c>
      <c r="O38" s="22">
        <v>4129</v>
      </c>
    </row>
    <row r="39" spans="1:15" ht="12.75" customHeight="1">
      <c r="A39" s="20" t="s">
        <v>72</v>
      </c>
      <c r="B39" s="21" t="s">
        <v>73</v>
      </c>
      <c r="C39" s="22">
        <v>7131</v>
      </c>
      <c r="D39" s="22">
        <v>6623</v>
      </c>
      <c r="E39" s="22">
        <v>181</v>
      </c>
      <c r="F39" s="22">
        <f t="shared" si="5"/>
        <v>327</v>
      </c>
      <c r="G39" s="22">
        <v>13328</v>
      </c>
      <c r="H39" s="22">
        <v>10739</v>
      </c>
      <c r="I39" s="22">
        <v>1004</v>
      </c>
      <c r="J39" s="22">
        <f t="shared" si="6"/>
        <v>1585</v>
      </c>
      <c r="K39" s="22">
        <v>293</v>
      </c>
      <c r="L39" s="22">
        <v>0</v>
      </c>
      <c r="M39" s="22">
        <v>74</v>
      </c>
      <c r="N39" s="22">
        <v>0</v>
      </c>
      <c r="O39" s="22">
        <v>0</v>
      </c>
    </row>
    <row r="40" spans="1:15" ht="12.75" customHeight="1">
      <c r="A40" s="20" t="s">
        <v>74</v>
      </c>
      <c r="B40" s="21" t="s">
        <v>75</v>
      </c>
      <c r="C40" s="22">
        <v>5275</v>
      </c>
      <c r="D40" s="22">
        <v>4530</v>
      </c>
      <c r="E40" s="22">
        <v>194</v>
      </c>
      <c r="F40" s="22">
        <f t="shared" si="5"/>
        <v>551</v>
      </c>
      <c r="G40" s="22">
        <v>15021</v>
      </c>
      <c r="H40" s="22">
        <v>9755</v>
      </c>
      <c r="I40" s="22">
        <v>817</v>
      </c>
      <c r="J40" s="22">
        <f t="shared" si="6"/>
        <v>4449</v>
      </c>
      <c r="K40" s="22">
        <v>157</v>
      </c>
      <c r="L40" s="22">
        <v>0</v>
      </c>
      <c r="M40" s="22">
        <v>4416</v>
      </c>
      <c r="N40" s="22">
        <v>2</v>
      </c>
      <c r="O40" s="22">
        <v>2</v>
      </c>
    </row>
    <row r="41" spans="1:15" ht="12.75" customHeight="1">
      <c r="A41" s="20" t="s">
        <v>76</v>
      </c>
      <c r="B41" s="21" t="s">
        <v>77</v>
      </c>
      <c r="C41" s="22">
        <v>1584</v>
      </c>
      <c r="D41" s="22">
        <v>1236</v>
      </c>
      <c r="E41" s="22">
        <v>0</v>
      </c>
      <c r="F41" s="22">
        <f t="shared" si="5"/>
        <v>348</v>
      </c>
      <c r="G41" s="22">
        <v>5949</v>
      </c>
      <c r="H41" s="22">
        <v>3883</v>
      </c>
      <c r="I41" s="22">
        <v>0</v>
      </c>
      <c r="J41" s="22">
        <f t="shared" si="6"/>
        <v>2066</v>
      </c>
      <c r="K41" s="22">
        <v>353</v>
      </c>
      <c r="L41" s="22">
        <v>0</v>
      </c>
      <c r="M41" s="22">
        <v>163</v>
      </c>
      <c r="N41" s="22">
        <v>184</v>
      </c>
      <c r="O41" s="22">
        <v>184</v>
      </c>
    </row>
    <row r="42" spans="1:15" ht="12.75" customHeight="1">
      <c r="A42" s="20" t="s">
        <v>78</v>
      </c>
      <c r="B42" s="21" t="s">
        <v>79</v>
      </c>
      <c r="C42" s="22">
        <v>10727</v>
      </c>
      <c r="D42" s="22">
        <v>7578</v>
      </c>
      <c r="E42" s="22">
        <v>250</v>
      </c>
      <c r="F42" s="22">
        <f t="shared" si="5"/>
        <v>2899</v>
      </c>
      <c r="G42" s="22">
        <v>18491</v>
      </c>
      <c r="H42" s="22">
        <v>12565</v>
      </c>
      <c r="I42" s="22">
        <v>650</v>
      </c>
      <c r="J42" s="22">
        <f t="shared" si="6"/>
        <v>5276</v>
      </c>
      <c r="K42" s="22">
        <v>324</v>
      </c>
      <c r="L42" s="22">
        <v>0</v>
      </c>
      <c r="M42" s="22">
        <v>43</v>
      </c>
      <c r="N42" s="22">
        <v>89</v>
      </c>
      <c r="O42" s="22">
        <v>89</v>
      </c>
    </row>
    <row r="43" spans="1:15" ht="12.75" customHeight="1">
      <c r="A43" s="23"/>
      <c r="B43" s="24" t="s">
        <v>80</v>
      </c>
      <c r="C43" s="25">
        <f aca="true" t="shared" si="7" ref="C43:O43">SUM(C31:C42)</f>
        <v>117488</v>
      </c>
      <c r="D43" s="25">
        <f t="shared" si="7"/>
        <v>89188</v>
      </c>
      <c r="E43" s="25">
        <f t="shared" si="7"/>
        <v>2875</v>
      </c>
      <c r="F43" s="25">
        <f t="shared" si="7"/>
        <v>25425</v>
      </c>
      <c r="G43" s="25">
        <f t="shared" si="7"/>
        <v>318094</v>
      </c>
      <c r="H43" s="25">
        <f t="shared" si="7"/>
        <v>173254</v>
      </c>
      <c r="I43" s="25">
        <f t="shared" si="7"/>
        <v>12984</v>
      </c>
      <c r="J43" s="25">
        <f t="shared" si="7"/>
        <v>131856</v>
      </c>
      <c r="K43" s="25">
        <f t="shared" si="7"/>
        <v>6529</v>
      </c>
      <c r="L43" s="25">
        <f t="shared" si="7"/>
        <v>0</v>
      </c>
      <c r="M43" s="25">
        <f t="shared" si="7"/>
        <v>27590</v>
      </c>
      <c r="N43" s="25">
        <f t="shared" si="7"/>
        <v>54862</v>
      </c>
      <c r="O43" s="25">
        <f t="shared" si="7"/>
        <v>5189</v>
      </c>
    </row>
    <row r="44" spans="1:15" ht="12.75" customHeight="1">
      <c r="A44" s="20" t="s">
        <v>81</v>
      </c>
      <c r="B44" s="21" t="s">
        <v>82</v>
      </c>
      <c r="C44" s="22">
        <v>3701</v>
      </c>
      <c r="D44" s="22">
        <v>3038</v>
      </c>
      <c r="E44" s="22">
        <v>83</v>
      </c>
      <c r="F44" s="22">
        <f>SUM(C44-D44-E44)</f>
        <v>580</v>
      </c>
      <c r="G44" s="22">
        <v>16807</v>
      </c>
      <c r="H44" s="22">
        <v>7985</v>
      </c>
      <c r="I44" s="22">
        <v>374</v>
      </c>
      <c r="J44" s="22">
        <f>SUM(G44-H44-I44)</f>
        <v>8448</v>
      </c>
      <c r="K44" s="22">
        <v>802</v>
      </c>
      <c r="L44" s="22">
        <v>0</v>
      </c>
      <c r="M44" s="22">
        <v>911</v>
      </c>
      <c r="N44" s="22">
        <v>217</v>
      </c>
      <c r="O44" s="22">
        <v>217</v>
      </c>
    </row>
    <row r="45" spans="1:256" ht="12.75" customHeight="1">
      <c r="A45" s="20" t="s">
        <v>83</v>
      </c>
      <c r="B45" s="21" t="s">
        <v>84</v>
      </c>
      <c r="C45" s="22">
        <v>4919</v>
      </c>
      <c r="D45" s="22">
        <v>3782</v>
      </c>
      <c r="E45" s="22">
        <v>99</v>
      </c>
      <c r="F45" s="22">
        <f>SUM(C45-D45-E45)</f>
        <v>1038</v>
      </c>
      <c r="G45" s="22">
        <v>22767</v>
      </c>
      <c r="H45" s="22">
        <v>9437</v>
      </c>
      <c r="I45" s="22">
        <v>627</v>
      </c>
      <c r="J45" s="22">
        <f>SUM(G45-H45-I45)</f>
        <v>12703</v>
      </c>
      <c r="K45" s="22">
        <v>3132</v>
      </c>
      <c r="L45" s="22">
        <v>0</v>
      </c>
      <c r="M45" s="22">
        <v>3310</v>
      </c>
      <c r="N45" s="22">
        <v>54</v>
      </c>
      <c r="O45" s="22">
        <v>54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8620</v>
      </c>
      <c r="D46" s="25">
        <f t="shared" si="8"/>
        <v>6820</v>
      </c>
      <c r="E46" s="25">
        <f t="shared" si="8"/>
        <v>182</v>
      </c>
      <c r="F46" s="25">
        <f t="shared" si="8"/>
        <v>1618</v>
      </c>
      <c r="G46" s="25">
        <f t="shared" si="8"/>
        <v>39574</v>
      </c>
      <c r="H46" s="25">
        <f t="shared" si="8"/>
        <v>17422</v>
      </c>
      <c r="I46" s="25">
        <f t="shared" si="8"/>
        <v>1001</v>
      </c>
      <c r="J46" s="25">
        <f t="shared" si="8"/>
        <v>21151</v>
      </c>
      <c r="K46" s="25">
        <f t="shared" si="8"/>
        <v>3934</v>
      </c>
      <c r="L46" s="25">
        <f t="shared" si="8"/>
        <v>0</v>
      </c>
      <c r="M46" s="25">
        <f t="shared" si="8"/>
        <v>4221</v>
      </c>
      <c r="N46" s="25">
        <f t="shared" si="8"/>
        <v>271</v>
      </c>
      <c r="O46" s="25">
        <f t="shared" si="8"/>
        <v>271</v>
      </c>
    </row>
    <row r="47" spans="1:15" ht="12.75" customHeight="1">
      <c r="A47" s="20" t="s">
        <v>86</v>
      </c>
      <c r="B47" s="21" t="s">
        <v>87</v>
      </c>
      <c r="C47" s="22">
        <v>1216</v>
      </c>
      <c r="D47" s="22">
        <v>903</v>
      </c>
      <c r="E47" s="22">
        <v>0</v>
      </c>
      <c r="F47" s="22">
        <f>SUM(C47-D47-E47)</f>
        <v>313</v>
      </c>
      <c r="G47" s="22">
        <v>2135</v>
      </c>
      <c r="H47" s="22">
        <v>1060</v>
      </c>
      <c r="I47" s="22">
        <v>0</v>
      </c>
      <c r="J47" s="22">
        <f>SUM(G47-H47-I47)</f>
        <v>1075</v>
      </c>
      <c r="K47" s="22">
        <v>83</v>
      </c>
      <c r="L47" s="22">
        <v>0</v>
      </c>
      <c r="M47" s="22">
        <v>18</v>
      </c>
      <c r="N47" s="22">
        <v>29</v>
      </c>
      <c r="O47" s="22">
        <v>29</v>
      </c>
    </row>
    <row r="48" spans="1:15" ht="12.75" customHeight="1">
      <c r="A48" s="20" t="s">
        <v>88</v>
      </c>
      <c r="B48" s="21" t="s">
        <v>89</v>
      </c>
      <c r="C48" s="22">
        <v>2991</v>
      </c>
      <c r="D48" s="22">
        <v>2301</v>
      </c>
      <c r="E48" s="22">
        <v>0</v>
      </c>
      <c r="F48" s="22">
        <f>SUM(C48-D48-E48)</f>
        <v>690</v>
      </c>
      <c r="G48" s="22">
        <v>6239</v>
      </c>
      <c r="H48" s="22">
        <v>4320</v>
      </c>
      <c r="I48" s="22">
        <v>0</v>
      </c>
      <c r="J48" s="22">
        <f>SUM(G48-H48-I48)</f>
        <v>1919</v>
      </c>
      <c r="K48" s="22">
        <v>47</v>
      </c>
      <c r="L48" s="22">
        <v>0</v>
      </c>
      <c r="M48" s="22">
        <v>373</v>
      </c>
      <c r="N48" s="22">
        <v>151</v>
      </c>
      <c r="O48" s="22">
        <v>151</v>
      </c>
    </row>
    <row r="49" spans="1:15" ht="12.75" customHeight="1">
      <c r="A49" s="20" t="s">
        <v>90</v>
      </c>
      <c r="B49" s="21" t="s">
        <v>91</v>
      </c>
      <c r="C49" s="22">
        <v>953</v>
      </c>
      <c r="D49" s="22">
        <v>838</v>
      </c>
      <c r="E49" s="22">
        <v>0</v>
      </c>
      <c r="F49" s="22">
        <f>SUM(C49-D49-E49)</f>
        <v>115</v>
      </c>
      <c r="G49" s="22">
        <v>2109</v>
      </c>
      <c r="H49" s="22">
        <v>1064</v>
      </c>
      <c r="I49" s="22">
        <v>0</v>
      </c>
      <c r="J49" s="22">
        <f>SUM(G49-H49-I49)</f>
        <v>1045</v>
      </c>
      <c r="K49" s="22">
        <v>38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8834</v>
      </c>
      <c r="D50" s="22">
        <v>8148</v>
      </c>
      <c r="E50" s="22">
        <v>46</v>
      </c>
      <c r="F50" s="22">
        <f>SUM(C50-D50-E50)</f>
        <v>640</v>
      </c>
      <c r="G50" s="22">
        <v>20271</v>
      </c>
      <c r="H50" s="22">
        <v>13889</v>
      </c>
      <c r="I50" s="22">
        <v>238</v>
      </c>
      <c r="J50" s="22">
        <f>SUM(G50-H50-I50)</f>
        <v>6144</v>
      </c>
      <c r="K50" s="22">
        <v>1316</v>
      </c>
      <c r="L50" s="22">
        <v>0</v>
      </c>
      <c r="M50" s="22">
        <v>1768</v>
      </c>
      <c r="N50" s="22">
        <v>201</v>
      </c>
      <c r="O50" s="22">
        <v>201</v>
      </c>
    </row>
    <row r="51" spans="1:15" ht="12.75" customHeight="1">
      <c r="A51" s="23"/>
      <c r="B51" s="24" t="s">
        <v>94</v>
      </c>
      <c r="C51" s="25">
        <f aca="true" t="shared" si="9" ref="C51:O51">SUM(C47:C50)</f>
        <v>13994</v>
      </c>
      <c r="D51" s="25">
        <f t="shared" si="9"/>
        <v>12190</v>
      </c>
      <c r="E51" s="25">
        <f t="shared" si="9"/>
        <v>46</v>
      </c>
      <c r="F51" s="25">
        <f t="shared" si="9"/>
        <v>1758</v>
      </c>
      <c r="G51" s="25">
        <f t="shared" si="9"/>
        <v>30754</v>
      </c>
      <c r="H51" s="25">
        <f t="shared" si="9"/>
        <v>20333</v>
      </c>
      <c r="I51" s="25">
        <f t="shared" si="9"/>
        <v>238</v>
      </c>
      <c r="J51" s="25">
        <f t="shared" si="9"/>
        <v>10183</v>
      </c>
      <c r="K51" s="25">
        <f t="shared" si="9"/>
        <v>1484</v>
      </c>
      <c r="L51" s="25">
        <f t="shared" si="9"/>
        <v>0</v>
      </c>
      <c r="M51" s="25">
        <f t="shared" si="9"/>
        <v>2159</v>
      </c>
      <c r="N51" s="25">
        <f t="shared" si="9"/>
        <v>381</v>
      </c>
      <c r="O51" s="25">
        <f t="shared" si="9"/>
        <v>381</v>
      </c>
    </row>
    <row r="52" spans="1:15" ht="12.75" customHeight="1">
      <c r="A52" s="20" t="s">
        <v>95</v>
      </c>
      <c r="B52" s="21" t="s">
        <v>96</v>
      </c>
      <c r="C52" s="22">
        <v>1346</v>
      </c>
      <c r="D52" s="22">
        <v>1065</v>
      </c>
      <c r="E52" s="22">
        <v>4</v>
      </c>
      <c r="F52" s="22">
        <f aca="true" t="shared" si="10" ref="F52:F58">SUM(C52-D52-E52)</f>
        <v>277</v>
      </c>
      <c r="G52" s="22">
        <v>4430</v>
      </c>
      <c r="H52" s="22">
        <v>2513</v>
      </c>
      <c r="I52" s="22">
        <v>4</v>
      </c>
      <c r="J52" s="22">
        <f aca="true" t="shared" si="11" ref="J52:J58">SUM(G52-H52-I52)</f>
        <v>1913</v>
      </c>
      <c r="K52" s="22">
        <v>1013</v>
      </c>
      <c r="L52" s="22">
        <v>0</v>
      </c>
      <c r="M52" s="22">
        <v>98</v>
      </c>
      <c r="N52" s="22">
        <v>29</v>
      </c>
      <c r="O52" s="22">
        <v>29</v>
      </c>
    </row>
    <row r="53" spans="1:15" ht="12.75" customHeight="1">
      <c r="A53" s="20" t="s">
        <v>97</v>
      </c>
      <c r="B53" s="21" t="s">
        <v>98</v>
      </c>
      <c r="C53" s="22">
        <v>9609</v>
      </c>
      <c r="D53" s="22">
        <v>6836</v>
      </c>
      <c r="E53" s="22">
        <v>158</v>
      </c>
      <c r="F53" s="22">
        <f t="shared" si="10"/>
        <v>2615</v>
      </c>
      <c r="G53" s="22">
        <v>33155</v>
      </c>
      <c r="H53" s="22">
        <v>18350</v>
      </c>
      <c r="I53" s="22">
        <v>985</v>
      </c>
      <c r="J53" s="22">
        <f t="shared" si="11"/>
        <v>13820</v>
      </c>
      <c r="K53" s="22">
        <v>320</v>
      </c>
      <c r="L53" s="22">
        <v>10</v>
      </c>
      <c r="M53" s="22">
        <v>3549</v>
      </c>
      <c r="N53" s="22">
        <v>101</v>
      </c>
      <c r="O53" s="22">
        <v>101</v>
      </c>
    </row>
    <row r="54" spans="1:15" ht="12.75" customHeight="1">
      <c r="A54" s="20" t="s">
        <v>99</v>
      </c>
      <c r="B54" s="21" t="s">
        <v>100</v>
      </c>
      <c r="C54" s="22">
        <v>1562</v>
      </c>
      <c r="D54" s="22">
        <v>839</v>
      </c>
      <c r="E54" s="22">
        <v>38</v>
      </c>
      <c r="F54" s="22">
        <f t="shared" si="10"/>
        <v>685</v>
      </c>
      <c r="G54" s="22">
        <v>6522</v>
      </c>
      <c r="H54" s="22">
        <v>2760</v>
      </c>
      <c r="I54" s="22">
        <v>330</v>
      </c>
      <c r="J54" s="22">
        <f t="shared" si="11"/>
        <v>3432</v>
      </c>
      <c r="K54" s="22">
        <v>19</v>
      </c>
      <c r="L54" s="22">
        <v>0</v>
      </c>
      <c r="M54" s="22">
        <v>1121</v>
      </c>
      <c r="N54" s="22">
        <v>9</v>
      </c>
      <c r="O54" s="22">
        <v>9</v>
      </c>
    </row>
    <row r="55" spans="1:15" ht="12.75" customHeight="1">
      <c r="A55" s="20" t="s">
        <v>101</v>
      </c>
      <c r="B55" s="21" t="s">
        <v>102</v>
      </c>
      <c r="C55" s="22">
        <v>6962</v>
      </c>
      <c r="D55" s="22">
        <v>4337</v>
      </c>
      <c r="E55" s="22">
        <v>85</v>
      </c>
      <c r="F55" s="22">
        <f t="shared" si="10"/>
        <v>2540</v>
      </c>
      <c r="G55" s="22">
        <v>24163</v>
      </c>
      <c r="H55" s="22">
        <v>11583</v>
      </c>
      <c r="I55" s="22">
        <v>457</v>
      </c>
      <c r="J55" s="22">
        <f t="shared" si="11"/>
        <v>12123</v>
      </c>
      <c r="K55" s="22">
        <v>505</v>
      </c>
      <c r="L55" s="22">
        <v>0</v>
      </c>
      <c r="M55" s="22">
        <v>1219</v>
      </c>
      <c r="N55" s="22">
        <v>673</v>
      </c>
      <c r="O55" s="22">
        <v>673</v>
      </c>
    </row>
    <row r="56" spans="1:15" ht="12.75" customHeight="1">
      <c r="A56" s="20" t="s">
        <v>103</v>
      </c>
      <c r="B56" s="21" t="s">
        <v>104</v>
      </c>
      <c r="C56" s="22">
        <v>11278</v>
      </c>
      <c r="D56" s="22">
        <v>5708</v>
      </c>
      <c r="E56" s="22">
        <v>335</v>
      </c>
      <c r="F56" s="22">
        <f t="shared" si="10"/>
        <v>5235</v>
      </c>
      <c r="G56" s="22">
        <v>47814</v>
      </c>
      <c r="H56" s="22">
        <v>13245</v>
      </c>
      <c r="I56" s="22">
        <v>1939</v>
      </c>
      <c r="J56" s="22">
        <f t="shared" si="11"/>
        <v>32630</v>
      </c>
      <c r="K56" s="22">
        <v>1106</v>
      </c>
      <c r="L56" s="22">
        <v>7</v>
      </c>
      <c r="M56" s="22">
        <v>3868</v>
      </c>
      <c r="N56" s="22">
        <v>10997</v>
      </c>
      <c r="O56" s="22">
        <v>43</v>
      </c>
    </row>
    <row r="57" spans="1:15" ht="12.75" customHeight="1">
      <c r="A57" s="20" t="s">
        <v>105</v>
      </c>
      <c r="B57" s="21" t="s">
        <v>106</v>
      </c>
      <c r="C57" s="22">
        <v>10483</v>
      </c>
      <c r="D57" s="22">
        <v>5234</v>
      </c>
      <c r="E57" s="22">
        <v>298</v>
      </c>
      <c r="F57" s="22">
        <f t="shared" si="10"/>
        <v>4951</v>
      </c>
      <c r="G57" s="22">
        <v>40245</v>
      </c>
      <c r="H57" s="22">
        <v>15946</v>
      </c>
      <c r="I57" s="22">
        <v>1484</v>
      </c>
      <c r="J57" s="22">
        <f t="shared" si="11"/>
        <v>22815</v>
      </c>
      <c r="K57" s="22">
        <v>372</v>
      </c>
      <c r="L57" s="22">
        <v>0</v>
      </c>
      <c r="M57" s="22">
        <v>1930</v>
      </c>
      <c r="N57" s="22">
        <v>104</v>
      </c>
      <c r="O57" s="22">
        <v>104</v>
      </c>
    </row>
    <row r="58" spans="1:15" ht="12.75" customHeight="1">
      <c r="A58" s="20" t="s">
        <v>107</v>
      </c>
      <c r="B58" s="21" t="s">
        <v>108</v>
      </c>
      <c r="C58" s="22">
        <v>9987</v>
      </c>
      <c r="D58" s="22">
        <v>5432</v>
      </c>
      <c r="E58" s="22">
        <v>72</v>
      </c>
      <c r="F58" s="22">
        <f t="shared" si="10"/>
        <v>4483</v>
      </c>
      <c r="G58" s="22">
        <v>33968</v>
      </c>
      <c r="H58" s="22">
        <v>13308</v>
      </c>
      <c r="I58" s="22">
        <v>339</v>
      </c>
      <c r="J58" s="22">
        <f t="shared" si="11"/>
        <v>20321</v>
      </c>
      <c r="K58" s="22">
        <v>433</v>
      </c>
      <c r="L58" s="22">
        <v>12</v>
      </c>
      <c r="M58" s="22">
        <v>2308</v>
      </c>
      <c r="N58" s="22">
        <v>2828</v>
      </c>
      <c r="O58" s="22">
        <v>2828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51227</v>
      </c>
      <c r="D59" s="25">
        <f t="shared" si="12"/>
        <v>29451</v>
      </c>
      <c r="E59" s="25">
        <f t="shared" si="12"/>
        <v>990</v>
      </c>
      <c r="F59" s="25">
        <f t="shared" si="12"/>
        <v>20786</v>
      </c>
      <c r="G59" s="25">
        <f t="shared" si="12"/>
        <v>190297</v>
      </c>
      <c r="H59" s="25">
        <f t="shared" si="12"/>
        <v>77705</v>
      </c>
      <c r="I59" s="25">
        <f t="shared" si="12"/>
        <v>5538</v>
      </c>
      <c r="J59" s="25">
        <f t="shared" si="12"/>
        <v>107054</v>
      </c>
      <c r="K59" s="25">
        <f t="shared" si="12"/>
        <v>3768</v>
      </c>
      <c r="L59" s="25">
        <f t="shared" si="12"/>
        <v>29</v>
      </c>
      <c r="M59" s="25">
        <f t="shared" si="12"/>
        <v>14093</v>
      </c>
      <c r="N59" s="25">
        <f t="shared" si="12"/>
        <v>14741</v>
      </c>
      <c r="O59" s="25">
        <f t="shared" si="12"/>
        <v>3787</v>
      </c>
    </row>
    <row r="60" spans="1:15" ht="12.75" customHeight="1">
      <c r="A60" s="20" t="s">
        <v>110</v>
      </c>
      <c r="B60" s="21" t="s">
        <v>111</v>
      </c>
      <c r="C60" s="22">
        <v>9008</v>
      </c>
      <c r="D60" s="22">
        <v>6256</v>
      </c>
      <c r="E60" s="22">
        <v>570</v>
      </c>
      <c r="F60" s="22">
        <f aca="true" t="shared" si="13" ref="F60:F68">SUM(C60-D60-E60)</f>
        <v>2182</v>
      </c>
      <c r="G60" s="22">
        <v>29977</v>
      </c>
      <c r="H60" s="22">
        <v>16259</v>
      </c>
      <c r="I60" s="22">
        <v>3495</v>
      </c>
      <c r="J60" s="22">
        <f aca="true" t="shared" si="14" ref="J60:J68">SUM(G60-H60-I60)</f>
        <v>10223</v>
      </c>
      <c r="K60" s="22">
        <v>132</v>
      </c>
      <c r="L60" s="22">
        <v>0</v>
      </c>
      <c r="M60" s="22">
        <v>1690</v>
      </c>
      <c r="N60" s="22">
        <v>142</v>
      </c>
      <c r="O60" s="22">
        <v>142</v>
      </c>
    </row>
    <row r="61" spans="1:15" ht="12.75" customHeight="1">
      <c r="A61" s="20" t="s">
        <v>112</v>
      </c>
      <c r="B61" s="21" t="s">
        <v>113</v>
      </c>
      <c r="C61" s="22">
        <v>2616</v>
      </c>
      <c r="D61" s="22">
        <v>1753</v>
      </c>
      <c r="E61" s="22">
        <v>52</v>
      </c>
      <c r="F61" s="22">
        <f t="shared" si="13"/>
        <v>811</v>
      </c>
      <c r="G61" s="22">
        <v>8239</v>
      </c>
      <c r="H61" s="22">
        <v>4811</v>
      </c>
      <c r="I61" s="22">
        <v>327</v>
      </c>
      <c r="J61" s="22">
        <f t="shared" si="14"/>
        <v>3101</v>
      </c>
      <c r="K61" s="22">
        <v>2</v>
      </c>
      <c r="L61" s="22">
        <v>0</v>
      </c>
      <c r="M61" s="22">
        <v>2042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4489</v>
      </c>
      <c r="D62" s="22">
        <v>2101</v>
      </c>
      <c r="E62" s="22">
        <v>158</v>
      </c>
      <c r="F62" s="22">
        <f t="shared" si="13"/>
        <v>2230</v>
      </c>
      <c r="G62" s="22">
        <v>21244</v>
      </c>
      <c r="H62" s="22">
        <v>6060</v>
      </c>
      <c r="I62" s="22">
        <v>1058</v>
      </c>
      <c r="J62" s="22">
        <f t="shared" si="14"/>
        <v>14126</v>
      </c>
      <c r="K62" s="22">
        <v>365</v>
      </c>
      <c r="L62" s="22">
        <v>12</v>
      </c>
      <c r="M62" s="22">
        <v>1875</v>
      </c>
      <c r="N62" s="22">
        <v>235</v>
      </c>
      <c r="O62" s="22">
        <v>235</v>
      </c>
    </row>
    <row r="63" spans="1:15" ht="12.75" customHeight="1">
      <c r="A63" s="20" t="s">
        <v>116</v>
      </c>
      <c r="B63" s="21" t="s">
        <v>117</v>
      </c>
      <c r="C63" s="22">
        <v>6172</v>
      </c>
      <c r="D63" s="22">
        <v>3519</v>
      </c>
      <c r="E63" s="22">
        <v>276</v>
      </c>
      <c r="F63" s="22">
        <f t="shared" si="13"/>
        <v>2377</v>
      </c>
      <c r="G63" s="22">
        <v>22439</v>
      </c>
      <c r="H63" s="22">
        <v>11089</v>
      </c>
      <c r="I63" s="22">
        <v>2081</v>
      </c>
      <c r="J63" s="22">
        <f t="shared" si="14"/>
        <v>9269</v>
      </c>
      <c r="K63" s="22">
        <v>46</v>
      </c>
      <c r="L63" s="22">
        <v>0</v>
      </c>
      <c r="M63" s="22">
        <v>2326</v>
      </c>
      <c r="N63" s="22">
        <v>81</v>
      </c>
      <c r="O63" s="22">
        <v>81</v>
      </c>
    </row>
    <row r="64" spans="1:15" ht="12.75" customHeight="1">
      <c r="A64" s="20" t="s">
        <v>118</v>
      </c>
      <c r="B64" s="21" t="s">
        <v>119</v>
      </c>
      <c r="C64" s="22">
        <v>5813</v>
      </c>
      <c r="D64" s="22">
        <v>2793</v>
      </c>
      <c r="E64" s="22">
        <v>285</v>
      </c>
      <c r="F64" s="22">
        <f t="shared" si="13"/>
        <v>2735</v>
      </c>
      <c r="G64" s="22">
        <v>22252</v>
      </c>
      <c r="H64" s="22">
        <v>8408</v>
      </c>
      <c r="I64" s="22">
        <v>1677</v>
      </c>
      <c r="J64" s="22">
        <f t="shared" si="14"/>
        <v>12167</v>
      </c>
      <c r="K64" s="22">
        <v>68</v>
      </c>
      <c r="L64" s="22">
        <v>7</v>
      </c>
      <c r="M64" s="22">
        <v>821</v>
      </c>
      <c r="N64" s="22">
        <v>56</v>
      </c>
      <c r="O64" s="22">
        <v>56</v>
      </c>
    </row>
    <row r="65" spans="1:15" ht="12.75" customHeight="1">
      <c r="A65" s="20" t="s">
        <v>120</v>
      </c>
      <c r="B65" s="21" t="s">
        <v>121</v>
      </c>
      <c r="C65" s="22">
        <v>3100</v>
      </c>
      <c r="D65" s="22">
        <v>1920</v>
      </c>
      <c r="E65" s="22">
        <v>228</v>
      </c>
      <c r="F65" s="22">
        <f t="shared" si="13"/>
        <v>952</v>
      </c>
      <c r="G65" s="22">
        <v>15594</v>
      </c>
      <c r="H65" s="22">
        <v>5770</v>
      </c>
      <c r="I65" s="22">
        <v>1536</v>
      </c>
      <c r="J65" s="22">
        <f t="shared" si="14"/>
        <v>8288</v>
      </c>
      <c r="K65" s="22">
        <v>631</v>
      </c>
      <c r="L65" s="22">
        <v>0</v>
      </c>
      <c r="M65" s="22">
        <v>2228</v>
      </c>
      <c r="N65" s="22">
        <v>57</v>
      </c>
      <c r="O65" s="22">
        <v>57</v>
      </c>
    </row>
    <row r="66" spans="1:15" ht="12.75" customHeight="1">
      <c r="A66" s="20" t="s">
        <v>122</v>
      </c>
      <c r="B66" s="21" t="s">
        <v>123</v>
      </c>
      <c r="C66" s="22">
        <v>5470</v>
      </c>
      <c r="D66" s="22">
        <v>2307</v>
      </c>
      <c r="E66" s="22">
        <v>98</v>
      </c>
      <c r="F66" s="22">
        <f t="shared" si="13"/>
        <v>3065</v>
      </c>
      <c r="G66" s="22">
        <v>26805</v>
      </c>
      <c r="H66" s="22">
        <v>7060</v>
      </c>
      <c r="I66" s="22">
        <v>579</v>
      </c>
      <c r="J66" s="22">
        <f t="shared" si="14"/>
        <v>19166</v>
      </c>
      <c r="K66" s="22">
        <v>1013</v>
      </c>
      <c r="L66" s="22">
        <v>16</v>
      </c>
      <c r="M66" s="22">
        <v>6012</v>
      </c>
      <c r="N66" s="22">
        <v>27</v>
      </c>
      <c r="O66" s="22">
        <v>27</v>
      </c>
    </row>
    <row r="67" spans="1:15" ht="12.75" customHeight="1">
      <c r="A67" s="20" t="s">
        <v>124</v>
      </c>
      <c r="B67" s="21" t="s">
        <v>125</v>
      </c>
      <c r="C67" s="22">
        <v>7929</v>
      </c>
      <c r="D67" s="22">
        <v>2060</v>
      </c>
      <c r="E67" s="22">
        <v>0</v>
      </c>
      <c r="F67" s="22">
        <f t="shared" si="13"/>
        <v>5869</v>
      </c>
      <c r="G67" s="22">
        <v>31576</v>
      </c>
      <c r="H67" s="22">
        <v>6342</v>
      </c>
      <c r="I67" s="22">
        <v>0</v>
      </c>
      <c r="J67" s="22">
        <f t="shared" si="14"/>
        <v>25234</v>
      </c>
      <c r="K67" s="22">
        <v>1053</v>
      </c>
      <c r="L67" s="22">
        <v>0</v>
      </c>
      <c r="M67" s="22">
        <v>6098</v>
      </c>
      <c r="N67" s="22">
        <v>73</v>
      </c>
      <c r="O67" s="22">
        <v>73</v>
      </c>
    </row>
    <row r="68" spans="1:15" ht="12.75" customHeight="1">
      <c r="A68" s="20" t="s">
        <v>126</v>
      </c>
      <c r="B68" s="21" t="s">
        <v>127</v>
      </c>
      <c r="C68" s="22">
        <v>5896</v>
      </c>
      <c r="D68" s="22">
        <v>2578</v>
      </c>
      <c r="E68" s="22">
        <v>61</v>
      </c>
      <c r="F68" s="22">
        <f t="shared" si="13"/>
        <v>3257</v>
      </c>
      <c r="G68" s="22">
        <v>14588</v>
      </c>
      <c r="H68" s="22">
        <v>6453</v>
      </c>
      <c r="I68" s="22">
        <v>599</v>
      </c>
      <c r="J68" s="22">
        <f t="shared" si="14"/>
        <v>7536</v>
      </c>
      <c r="K68" s="22">
        <v>19</v>
      </c>
      <c r="L68" s="22">
        <v>185</v>
      </c>
      <c r="M68" s="22">
        <v>401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50493</v>
      </c>
      <c r="D69" s="25">
        <f t="shared" si="15"/>
        <v>25287</v>
      </c>
      <c r="E69" s="25">
        <f t="shared" si="15"/>
        <v>1728</v>
      </c>
      <c r="F69" s="25">
        <f t="shared" si="15"/>
        <v>23478</v>
      </c>
      <c r="G69" s="25">
        <f t="shared" si="15"/>
        <v>192714</v>
      </c>
      <c r="H69" s="25">
        <f t="shared" si="15"/>
        <v>72252</v>
      </c>
      <c r="I69" s="25">
        <f t="shared" si="15"/>
        <v>11352</v>
      </c>
      <c r="J69" s="25">
        <f t="shared" si="15"/>
        <v>109110</v>
      </c>
      <c r="K69" s="25">
        <f t="shared" si="15"/>
        <v>3329</v>
      </c>
      <c r="L69" s="25">
        <f t="shared" si="15"/>
        <v>220</v>
      </c>
      <c r="M69" s="25">
        <f t="shared" si="15"/>
        <v>23493</v>
      </c>
      <c r="N69" s="25">
        <f t="shared" si="15"/>
        <v>671</v>
      </c>
      <c r="O69" s="25">
        <f t="shared" si="15"/>
        <v>671</v>
      </c>
    </row>
    <row r="70" spans="1:15" ht="12.75" customHeight="1">
      <c r="A70" s="20" t="s">
        <v>129</v>
      </c>
      <c r="B70" s="21" t="s">
        <v>130</v>
      </c>
      <c r="C70" s="22">
        <v>3019</v>
      </c>
      <c r="D70" s="22">
        <v>2107</v>
      </c>
      <c r="E70" s="22">
        <v>198</v>
      </c>
      <c r="F70" s="22">
        <f aca="true" t="shared" si="16" ref="F70:F79">SUM(C70-D70-E70)</f>
        <v>714</v>
      </c>
      <c r="G70" s="22">
        <v>10919</v>
      </c>
      <c r="H70" s="22">
        <v>5953</v>
      </c>
      <c r="I70" s="22">
        <v>1600</v>
      </c>
      <c r="J70" s="22">
        <f aca="true" t="shared" si="17" ref="J70:J79">SUM(G70-H70-I70)</f>
        <v>3366</v>
      </c>
      <c r="K70" s="22">
        <v>121</v>
      </c>
      <c r="L70" s="22">
        <v>4</v>
      </c>
      <c r="M70" s="22">
        <v>737</v>
      </c>
      <c r="N70" s="22">
        <v>30</v>
      </c>
      <c r="O70" s="22">
        <v>30</v>
      </c>
    </row>
    <row r="71" spans="1:15" ht="12.75" customHeight="1">
      <c r="A71" s="20" t="s">
        <v>131</v>
      </c>
      <c r="B71" s="21" t="s">
        <v>132</v>
      </c>
      <c r="C71" s="22">
        <v>12162</v>
      </c>
      <c r="D71" s="22">
        <v>7503</v>
      </c>
      <c r="E71" s="22">
        <v>388</v>
      </c>
      <c r="F71" s="22">
        <f t="shared" si="16"/>
        <v>4271</v>
      </c>
      <c r="G71" s="22">
        <v>31329</v>
      </c>
      <c r="H71" s="22">
        <v>14161</v>
      </c>
      <c r="I71" s="22">
        <v>2041</v>
      </c>
      <c r="J71" s="22">
        <f t="shared" si="17"/>
        <v>15127</v>
      </c>
      <c r="K71" s="22">
        <v>416</v>
      </c>
      <c r="L71" s="22">
        <v>0</v>
      </c>
      <c r="M71" s="22">
        <v>768</v>
      </c>
      <c r="N71" s="22">
        <v>2124</v>
      </c>
      <c r="O71" s="22">
        <v>2124</v>
      </c>
    </row>
    <row r="72" spans="1:15" ht="12.75" customHeight="1">
      <c r="A72" s="20" t="s">
        <v>133</v>
      </c>
      <c r="B72" s="21" t="s">
        <v>134</v>
      </c>
      <c r="C72" s="22">
        <v>2150</v>
      </c>
      <c r="D72" s="22">
        <v>1377</v>
      </c>
      <c r="E72" s="22">
        <v>0</v>
      </c>
      <c r="F72" s="22">
        <f t="shared" si="16"/>
        <v>773</v>
      </c>
      <c r="G72" s="22">
        <v>8110</v>
      </c>
      <c r="H72" s="22">
        <v>3689</v>
      </c>
      <c r="I72" s="22">
        <v>0</v>
      </c>
      <c r="J72" s="22">
        <f t="shared" si="17"/>
        <v>4421</v>
      </c>
      <c r="K72" s="22">
        <v>261</v>
      </c>
      <c r="L72" s="22">
        <v>46</v>
      </c>
      <c r="M72" s="22">
        <v>1593</v>
      </c>
      <c r="N72" s="22">
        <v>40</v>
      </c>
      <c r="O72" s="22">
        <v>40</v>
      </c>
    </row>
    <row r="73" spans="1:15" ht="12.75" customHeight="1">
      <c r="A73" s="20" t="s">
        <v>135</v>
      </c>
      <c r="B73" s="21" t="s">
        <v>136</v>
      </c>
      <c r="C73" s="22">
        <v>4902</v>
      </c>
      <c r="D73" s="22">
        <v>3527</v>
      </c>
      <c r="E73" s="22">
        <v>29</v>
      </c>
      <c r="F73" s="22">
        <f t="shared" si="16"/>
        <v>1346</v>
      </c>
      <c r="G73" s="22">
        <v>14479</v>
      </c>
      <c r="H73" s="22">
        <v>8634</v>
      </c>
      <c r="I73" s="22">
        <v>122</v>
      </c>
      <c r="J73" s="22">
        <f t="shared" si="17"/>
        <v>5723</v>
      </c>
      <c r="K73" s="22">
        <v>328</v>
      </c>
      <c r="L73" s="22">
        <v>0</v>
      </c>
      <c r="M73" s="22">
        <v>427</v>
      </c>
      <c r="N73" s="22">
        <v>6197</v>
      </c>
      <c r="O73" s="22">
        <v>6197</v>
      </c>
    </row>
    <row r="74" spans="1:15" ht="12.75" customHeight="1">
      <c r="A74" s="20" t="s">
        <v>137</v>
      </c>
      <c r="B74" s="21" t="s">
        <v>138</v>
      </c>
      <c r="C74" s="22">
        <v>4649</v>
      </c>
      <c r="D74" s="22">
        <v>3259</v>
      </c>
      <c r="E74" s="22">
        <v>137</v>
      </c>
      <c r="F74" s="22">
        <f t="shared" si="16"/>
        <v>1253</v>
      </c>
      <c r="G74" s="22">
        <v>11533</v>
      </c>
      <c r="H74" s="22">
        <v>6141</v>
      </c>
      <c r="I74" s="22">
        <v>623</v>
      </c>
      <c r="J74" s="22">
        <f t="shared" si="17"/>
        <v>4769</v>
      </c>
      <c r="K74" s="22">
        <v>265</v>
      </c>
      <c r="L74" s="22">
        <v>0</v>
      </c>
      <c r="M74" s="22">
        <v>237</v>
      </c>
      <c r="N74" s="22">
        <v>344</v>
      </c>
      <c r="O74" s="22">
        <v>344</v>
      </c>
    </row>
    <row r="75" spans="1:15" ht="12.75" customHeight="1">
      <c r="A75" s="20" t="s">
        <v>139</v>
      </c>
      <c r="B75" s="21" t="s">
        <v>140</v>
      </c>
      <c r="C75" s="22">
        <v>1956</v>
      </c>
      <c r="D75" s="22">
        <v>1754</v>
      </c>
      <c r="E75" s="22">
        <v>39</v>
      </c>
      <c r="F75" s="22">
        <f t="shared" si="16"/>
        <v>163</v>
      </c>
      <c r="G75" s="22">
        <v>4667</v>
      </c>
      <c r="H75" s="22">
        <v>3331</v>
      </c>
      <c r="I75" s="22">
        <v>224</v>
      </c>
      <c r="J75" s="22">
        <f t="shared" si="17"/>
        <v>1112</v>
      </c>
      <c r="K75" s="22">
        <v>24</v>
      </c>
      <c r="L75" s="22">
        <v>0</v>
      </c>
      <c r="M75" s="22">
        <v>14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4366</v>
      </c>
      <c r="D76" s="22">
        <v>3091</v>
      </c>
      <c r="E76" s="22">
        <v>65</v>
      </c>
      <c r="F76" s="22">
        <f t="shared" si="16"/>
        <v>1210</v>
      </c>
      <c r="G76" s="22">
        <v>12969</v>
      </c>
      <c r="H76" s="22">
        <v>7877</v>
      </c>
      <c r="I76" s="22">
        <v>286</v>
      </c>
      <c r="J76" s="22">
        <f t="shared" si="17"/>
        <v>4806</v>
      </c>
      <c r="K76" s="22">
        <v>160</v>
      </c>
      <c r="L76" s="22">
        <v>5</v>
      </c>
      <c r="M76" s="22">
        <v>350</v>
      </c>
      <c r="N76" s="22">
        <v>88</v>
      </c>
      <c r="O76" s="22">
        <v>88</v>
      </c>
    </row>
    <row r="77" spans="1:15" ht="12.75" customHeight="1">
      <c r="A77" s="20" t="s">
        <v>143</v>
      </c>
      <c r="B77" s="21" t="s">
        <v>144</v>
      </c>
      <c r="C77" s="22">
        <v>3963</v>
      </c>
      <c r="D77" s="22">
        <v>2223</v>
      </c>
      <c r="E77" s="22">
        <v>41</v>
      </c>
      <c r="F77" s="22">
        <f t="shared" si="16"/>
        <v>1699</v>
      </c>
      <c r="G77" s="22">
        <v>9189</v>
      </c>
      <c r="H77" s="22">
        <v>4487</v>
      </c>
      <c r="I77" s="22">
        <v>209</v>
      </c>
      <c r="J77" s="22">
        <f t="shared" si="17"/>
        <v>4493</v>
      </c>
      <c r="K77" s="22">
        <v>396</v>
      </c>
      <c r="L77" s="22">
        <v>0</v>
      </c>
      <c r="M77" s="22">
        <v>313</v>
      </c>
      <c r="N77" s="22">
        <v>122</v>
      </c>
      <c r="O77" s="22">
        <v>122</v>
      </c>
    </row>
    <row r="78" spans="1:15" ht="12.75" customHeight="1">
      <c r="A78" s="20" t="s">
        <v>145</v>
      </c>
      <c r="B78" s="21" t="s">
        <v>146</v>
      </c>
      <c r="C78" s="22">
        <v>2633</v>
      </c>
      <c r="D78" s="22">
        <v>1681</v>
      </c>
      <c r="E78" s="22">
        <v>0</v>
      </c>
      <c r="F78" s="22">
        <f t="shared" si="16"/>
        <v>952</v>
      </c>
      <c r="G78" s="22">
        <v>6450</v>
      </c>
      <c r="H78" s="22">
        <v>3593</v>
      </c>
      <c r="I78" s="22">
        <v>0</v>
      </c>
      <c r="J78" s="22">
        <f t="shared" si="17"/>
        <v>2857</v>
      </c>
      <c r="K78" s="22">
        <v>49</v>
      </c>
      <c r="L78" s="22">
        <v>0</v>
      </c>
      <c r="M78" s="22">
        <v>8</v>
      </c>
      <c r="N78" s="22">
        <v>20</v>
      </c>
      <c r="O78" s="22">
        <v>20</v>
      </c>
    </row>
    <row r="79" spans="1:15" ht="12.75" customHeight="1">
      <c r="A79" s="20" t="s">
        <v>147</v>
      </c>
      <c r="B79" s="21" t="s">
        <v>148</v>
      </c>
      <c r="C79" s="22">
        <v>2634</v>
      </c>
      <c r="D79" s="22">
        <v>1897</v>
      </c>
      <c r="E79" s="22">
        <v>54</v>
      </c>
      <c r="F79" s="22">
        <f t="shared" si="16"/>
        <v>683</v>
      </c>
      <c r="G79" s="22">
        <v>9992</v>
      </c>
      <c r="H79" s="22">
        <v>4913</v>
      </c>
      <c r="I79" s="22">
        <v>375</v>
      </c>
      <c r="J79" s="22">
        <f t="shared" si="17"/>
        <v>4704</v>
      </c>
      <c r="K79" s="22">
        <v>285</v>
      </c>
      <c r="L79" s="22">
        <v>0</v>
      </c>
      <c r="M79" s="22">
        <v>1000</v>
      </c>
      <c r="N79" s="22">
        <v>51</v>
      </c>
      <c r="O79" s="22">
        <v>51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42434</v>
      </c>
      <c r="D80" s="25">
        <f t="shared" si="18"/>
        <v>28419</v>
      </c>
      <c r="E80" s="25">
        <f t="shared" si="18"/>
        <v>951</v>
      </c>
      <c r="F80" s="25">
        <f t="shared" si="18"/>
        <v>13064</v>
      </c>
      <c r="G80" s="25">
        <f t="shared" si="18"/>
        <v>119637</v>
      </c>
      <c r="H80" s="25">
        <f t="shared" si="18"/>
        <v>62779</v>
      </c>
      <c r="I80" s="25">
        <f t="shared" si="18"/>
        <v>5480</v>
      </c>
      <c r="J80" s="25">
        <f t="shared" si="18"/>
        <v>51378</v>
      </c>
      <c r="K80" s="25">
        <f t="shared" si="18"/>
        <v>2305</v>
      </c>
      <c r="L80" s="25">
        <f t="shared" si="18"/>
        <v>55</v>
      </c>
      <c r="M80" s="25">
        <f t="shared" si="18"/>
        <v>5447</v>
      </c>
      <c r="N80" s="25">
        <f t="shared" si="18"/>
        <v>9016</v>
      </c>
      <c r="O80" s="25">
        <f t="shared" si="18"/>
        <v>9016</v>
      </c>
    </row>
    <row r="81" spans="1:15" ht="12.75" customHeight="1">
      <c r="A81" s="20" t="s">
        <v>150</v>
      </c>
      <c r="B81" s="21" t="s">
        <v>151</v>
      </c>
      <c r="C81" s="22">
        <v>4843</v>
      </c>
      <c r="D81" s="22">
        <v>2930</v>
      </c>
      <c r="E81" s="22">
        <v>108</v>
      </c>
      <c r="F81" s="22">
        <f>SUM(C81-D81-E81)</f>
        <v>1805</v>
      </c>
      <c r="G81" s="22">
        <v>20421</v>
      </c>
      <c r="H81" s="22">
        <v>9805</v>
      </c>
      <c r="I81" s="22">
        <v>944</v>
      </c>
      <c r="J81" s="22">
        <f>SUM(G81-H81-I81)</f>
        <v>9672</v>
      </c>
      <c r="K81" s="22">
        <v>61</v>
      </c>
      <c r="L81" s="22">
        <v>91</v>
      </c>
      <c r="M81" s="22">
        <v>1329</v>
      </c>
      <c r="N81" s="22">
        <v>161</v>
      </c>
      <c r="O81" s="22">
        <v>161</v>
      </c>
    </row>
    <row r="82" spans="1:15" ht="12.75" customHeight="1">
      <c r="A82" s="20" t="s">
        <v>152</v>
      </c>
      <c r="B82" s="21" t="s">
        <v>153</v>
      </c>
      <c r="C82" s="22">
        <v>1634</v>
      </c>
      <c r="D82" s="22">
        <v>1182</v>
      </c>
      <c r="E82" s="22">
        <v>28</v>
      </c>
      <c r="F82" s="22">
        <f>SUM(C82-D82-E82)</f>
        <v>424</v>
      </c>
      <c r="G82" s="22">
        <v>7563</v>
      </c>
      <c r="H82" s="22">
        <v>3877</v>
      </c>
      <c r="I82" s="22">
        <v>207</v>
      </c>
      <c r="J82" s="22">
        <f>SUM(G82-H82-I82)</f>
        <v>3479</v>
      </c>
      <c r="K82" s="22">
        <v>33</v>
      </c>
      <c r="L82" s="22">
        <v>0</v>
      </c>
      <c r="M82" s="22">
        <v>1006</v>
      </c>
      <c r="N82" s="22">
        <v>85</v>
      </c>
      <c r="O82" s="22">
        <v>85</v>
      </c>
    </row>
    <row r="83" spans="1:15" ht="12.75" customHeight="1">
      <c r="A83" s="20" t="s">
        <v>154</v>
      </c>
      <c r="B83" s="21" t="s">
        <v>155</v>
      </c>
      <c r="C83" s="22">
        <v>845</v>
      </c>
      <c r="D83" s="22">
        <v>723</v>
      </c>
      <c r="E83" s="22">
        <v>45</v>
      </c>
      <c r="F83" s="22">
        <f>SUM(C83-D83-E83)</f>
        <v>77</v>
      </c>
      <c r="G83" s="22">
        <v>4388</v>
      </c>
      <c r="H83" s="22">
        <v>2685</v>
      </c>
      <c r="I83" s="22">
        <v>398</v>
      </c>
      <c r="J83" s="22">
        <f>SUM(G83-H83-I83)</f>
        <v>1305</v>
      </c>
      <c r="K83" s="22">
        <v>0</v>
      </c>
      <c r="L83" s="22">
        <v>0</v>
      </c>
      <c r="M83" s="22">
        <v>217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1821</v>
      </c>
      <c r="D84" s="22">
        <v>1631</v>
      </c>
      <c r="E84" s="22">
        <v>0</v>
      </c>
      <c r="F84" s="22">
        <f>SUM(C84-D84-E84)</f>
        <v>190</v>
      </c>
      <c r="G84" s="22">
        <v>8912</v>
      </c>
      <c r="H84" s="22">
        <v>5683</v>
      </c>
      <c r="I84" s="22">
        <v>0</v>
      </c>
      <c r="J84" s="22">
        <f>SUM(G84-H84-I84)</f>
        <v>3229</v>
      </c>
      <c r="K84" s="22">
        <v>51</v>
      </c>
      <c r="L84" s="22">
        <v>0</v>
      </c>
      <c r="M84" s="22">
        <v>1043</v>
      </c>
      <c r="N84" s="22">
        <v>109</v>
      </c>
      <c r="O84" s="22">
        <v>109</v>
      </c>
    </row>
    <row r="85" spans="1:15" ht="12.75" customHeight="1">
      <c r="A85" s="20" t="s">
        <v>158</v>
      </c>
      <c r="B85" s="21" t="s">
        <v>159</v>
      </c>
      <c r="C85" s="22">
        <v>2795</v>
      </c>
      <c r="D85" s="22">
        <v>2234</v>
      </c>
      <c r="E85" s="22">
        <v>71</v>
      </c>
      <c r="F85" s="22">
        <f>SUM(C85-D85-E85)</f>
        <v>490</v>
      </c>
      <c r="G85" s="22">
        <v>9623</v>
      </c>
      <c r="H85" s="22">
        <v>5975</v>
      </c>
      <c r="I85" s="22">
        <v>412</v>
      </c>
      <c r="J85" s="22">
        <f>SUM(G85-H85-I85)</f>
        <v>3236</v>
      </c>
      <c r="K85" s="22">
        <v>99</v>
      </c>
      <c r="L85" s="22">
        <v>0</v>
      </c>
      <c r="M85" s="22">
        <v>771</v>
      </c>
      <c r="N85" s="22">
        <v>1597</v>
      </c>
      <c r="O85" s="22">
        <v>1597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11938</v>
      </c>
      <c r="D86" s="25">
        <f t="shared" si="19"/>
        <v>8700</v>
      </c>
      <c r="E86" s="25">
        <f t="shared" si="19"/>
        <v>252</v>
      </c>
      <c r="F86" s="25">
        <f t="shared" si="19"/>
        <v>2986</v>
      </c>
      <c r="G86" s="25">
        <f t="shared" si="19"/>
        <v>50907</v>
      </c>
      <c r="H86" s="25">
        <f t="shared" si="19"/>
        <v>28025</v>
      </c>
      <c r="I86" s="25">
        <f t="shared" si="19"/>
        <v>1961</v>
      </c>
      <c r="J86" s="25">
        <f t="shared" si="19"/>
        <v>20921</v>
      </c>
      <c r="K86" s="25">
        <f t="shared" si="19"/>
        <v>244</v>
      </c>
      <c r="L86" s="25">
        <f t="shared" si="19"/>
        <v>91</v>
      </c>
      <c r="M86" s="25">
        <f t="shared" si="19"/>
        <v>4366</v>
      </c>
      <c r="N86" s="25">
        <f t="shared" si="19"/>
        <v>1952</v>
      </c>
      <c r="O86" s="25">
        <f t="shared" si="19"/>
        <v>1952</v>
      </c>
    </row>
    <row r="87" spans="1:15" ht="12.75" customHeight="1">
      <c r="A87" s="20" t="s">
        <v>161</v>
      </c>
      <c r="B87" s="21" t="s">
        <v>162</v>
      </c>
      <c r="C87" s="22">
        <v>5122</v>
      </c>
      <c r="D87" s="22">
        <v>3724</v>
      </c>
      <c r="E87" s="22">
        <v>0</v>
      </c>
      <c r="F87" s="22">
        <f>SUM(C87-D87-E87)</f>
        <v>1398</v>
      </c>
      <c r="G87" s="22">
        <v>24046</v>
      </c>
      <c r="H87" s="22">
        <v>11722</v>
      </c>
      <c r="I87" s="22">
        <v>0</v>
      </c>
      <c r="J87" s="22">
        <f>SUM(G87-H87-I87)</f>
        <v>12324</v>
      </c>
      <c r="K87" s="22">
        <v>142</v>
      </c>
      <c r="L87" s="22">
        <v>0</v>
      </c>
      <c r="M87" s="22">
        <v>1752</v>
      </c>
      <c r="N87" s="22">
        <v>126</v>
      </c>
      <c r="O87" s="22">
        <v>126</v>
      </c>
    </row>
    <row r="88" spans="1:15" ht="12.75" customHeight="1">
      <c r="A88" s="20" t="s">
        <v>163</v>
      </c>
      <c r="B88" s="21" t="s">
        <v>164</v>
      </c>
      <c r="C88" s="22">
        <v>4042</v>
      </c>
      <c r="D88" s="22">
        <v>1867</v>
      </c>
      <c r="E88" s="22">
        <v>142</v>
      </c>
      <c r="F88" s="22">
        <f>SUM(C88-D88-E88)</f>
        <v>2033</v>
      </c>
      <c r="G88" s="22">
        <v>12776</v>
      </c>
      <c r="H88" s="22">
        <v>4901</v>
      </c>
      <c r="I88" s="22">
        <v>1062</v>
      </c>
      <c r="J88" s="22">
        <f>SUM(G88-H88-I88)</f>
        <v>6813</v>
      </c>
      <c r="K88" s="22">
        <v>43</v>
      </c>
      <c r="L88" s="22">
        <v>0</v>
      </c>
      <c r="M88" s="22">
        <v>567</v>
      </c>
      <c r="N88" s="22">
        <v>0</v>
      </c>
      <c r="O88" s="22">
        <v>0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9164</v>
      </c>
      <c r="D89" s="25">
        <f t="shared" si="20"/>
        <v>5591</v>
      </c>
      <c r="E89" s="25">
        <f t="shared" si="20"/>
        <v>142</v>
      </c>
      <c r="F89" s="25">
        <f t="shared" si="20"/>
        <v>3431</v>
      </c>
      <c r="G89" s="25">
        <f t="shared" si="20"/>
        <v>36822</v>
      </c>
      <c r="H89" s="25">
        <f t="shared" si="20"/>
        <v>16623</v>
      </c>
      <c r="I89" s="25">
        <f t="shared" si="20"/>
        <v>1062</v>
      </c>
      <c r="J89" s="25">
        <f t="shared" si="20"/>
        <v>19137</v>
      </c>
      <c r="K89" s="25">
        <f t="shared" si="20"/>
        <v>185</v>
      </c>
      <c r="L89" s="25">
        <f t="shared" si="20"/>
        <v>0</v>
      </c>
      <c r="M89" s="25">
        <f t="shared" si="20"/>
        <v>2319</v>
      </c>
      <c r="N89" s="25">
        <f t="shared" si="20"/>
        <v>126</v>
      </c>
      <c r="O89" s="25">
        <f t="shared" si="20"/>
        <v>126</v>
      </c>
    </row>
    <row r="90" spans="1:15" ht="12.75" customHeight="1">
      <c r="A90" s="20" t="s">
        <v>166</v>
      </c>
      <c r="B90" s="21" t="s">
        <v>167</v>
      </c>
      <c r="C90" s="22">
        <v>5768</v>
      </c>
      <c r="D90" s="22">
        <v>2783</v>
      </c>
      <c r="E90" s="22">
        <v>291</v>
      </c>
      <c r="F90" s="22">
        <f>SUM(C90-D90-E90)</f>
        <v>2694</v>
      </c>
      <c r="G90" s="22">
        <v>25780</v>
      </c>
      <c r="H90" s="22">
        <v>9093</v>
      </c>
      <c r="I90" s="22">
        <v>1997</v>
      </c>
      <c r="J90" s="22">
        <f>SUM(G90-H90-I90)</f>
        <v>14690</v>
      </c>
      <c r="K90" s="22">
        <v>65</v>
      </c>
      <c r="L90" s="22">
        <v>0</v>
      </c>
      <c r="M90" s="22">
        <v>2306</v>
      </c>
      <c r="N90" s="22">
        <v>60</v>
      </c>
      <c r="O90" s="22">
        <v>60</v>
      </c>
    </row>
    <row r="91" spans="1:15" ht="12.75" customHeight="1">
      <c r="A91" s="20" t="s">
        <v>168</v>
      </c>
      <c r="B91" s="21" t="s">
        <v>169</v>
      </c>
      <c r="C91" s="22">
        <v>5414</v>
      </c>
      <c r="D91" s="22">
        <v>3762</v>
      </c>
      <c r="E91" s="22">
        <v>0</v>
      </c>
      <c r="F91" s="22">
        <f>SUM(C91-D91-E91)</f>
        <v>1652</v>
      </c>
      <c r="G91" s="22">
        <v>23943</v>
      </c>
      <c r="H91" s="22">
        <v>9859</v>
      </c>
      <c r="I91" s="22">
        <v>0</v>
      </c>
      <c r="J91" s="22">
        <f>SUM(G91-H91-I91)</f>
        <v>14084</v>
      </c>
      <c r="K91" s="22">
        <v>110</v>
      </c>
      <c r="L91" s="22">
        <v>38</v>
      </c>
      <c r="M91" s="22">
        <v>3186</v>
      </c>
      <c r="N91" s="22">
        <v>36</v>
      </c>
      <c r="O91" s="22">
        <v>36</v>
      </c>
    </row>
    <row r="92" spans="1:15" ht="12.75" customHeight="1">
      <c r="A92" s="20" t="s">
        <v>170</v>
      </c>
      <c r="B92" s="21" t="s">
        <v>171</v>
      </c>
      <c r="C92" s="22">
        <v>1150</v>
      </c>
      <c r="D92" s="22">
        <v>918</v>
      </c>
      <c r="E92" s="22">
        <v>109</v>
      </c>
      <c r="F92" s="22">
        <f>SUM(C92-D92-E92)</f>
        <v>123</v>
      </c>
      <c r="G92" s="22">
        <v>3655</v>
      </c>
      <c r="H92" s="22">
        <v>2282</v>
      </c>
      <c r="I92" s="22">
        <v>906</v>
      </c>
      <c r="J92" s="22">
        <f>SUM(G92-H92-I92)</f>
        <v>467</v>
      </c>
      <c r="K92" s="22">
        <v>15</v>
      </c>
      <c r="L92" s="22">
        <v>0</v>
      </c>
      <c r="M92" s="22">
        <v>202</v>
      </c>
      <c r="N92" s="22">
        <v>0</v>
      </c>
      <c r="O92" s="22">
        <v>0</v>
      </c>
    </row>
    <row r="93" spans="1:15" ht="12.75" customHeight="1">
      <c r="A93" s="20" t="s">
        <v>172</v>
      </c>
      <c r="B93" s="21" t="s">
        <v>173</v>
      </c>
      <c r="C93" s="22">
        <v>53018</v>
      </c>
      <c r="D93" s="22">
        <v>33199</v>
      </c>
      <c r="E93" s="22">
        <v>1935</v>
      </c>
      <c r="F93" s="22">
        <f>SUM(C93-D93-E93)</f>
        <v>17884</v>
      </c>
      <c r="G93" s="22">
        <v>162894</v>
      </c>
      <c r="H93" s="22">
        <v>58814</v>
      </c>
      <c r="I93" s="22">
        <v>7100</v>
      </c>
      <c r="J93" s="22">
        <f>SUM(G93-H93-I93)</f>
        <v>96980</v>
      </c>
      <c r="K93" s="22">
        <v>4341</v>
      </c>
      <c r="L93" s="22">
        <v>62</v>
      </c>
      <c r="M93" s="22">
        <v>14337</v>
      </c>
      <c r="N93" s="22">
        <v>1092</v>
      </c>
      <c r="O93" s="22">
        <v>1092</v>
      </c>
    </row>
    <row r="94" spans="1:15" ht="12.75" customHeight="1">
      <c r="A94" s="20" t="s">
        <v>174</v>
      </c>
      <c r="B94" s="21" t="s">
        <v>175</v>
      </c>
      <c r="C94" s="22">
        <v>3786</v>
      </c>
      <c r="D94" s="22">
        <v>1409</v>
      </c>
      <c r="E94" s="22">
        <v>62</v>
      </c>
      <c r="F94" s="22">
        <f>SUM(C94-D94-E94)</f>
        <v>2315</v>
      </c>
      <c r="G94" s="22">
        <v>11566</v>
      </c>
      <c r="H94" s="22">
        <v>4259</v>
      </c>
      <c r="I94" s="22">
        <v>692</v>
      </c>
      <c r="J94" s="22">
        <f>SUM(G94-H94-I94)</f>
        <v>6615</v>
      </c>
      <c r="K94" s="22">
        <v>49</v>
      </c>
      <c r="L94" s="22">
        <v>142</v>
      </c>
      <c r="M94" s="22">
        <v>1424</v>
      </c>
      <c r="N94" s="22">
        <v>42</v>
      </c>
      <c r="O94" s="22">
        <v>42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69136</v>
      </c>
      <c r="D95" s="25">
        <f t="shared" si="21"/>
        <v>42071</v>
      </c>
      <c r="E95" s="25">
        <f t="shared" si="21"/>
        <v>2397</v>
      </c>
      <c r="F95" s="25">
        <f t="shared" si="21"/>
        <v>24668</v>
      </c>
      <c r="G95" s="25">
        <f t="shared" si="21"/>
        <v>227838</v>
      </c>
      <c r="H95" s="25">
        <f t="shared" si="21"/>
        <v>84307</v>
      </c>
      <c r="I95" s="25">
        <f t="shared" si="21"/>
        <v>10695</v>
      </c>
      <c r="J95" s="25">
        <f t="shared" si="21"/>
        <v>132836</v>
      </c>
      <c r="K95" s="25">
        <f t="shared" si="21"/>
        <v>4580</v>
      </c>
      <c r="L95" s="25">
        <f t="shared" si="21"/>
        <v>242</v>
      </c>
      <c r="M95" s="25">
        <f t="shared" si="21"/>
        <v>21455</v>
      </c>
      <c r="N95" s="25">
        <f t="shared" si="21"/>
        <v>1230</v>
      </c>
      <c r="O95" s="25">
        <f t="shared" si="21"/>
        <v>1230</v>
      </c>
    </row>
    <row r="96" spans="1:15" ht="12.75" customHeight="1">
      <c r="A96" s="20" t="s">
        <v>177</v>
      </c>
      <c r="B96" s="21" t="s">
        <v>178</v>
      </c>
      <c r="C96" s="22">
        <v>882</v>
      </c>
      <c r="D96" s="22">
        <v>608</v>
      </c>
      <c r="E96" s="22">
        <v>33</v>
      </c>
      <c r="F96" s="22">
        <f>SUM(C96-D96-E96)</f>
        <v>241</v>
      </c>
      <c r="G96" s="22">
        <v>5351</v>
      </c>
      <c r="H96" s="22">
        <v>2483</v>
      </c>
      <c r="I96" s="22">
        <v>272</v>
      </c>
      <c r="J96" s="22">
        <f>SUM(G96-H96-I96)</f>
        <v>2596</v>
      </c>
      <c r="K96" s="22">
        <v>0</v>
      </c>
      <c r="L96" s="22">
        <v>0</v>
      </c>
      <c r="M96" s="22">
        <v>1391</v>
      </c>
      <c r="N96" s="22">
        <v>0</v>
      </c>
      <c r="O96" s="22">
        <v>0</v>
      </c>
    </row>
    <row r="97" spans="1:15" ht="12.75" customHeight="1">
      <c r="A97" s="20" t="s">
        <v>179</v>
      </c>
      <c r="B97" s="21" t="s">
        <v>180</v>
      </c>
      <c r="C97" s="22">
        <v>356</v>
      </c>
      <c r="D97" s="22">
        <v>303</v>
      </c>
      <c r="E97" s="22">
        <v>0</v>
      </c>
      <c r="F97" s="22">
        <f>SUM(C97-D97-E97)</f>
        <v>53</v>
      </c>
      <c r="G97" s="22">
        <v>1409</v>
      </c>
      <c r="H97" s="22">
        <v>1148</v>
      </c>
      <c r="I97" s="22">
        <v>0</v>
      </c>
      <c r="J97" s="22">
        <f>SUM(G97-H97-I97)</f>
        <v>261</v>
      </c>
      <c r="K97" s="22">
        <v>0</v>
      </c>
      <c r="L97" s="22">
        <v>0</v>
      </c>
      <c r="M97" s="22">
        <v>112</v>
      </c>
      <c r="N97" s="22">
        <v>23</v>
      </c>
      <c r="O97" s="22">
        <v>23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1238</v>
      </c>
      <c r="D98" s="25">
        <f t="shared" si="22"/>
        <v>911</v>
      </c>
      <c r="E98" s="25">
        <f t="shared" si="22"/>
        <v>33</v>
      </c>
      <c r="F98" s="25">
        <f t="shared" si="22"/>
        <v>294</v>
      </c>
      <c r="G98" s="25">
        <f t="shared" si="22"/>
        <v>6760</v>
      </c>
      <c r="H98" s="25">
        <f t="shared" si="22"/>
        <v>3631</v>
      </c>
      <c r="I98" s="25">
        <f t="shared" si="22"/>
        <v>272</v>
      </c>
      <c r="J98" s="25">
        <f t="shared" si="22"/>
        <v>2857</v>
      </c>
      <c r="K98" s="25">
        <f t="shared" si="22"/>
        <v>0</v>
      </c>
      <c r="L98" s="25">
        <f t="shared" si="22"/>
        <v>0</v>
      </c>
      <c r="M98" s="25">
        <f t="shared" si="22"/>
        <v>1503</v>
      </c>
      <c r="N98" s="25">
        <f t="shared" si="22"/>
        <v>23</v>
      </c>
      <c r="O98" s="25">
        <f t="shared" si="22"/>
        <v>23</v>
      </c>
    </row>
    <row r="99" spans="1:15" ht="12.75" customHeight="1">
      <c r="A99" s="20" t="s">
        <v>182</v>
      </c>
      <c r="B99" s="21" t="s">
        <v>183</v>
      </c>
      <c r="C99" s="22">
        <v>3288</v>
      </c>
      <c r="D99" s="22">
        <v>2113</v>
      </c>
      <c r="E99" s="22">
        <v>89</v>
      </c>
      <c r="F99" s="22">
        <f>SUM(C99-D99-E99)</f>
        <v>1086</v>
      </c>
      <c r="G99" s="22">
        <v>14495</v>
      </c>
      <c r="H99" s="22">
        <v>7047</v>
      </c>
      <c r="I99" s="22">
        <v>814</v>
      </c>
      <c r="J99" s="22">
        <f>SUM(G99-H99-I99)</f>
        <v>6634</v>
      </c>
      <c r="K99" s="22">
        <v>19</v>
      </c>
      <c r="L99" s="22">
        <v>0</v>
      </c>
      <c r="M99" s="22">
        <v>1807</v>
      </c>
      <c r="N99" s="22">
        <v>11</v>
      </c>
      <c r="O99" s="22">
        <v>11</v>
      </c>
    </row>
    <row r="100" spans="1:15" ht="12.75" customHeight="1">
      <c r="A100" s="20" t="s">
        <v>184</v>
      </c>
      <c r="B100" s="21" t="s">
        <v>185</v>
      </c>
      <c r="C100" s="22">
        <v>1854</v>
      </c>
      <c r="D100" s="22">
        <v>1248</v>
      </c>
      <c r="E100" s="22">
        <v>72</v>
      </c>
      <c r="F100" s="22">
        <f>SUM(C100-D100-E100)</f>
        <v>534</v>
      </c>
      <c r="G100" s="22">
        <v>8452</v>
      </c>
      <c r="H100" s="22">
        <v>3544</v>
      </c>
      <c r="I100" s="22">
        <v>326</v>
      </c>
      <c r="J100" s="22">
        <f>SUM(G100-H100-I100)</f>
        <v>4582</v>
      </c>
      <c r="K100" s="22">
        <v>73</v>
      </c>
      <c r="L100" s="22">
        <v>0</v>
      </c>
      <c r="M100" s="22">
        <v>673</v>
      </c>
      <c r="N100" s="22">
        <v>12</v>
      </c>
      <c r="O100" s="22">
        <v>12</v>
      </c>
    </row>
    <row r="101" spans="1:15" ht="12.75" customHeight="1">
      <c r="A101" s="20" t="s">
        <v>186</v>
      </c>
      <c r="B101" s="21" t="s">
        <v>187</v>
      </c>
      <c r="C101" s="22">
        <v>1465</v>
      </c>
      <c r="D101" s="22">
        <v>990</v>
      </c>
      <c r="E101" s="22">
        <v>0</v>
      </c>
      <c r="F101" s="22">
        <f>SUM(C101-D101-E101)</f>
        <v>475</v>
      </c>
      <c r="G101" s="22">
        <v>4806</v>
      </c>
      <c r="H101" s="22">
        <v>2896</v>
      </c>
      <c r="I101" s="22">
        <v>0</v>
      </c>
      <c r="J101" s="22">
        <f>SUM(G101-H101-I101)</f>
        <v>1910</v>
      </c>
      <c r="K101" s="22">
        <v>7</v>
      </c>
      <c r="L101" s="22">
        <v>0</v>
      </c>
      <c r="M101" s="22">
        <v>563</v>
      </c>
      <c r="N101" s="22">
        <v>70</v>
      </c>
      <c r="O101" s="22">
        <v>70</v>
      </c>
    </row>
    <row r="102" spans="1:15" ht="12.75" customHeight="1">
      <c r="A102" s="20" t="s">
        <v>188</v>
      </c>
      <c r="B102" s="21" t="s">
        <v>189</v>
      </c>
      <c r="C102" s="22">
        <v>2148</v>
      </c>
      <c r="D102" s="22">
        <v>1743</v>
      </c>
      <c r="E102" s="22">
        <v>99</v>
      </c>
      <c r="F102" s="22">
        <f>SUM(C102-D102-E102)</f>
        <v>306</v>
      </c>
      <c r="G102" s="22">
        <v>8239</v>
      </c>
      <c r="H102" s="22">
        <v>4832</v>
      </c>
      <c r="I102" s="22">
        <v>944</v>
      </c>
      <c r="J102" s="22">
        <f>SUM(G102-H102-I102)</f>
        <v>2463</v>
      </c>
      <c r="K102" s="22">
        <v>239</v>
      </c>
      <c r="L102" s="22">
        <v>0</v>
      </c>
      <c r="M102" s="22">
        <v>743</v>
      </c>
      <c r="N102" s="22">
        <v>0</v>
      </c>
      <c r="O102" s="22">
        <v>0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8755</v>
      </c>
      <c r="D103" s="25">
        <f t="shared" si="23"/>
        <v>6094</v>
      </c>
      <c r="E103" s="25">
        <f t="shared" si="23"/>
        <v>260</v>
      </c>
      <c r="F103" s="25">
        <f t="shared" si="23"/>
        <v>2401</v>
      </c>
      <c r="G103" s="25">
        <f t="shared" si="23"/>
        <v>35992</v>
      </c>
      <c r="H103" s="25">
        <f t="shared" si="23"/>
        <v>18319</v>
      </c>
      <c r="I103" s="25">
        <f t="shared" si="23"/>
        <v>2084</v>
      </c>
      <c r="J103" s="25">
        <f t="shared" si="23"/>
        <v>15589</v>
      </c>
      <c r="K103" s="25">
        <f t="shared" si="23"/>
        <v>338</v>
      </c>
      <c r="L103" s="25">
        <f t="shared" si="23"/>
        <v>0</v>
      </c>
      <c r="M103" s="25">
        <f t="shared" si="23"/>
        <v>3786</v>
      </c>
      <c r="N103" s="25">
        <f t="shared" si="23"/>
        <v>93</v>
      </c>
      <c r="O103" s="25">
        <f t="shared" si="23"/>
        <v>93</v>
      </c>
    </row>
    <row r="104" spans="1:15" ht="12.75" customHeight="1">
      <c r="A104" s="20" t="s">
        <v>191</v>
      </c>
      <c r="B104" s="21" t="s">
        <v>192</v>
      </c>
      <c r="C104" s="22">
        <v>2077</v>
      </c>
      <c r="D104" s="22">
        <v>1338</v>
      </c>
      <c r="E104" s="22">
        <v>56</v>
      </c>
      <c r="F104" s="22">
        <f>SUM(C104-D104-E104)</f>
        <v>683</v>
      </c>
      <c r="G104" s="22">
        <v>9109</v>
      </c>
      <c r="H104" s="22">
        <v>4648</v>
      </c>
      <c r="I104" s="22">
        <v>486</v>
      </c>
      <c r="J104" s="22">
        <f>SUM(G104-H104-I104)</f>
        <v>3975</v>
      </c>
      <c r="K104" s="22">
        <v>18</v>
      </c>
      <c r="L104" s="22">
        <v>0</v>
      </c>
      <c r="M104" s="22">
        <v>264</v>
      </c>
      <c r="N104" s="22">
        <v>23</v>
      </c>
      <c r="O104" s="22">
        <v>23</v>
      </c>
    </row>
    <row r="105" spans="1:15" ht="12.75" customHeight="1">
      <c r="A105" s="20" t="s">
        <v>193</v>
      </c>
      <c r="B105" s="21" t="s">
        <v>194</v>
      </c>
      <c r="C105" s="22">
        <v>1224</v>
      </c>
      <c r="D105" s="22">
        <v>774</v>
      </c>
      <c r="E105" s="22">
        <v>0</v>
      </c>
      <c r="F105" s="22">
        <f>SUM(C105-D105-E105)</f>
        <v>450</v>
      </c>
      <c r="G105" s="22">
        <v>5791</v>
      </c>
      <c r="H105" s="22">
        <v>3212</v>
      </c>
      <c r="I105" s="22">
        <v>0</v>
      </c>
      <c r="J105" s="22">
        <f>SUM(G105-H105-I105)</f>
        <v>2579</v>
      </c>
      <c r="K105" s="22">
        <v>0</v>
      </c>
      <c r="L105" s="22">
        <v>0</v>
      </c>
      <c r="M105" s="22">
        <v>722</v>
      </c>
      <c r="N105" s="22">
        <v>57</v>
      </c>
      <c r="O105" s="22">
        <v>57</v>
      </c>
    </row>
    <row r="106" spans="1:15" ht="12.75" customHeight="1">
      <c r="A106" s="20" t="s">
        <v>195</v>
      </c>
      <c r="B106" s="21" t="s">
        <v>196</v>
      </c>
      <c r="C106" s="22">
        <v>5958</v>
      </c>
      <c r="D106" s="22">
        <v>3893</v>
      </c>
      <c r="E106" s="22">
        <v>172</v>
      </c>
      <c r="F106" s="22">
        <f>SUM(C106-D106-E106)</f>
        <v>1893</v>
      </c>
      <c r="G106" s="22">
        <v>29417</v>
      </c>
      <c r="H106" s="22">
        <v>11369</v>
      </c>
      <c r="I106" s="22">
        <v>1197</v>
      </c>
      <c r="J106" s="22">
        <f>SUM(G106-H106-I106)</f>
        <v>16851</v>
      </c>
      <c r="K106" s="22">
        <v>13</v>
      </c>
      <c r="L106" s="22">
        <v>0</v>
      </c>
      <c r="M106" s="22">
        <v>7904</v>
      </c>
      <c r="N106" s="22">
        <v>139</v>
      </c>
      <c r="O106" s="22">
        <v>139</v>
      </c>
    </row>
    <row r="107" spans="1:15" ht="12.75" customHeight="1">
      <c r="A107" s="20" t="s">
        <v>197</v>
      </c>
      <c r="B107" s="21" t="s">
        <v>198</v>
      </c>
      <c r="C107" s="22">
        <v>20950</v>
      </c>
      <c r="D107" s="22">
        <v>12768</v>
      </c>
      <c r="E107" s="22">
        <v>432</v>
      </c>
      <c r="F107" s="22">
        <f>SUM(C107-D107-E107)</f>
        <v>7750</v>
      </c>
      <c r="G107" s="22">
        <v>61085</v>
      </c>
      <c r="H107" s="22">
        <v>26972</v>
      </c>
      <c r="I107" s="22">
        <v>1310</v>
      </c>
      <c r="J107" s="22">
        <f>SUM(G107-H107-I107)</f>
        <v>32803</v>
      </c>
      <c r="K107" s="22">
        <v>605</v>
      </c>
      <c r="L107" s="22">
        <v>0</v>
      </c>
      <c r="M107" s="22">
        <v>1699</v>
      </c>
      <c r="N107" s="22">
        <v>1738</v>
      </c>
      <c r="O107" s="22">
        <v>1738</v>
      </c>
    </row>
    <row r="108" spans="1:15" ht="12.75" customHeight="1">
      <c r="A108" s="20" t="s">
        <v>199</v>
      </c>
      <c r="B108" s="21" t="s">
        <v>200</v>
      </c>
      <c r="C108" s="22">
        <v>5796</v>
      </c>
      <c r="D108" s="22">
        <v>3702</v>
      </c>
      <c r="E108" s="22">
        <v>164</v>
      </c>
      <c r="F108" s="22">
        <f>SUM(C108-D108-E108)</f>
        <v>1930</v>
      </c>
      <c r="G108" s="22">
        <v>32567</v>
      </c>
      <c r="H108" s="22">
        <v>11434</v>
      </c>
      <c r="I108" s="22">
        <v>1257</v>
      </c>
      <c r="J108" s="22">
        <f>SUM(G108-H108-I108)</f>
        <v>19876</v>
      </c>
      <c r="K108" s="22">
        <v>138</v>
      </c>
      <c r="L108" s="22">
        <v>0</v>
      </c>
      <c r="M108" s="22">
        <v>4786</v>
      </c>
      <c r="N108" s="22">
        <v>510</v>
      </c>
      <c r="O108" s="22">
        <v>510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36005</v>
      </c>
      <c r="D109" s="25">
        <f t="shared" si="24"/>
        <v>22475</v>
      </c>
      <c r="E109" s="25">
        <f t="shared" si="24"/>
        <v>824</v>
      </c>
      <c r="F109" s="25">
        <f t="shared" si="24"/>
        <v>12706</v>
      </c>
      <c r="G109" s="25">
        <f t="shared" si="24"/>
        <v>137969</v>
      </c>
      <c r="H109" s="25">
        <f t="shared" si="24"/>
        <v>57635</v>
      </c>
      <c r="I109" s="25">
        <f t="shared" si="24"/>
        <v>4250</v>
      </c>
      <c r="J109" s="25">
        <f t="shared" si="24"/>
        <v>76084</v>
      </c>
      <c r="K109" s="25">
        <f t="shared" si="24"/>
        <v>774</v>
      </c>
      <c r="L109" s="25">
        <f t="shared" si="24"/>
        <v>0</v>
      </c>
      <c r="M109" s="25">
        <f t="shared" si="24"/>
        <v>15375</v>
      </c>
      <c r="N109" s="25">
        <f t="shared" si="24"/>
        <v>2467</v>
      </c>
      <c r="O109" s="25">
        <f t="shared" si="24"/>
        <v>2467</v>
      </c>
    </row>
    <row r="110" spans="1:15" ht="12.75" customHeight="1">
      <c r="A110" s="20" t="s">
        <v>202</v>
      </c>
      <c r="B110" s="21" t="s">
        <v>203</v>
      </c>
      <c r="C110" s="22">
        <v>8663</v>
      </c>
      <c r="D110" s="22">
        <v>6527</v>
      </c>
      <c r="E110" s="22">
        <v>58</v>
      </c>
      <c r="F110" s="22">
        <f aca="true" t="shared" si="25" ref="F110:F115">SUM(C110-D110-E110)</f>
        <v>2078</v>
      </c>
      <c r="G110" s="22">
        <v>41747</v>
      </c>
      <c r="H110" s="22">
        <v>23210</v>
      </c>
      <c r="I110" s="22">
        <v>558</v>
      </c>
      <c r="J110" s="22">
        <f aca="true" t="shared" si="26" ref="J110:J115">SUM(G110-H110-I110)</f>
        <v>17979</v>
      </c>
      <c r="K110" s="22">
        <v>62</v>
      </c>
      <c r="L110" s="22">
        <v>0</v>
      </c>
      <c r="M110" s="22">
        <v>5906</v>
      </c>
      <c r="N110" s="22">
        <v>166</v>
      </c>
      <c r="O110" s="22">
        <v>166</v>
      </c>
    </row>
    <row r="111" spans="1:15" ht="12.75" customHeight="1">
      <c r="A111" s="20" t="s">
        <v>204</v>
      </c>
      <c r="B111" s="21" t="s">
        <v>205</v>
      </c>
      <c r="C111" s="22">
        <v>1891</v>
      </c>
      <c r="D111" s="22">
        <v>1457</v>
      </c>
      <c r="E111" s="22">
        <v>17</v>
      </c>
      <c r="F111" s="22">
        <f t="shared" si="25"/>
        <v>417</v>
      </c>
      <c r="G111" s="22">
        <v>7010</v>
      </c>
      <c r="H111" s="22">
        <v>4437</v>
      </c>
      <c r="I111" s="22">
        <v>178</v>
      </c>
      <c r="J111" s="22">
        <f t="shared" si="26"/>
        <v>2395</v>
      </c>
      <c r="K111" s="22">
        <v>10</v>
      </c>
      <c r="L111" s="22">
        <v>0</v>
      </c>
      <c r="M111" s="22">
        <v>1885</v>
      </c>
      <c r="N111" s="22">
        <v>54</v>
      </c>
      <c r="O111" s="22">
        <v>54</v>
      </c>
    </row>
    <row r="112" spans="1:15" ht="12.75" customHeight="1">
      <c r="A112" s="20" t="s">
        <v>206</v>
      </c>
      <c r="B112" s="21" t="s">
        <v>207</v>
      </c>
      <c r="C112" s="22">
        <v>3248</v>
      </c>
      <c r="D112" s="22">
        <v>2239</v>
      </c>
      <c r="E112" s="22">
        <v>0</v>
      </c>
      <c r="F112" s="22">
        <f t="shared" si="25"/>
        <v>1009</v>
      </c>
      <c r="G112" s="22">
        <v>11608</v>
      </c>
      <c r="H112" s="22">
        <v>7160</v>
      </c>
      <c r="I112" s="22">
        <v>0</v>
      </c>
      <c r="J112" s="22">
        <f t="shared" si="26"/>
        <v>4448</v>
      </c>
      <c r="K112" s="22">
        <v>2227</v>
      </c>
      <c r="L112" s="22">
        <v>0</v>
      </c>
      <c r="M112" s="22">
        <v>1703</v>
      </c>
      <c r="N112" s="22">
        <v>54</v>
      </c>
      <c r="O112" s="22">
        <v>54</v>
      </c>
    </row>
    <row r="113" spans="1:15" ht="12.75" customHeight="1">
      <c r="A113" s="20" t="s">
        <v>208</v>
      </c>
      <c r="B113" s="21" t="s">
        <v>209</v>
      </c>
      <c r="C113" s="22">
        <v>2907</v>
      </c>
      <c r="D113" s="22">
        <v>1760</v>
      </c>
      <c r="E113" s="22">
        <v>35</v>
      </c>
      <c r="F113" s="22">
        <f t="shared" si="25"/>
        <v>1112</v>
      </c>
      <c r="G113" s="22">
        <v>13034</v>
      </c>
      <c r="H113" s="22">
        <v>5783</v>
      </c>
      <c r="I113" s="22">
        <v>255</v>
      </c>
      <c r="J113" s="22">
        <f t="shared" si="26"/>
        <v>6996</v>
      </c>
      <c r="K113" s="22">
        <v>126</v>
      </c>
      <c r="L113" s="22">
        <v>0</v>
      </c>
      <c r="M113" s="22">
        <v>4312</v>
      </c>
      <c r="N113" s="22">
        <v>78</v>
      </c>
      <c r="O113" s="22">
        <v>78</v>
      </c>
    </row>
    <row r="114" spans="1:15" ht="12.75" customHeight="1">
      <c r="A114" s="20" t="s">
        <v>210</v>
      </c>
      <c r="B114" s="21" t="s">
        <v>211</v>
      </c>
      <c r="C114" s="22">
        <v>6918</v>
      </c>
      <c r="D114" s="22">
        <v>4872</v>
      </c>
      <c r="E114" s="22">
        <v>0</v>
      </c>
      <c r="F114" s="22">
        <f t="shared" si="25"/>
        <v>2046</v>
      </c>
      <c r="G114" s="22">
        <v>21308</v>
      </c>
      <c r="H114" s="22">
        <v>12425</v>
      </c>
      <c r="I114" s="22">
        <v>0</v>
      </c>
      <c r="J114" s="22">
        <f t="shared" si="26"/>
        <v>8883</v>
      </c>
      <c r="K114" s="22">
        <v>238</v>
      </c>
      <c r="L114" s="22">
        <v>0</v>
      </c>
      <c r="M114" s="22">
        <v>2118</v>
      </c>
      <c r="N114" s="22">
        <v>283</v>
      </c>
      <c r="O114" s="22">
        <v>283</v>
      </c>
    </row>
    <row r="115" spans="1:15" ht="12.75" customHeight="1">
      <c r="A115" s="20" t="s">
        <v>212</v>
      </c>
      <c r="B115" s="21" t="s">
        <v>213</v>
      </c>
      <c r="C115" s="22">
        <v>4566</v>
      </c>
      <c r="D115" s="22">
        <v>3658</v>
      </c>
      <c r="E115" s="22">
        <v>0</v>
      </c>
      <c r="F115" s="22">
        <f t="shared" si="25"/>
        <v>908</v>
      </c>
      <c r="G115" s="22">
        <v>16398</v>
      </c>
      <c r="H115" s="22">
        <v>11190</v>
      </c>
      <c r="I115" s="22">
        <v>0</v>
      </c>
      <c r="J115" s="22">
        <f t="shared" si="26"/>
        <v>5208</v>
      </c>
      <c r="K115" s="22">
        <v>216</v>
      </c>
      <c r="L115" s="22">
        <v>0</v>
      </c>
      <c r="M115" s="22">
        <v>2488</v>
      </c>
      <c r="N115" s="22">
        <v>338</v>
      </c>
      <c r="O115" s="22">
        <v>338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28193</v>
      </c>
      <c r="D116" s="25">
        <f t="shared" si="27"/>
        <v>20513</v>
      </c>
      <c r="E116" s="25">
        <f t="shared" si="27"/>
        <v>110</v>
      </c>
      <c r="F116" s="25">
        <f t="shared" si="27"/>
        <v>7570</v>
      </c>
      <c r="G116" s="25">
        <f t="shared" si="27"/>
        <v>111105</v>
      </c>
      <c r="H116" s="25">
        <f t="shared" si="27"/>
        <v>64205</v>
      </c>
      <c r="I116" s="25">
        <f t="shared" si="27"/>
        <v>991</v>
      </c>
      <c r="J116" s="25">
        <f t="shared" si="27"/>
        <v>45909</v>
      </c>
      <c r="K116" s="25">
        <f t="shared" si="27"/>
        <v>2879</v>
      </c>
      <c r="L116" s="25">
        <f t="shared" si="27"/>
        <v>0</v>
      </c>
      <c r="M116" s="25">
        <f t="shared" si="27"/>
        <v>18412</v>
      </c>
      <c r="N116" s="25">
        <f t="shared" si="27"/>
        <v>973</v>
      </c>
      <c r="O116" s="25">
        <f t="shared" si="27"/>
        <v>973</v>
      </c>
    </row>
    <row r="117" spans="1:15" ht="12.75" customHeight="1">
      <c r="A117" s="20" t="s">
        <v>215</v>
      </c>
      <c r="B117" s="21" t="s">
        <v>216</v>
      </c>
      <c r="C117" s="22">
        <v>985</v>
      </c>
      <c r="D117" s="22">
        <v>686</v>
      </c>
      <c r="E117" s="22">
        <v>0</v>
      </c>
      <c r="F117" s="22">
        <f>SUM(C117-D117-E117)</f>
        <v>299</v>
      </c>
      <c r="G117" s="22">
        <v>4656</v>
      </c>
      <c r="H117" s="22">
        <v>2776</v>
      </c>
      <c r="I117" s="22">
        <v>0</v>
      </c>
      <c r="J117" s="22">
        <f>SUM(G117-H117-I117)</f>
        <v>1880</v>
      </c>
      <c r="K117" s="22">
        <v>0</v>
      </c>
      <c r="L117" s="22">
        <v>0</v>
      </c>
      <c r="M117" s="22">
        <v>1902</v>
      </c>
      <c r="N117" s="22">
        <v>0</v>
      </c>
      <c r="O117" s="22">
        <v>0</v>
      </c>
    </row>
    <row r="118" spans="1:15" ht="12.75" customHeight="1">
      <c r="A118" s="20" t="s">
        <v>217</v>
      </c>
      <c r="B118" s="21" t="s">
        <v>218</v>
      </c>
      <c r="C118" s="22">
        <v>2606</v>
      </c>
      <c r="D118" s="22">
        <v>1899</v>
      </c>
      <c r="E118" s="22">
        <v>44</v>
      </c>
      <c r="F118" s="22">
        <f>SUM(C118-D118-E118)</f>
        <v>663</v>
      </c>
      <c r="G118" s="22">
        <v>10161</v>
      </c>
      <c r="H118" s="22">
        <v>5991</v>
      </c>
      <c r="I118" s="22">
        <v>352</v>
      </c>
      <c r="J118" s="22">
        <f>SUM(G118-H118-I118)</f>
        <v>3818</v>
      </c>
      <c r="K118" s="22">
        <v>0</v>
      </c>
      <c r="L118" s="22">
        <v>0</v>
      </c>
      <c r="M118" s="22">
        <v>1388</v>
      </c>
      <c r="N118" s="22">
        <v>27</v>
      </c>
      <c r="O118" s="22">
        <v>27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3591</v>
      </c>
      <c r="D119" s="25">
        <f t="shared" si="28"/>
        <v>2585</v>
      </c>
      <c r="E119" s="25">
        <f t="shared" si="28"/>
        <v>44</v>
      </c>
      <c r="F119" s="25">
        <f t="shared" si="28"/>
        <v>962</v>
      </c>
      <c r="G119" s="25">
        <f t="shared" si="28"/>
        <v>14817</v>
      </c>
      <c r="H119" s="25">
        <f t="shared" si="28"/>
        <v>8767</v>
      </c>
      <c r="I119" s="25">
        <f t="shared" si="28"/>
        <v>352</v>
      </c>
      <c r="J119" s="25">
        <f t="shared" si="28"/>
        <v>5698</v>
      </c>
      <c r="K119" s="25">
        <f t="shared" si="28"/>
        <v>0</v>
      </c>
      <c r="L119" s="25">
        <f t="shared" si="28"/>
        <v>0</v>
      </c>
      <c r="M119" s="25">
        <f t="shared" si="28"/>
        <v>3290</v>
      </c>
      <c r="N119" s="25">
        <f t="shared" si="28"/>
        <v>27</v>
      </c>
      <c r="O119" s="25">
        <f t="shared" si="28"/>
        <v>27</v>
      </c>
    </row>
    <row r="120" spans="1:15" ht="12.75" customHeight="1">
      <c r="A120" s="20" t="s">
        <v>220</v>
      </c>
      <c r="B120" s="21" t="s">
        <v>221</v>
      </c>
      <c r="C120" s="22">
        <v>2856</v>
      </c>
      <c r="D120" s="22">
        <v>2329</v>
      </c>
      <c r="E120" s="22">
        <v>35</v>
      </c>
      <c r="F120" s="22">
        <f>SUM(C120-D120-E120)</f>
        <v>492</v>
      </c>
      <c r="G120" s="22">
        <v>10029</v>
      </c>
      <c r="H120" s="22">
        <v>7233</v>
      </c>
      <c r="I120" s="22">
        <v>368</v>
      </c>
      <c r="J120" s="22">
        <f>SUM(G120-H120-I120)</f>
        <v>2428</v>
      </c>
      <c r="K120" s="22">
        <v>252</v>
      </c>
      <c r="L120" s="22">
        <v>0</v>
      </c>
      <c r="M120" s="22">
        <v>462</v>
      </c>
      <c r="N120" s="22">
        <v>555</v>
      </c>
      <c r="O120" s="22">
        <v>555</v>
      </c>
    </row>
    <row r="121" spans="1:15" ht="12.75" customHeight="1">
      <c r="A121" s="20" t="s">
        <v>222</v>
      </c>
      <c r="B121" s="21" t="s">
        <v>223</v>
      </c>
      <c r="C121" s="22">
        <v>4466</v>
      </c>
      <c r="D121" s="22">
        <v>3963</v>
      </c>
      <c r="E121" s="22">
        <v>78</v>
      </c>
      <c r="F121" s="22">
        <f>SUM(C121-D121-E121)</f>
        <v>425</v>
      </c>
      <c r="G121" s="22">
        <v>17078</v>
      </c>
      <c r="H121" s="22">
        <v>12211</v>
      </c>
      <c r="I121" s="22">
        <v>591</v>
      </c>
      <c r="J121" s="22">
        <f>SUM(G121-H121-I121)</f>
        <v>4276</v>
      </c>
      <c r="K121" s="22">
        <v>39</v>
      </c>
      <c r="L121" s="22">
        <v>0</v>
      </c>
      <c r="M121" s="22">
        <v>1412</v>
      </c>
      <c r="N121" s="22">
        <v>39</v>
      </c>
      <c r="O121" s="22">
        <v>39</v>
      </c>
    </row>
    <row r="122" spans="1:15" ht="12.75" customHeight="1">
      <c r="A122" s="20" t="s">
        <v>224</v>
      </c>
      <c r="B122" s="21" t="s">
        <v>225</v>
      </c>
      <c r="C122" s="22">
        <v>781</v>
      </c>
      <c r="D122" s="22">
        <v>608</v>
      </c>
      <c r="E122" s="22">
        <v>0</v>
      </c>
      <c r="F122" s="22">
        <f>SUM(C122-D122-E122)</f>
        <v>173</v>
      </c>
      <c r="G122" s="22">
        <v>2833</v>
      </c>
      <c r="H122" s="22">
        <v>1695</v>
      </c>
      <c r="I122" s="22">
        <v>0</v>
      </c>
      <c r="J122" s="22">
        <f>SUM(G122-H122-I122)</f>
        <v>1138</v>
      </c>
      <c r="K122" s="22">
        <v>17</v>
      </c>
      <c r="L122" s="22">
        <v>0</v>
      </c>
      <c r="M122" s="22">
        <v>1282</v>
      </c>
      <c r="N122" s="22">
        <v>12</v>
      </c>
      <c r="O122" s="22">
        <v>12</v>
      </c>
    </row>
    <row r="123" spans="1:15" ht="12.75" customHeight="1">
      <c r="A123" s="20" t="s">
        <v>226</v>
      </c>
      <c r="B123" s="21" t="s">
        <v>227</v>
      </c>
      <c r="C123" s="22">
        <v>4106</v>
      </c>
      <c r="D123" s="22">
        <v>3264</v>
      </c>
      <c r="E123" s="22">
        <v>45</v>
      </c>
      <c r="F123" s="22">
        <f>SUM(C123-D123-E123)</f>
        <v>797</v>
      </c>
      <c r="G123" s="22">
        <v>17270</v>
      </c>
      <c r="H123" s="22">
        <v>8717</v>
      </c>
      <c r="I123" s="22">
        <v>355</v>
      </c>
      <c r="J123" s="22">
        <f>SUM(G123-H123-I123)</f>
        <v>8198</v>
      </c>
      <c r="K123" s="22">
        <v>37</v>
      </c>
      <c r="L123" s="22">
        <v>0</v>
      </c>
      <c r="M123" s="22">
        <v>757</v>
      </c>
      <c r="N123" s="22">
        <v>133</v>
      </c>
      <c r="O123" s="22">
        <v>133</v>
      </c>
    </row>
    <row r="124" spans="1:15" ht="12.75" customHeight="1">
      <c r="A124" s="20" t="s">
        <v>228</v>
      </c>
      <c r="B124" s="21" t="s">
        <v>229</v>
      </c>
      <c r="C124" s="22">
        <v>1426</v>
      </c>
      <c r="D124" s="22">
        <v>1219</v>
      </c>
      <c r="E124" s="22">
        <v>34</v>
      </c>
      <c r="F124" s="22">
        <f>SUM(C124-D124-E124)</f>
        <v>173</v>
      </c>
      <c r="G124" s="22">
        <v>4617</v>
      </c>
      <c r="H124" s="22">
        <v>3193</v>
      </c>
      <c r="I124" s="22">
        <v>308</v>
      </c>
      <c r="J124" s="22">
        <f>SUM(G124-H124-I124)</f>
        <v>1116</v>
      </c>
      <c r="K124" s="22">
        <v>25</v>
      </c>
      <c r="L124" s="22">
        <v>0</v>
      </c>
      <c r="M124" s="22">
        <v>5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13635</v>
      </c>
      <c r="D125" s="25">
        <f t="shared" si="29"/>
        <v>11383</v>
      </c>
      <c r="E125" s="25">
        <f t="shared" si="29"/>
        <v>192</v>
      </c>
      <c r="F125" s="25">
        <f t="shared" si="29"/>
        <v>2060</v>
      </c>
      <c r="G125" s="25">
        <f t="shared" si="29"/>
        <v>51827</v>
      </c>
      <c r="H125" s="25">
        <f t="shared" si="29"/>
        <v>33049</v>
      </c>
      <c r="I125" s="25">
        <f t="shared" si="29"/>
        <v>1622</v>
      </c>
      <c r="J125" s="25">
        <f t="shared" si="29"/>
        <v>17156</v>
      </c>
      <c r="K125" s="25">
        <f t="shared" si="29"/>
        <v>370</v>
      </c>
      <c r="L125" s="25">
        <f t="shared" si="29"/>
        <v>0</v>
      </c>
      <c r="M125" s="25">
        <f t="shared" si="29"/>
        <v>3918</v>
      </c>
      <c r="N125" s="25">
        <f t="shared" si="29"/>
        <v>739</v>
      </c>
      <c r="O125" s="25">
        <f t="shared" si="29"/>
        <v>739</v>
      </c>
    </row>
    <row r="126" spans="1:15" ht="12.75" customHeight="1">
      <c r="A126" s="20" t="s">
        <v>231</v>
      </c>
      <c r="B126" s="21" t="s">
        <v>232</v>
      </c>
      <c r="C126" s="22">
        <v>2996</v>
      </c>
      <c r="D126" s="22">
        <v>2014</v>
      </c>
      <c r="E126" s="22">
        <v>0</v>
      </c>
      <c r="F126" s="22">
        <f aca="true" t="shared" si="30" ref="F126:F134">SUM(C126-D126-E126)</f>
        <v>982</v>
      </c>
      <c r="G126" s="22">
        <v>9518</v>
      </c>
      <c r="H126" s="22">
        <v>4959</v>
      </c>
      <c r="I126" s="22">
        <v>0</v>
      </c>
      <c r="J126" s="22">
        <f aca="true" t="shared" si="31" ref="J126:J134">SUM(G126-H126-I126)</f>
        <v>4559</v>
      </c>
      <c r="K126" s="22">
        <v>9</v>
      </c>
      <c r="L126" s="22">
        <v>0</v>
      </c>
      <c r="M126" s="22">
        <v>1553</v>
      </c>
      <c r="N126" s="22">
        <v>26</v>
      </c>
      <c r="O126" s="22">
        <v>26</v>
      </c>
    </row>
    <row r="127" spans="1:15" ht="12.75" customHeight="1">
      <c r="A127" s="20" t="s">
        <v>233</v>
      </c>
      <c r="B127" s="21" t="s">
        <v>234</v>
      </c>
      <c r="C127" s="22">
        <v>1430</v>
      </c>
      <c r="D127" s="22">
        <v>1058</v>
      </c>
      <c r="E127" s="22">
        <v>0</v>
      </c>
      <c r="F127" s="22">
        <f t="shared" si="30"/>
        <v>372</v>
      </c>
      <c r="G127" s="22">
        <v>5718</v>
      </c>
      <c r="H127" s="22">
        <v>3655</v>
      </c>
      <c r="I127" s="22">
        <v>0</v>
      </c>
      <c r="J127" s="22">
        <f t="shared" si="31"/>
        <v>2063</v>
      </c>
      <c r="K127" s="22">
        <v>0</v>
      </c>
      <c r="L127" s="22">
        <v>0</v>
      </c>
      <c r="M127" s="22">
        <v>522</v>
      </c>
      <c r="N127" s="22">
        <v>73</v>
      </c>
      <c r="O127" s="22">
        <v>73</v>
      </c>
    </row>
    <row r="128" spans="1:15" ht="12.75" customHeight="1">
      <c r="A128" s="20" t="s">
        <v>235</v>
      </c>
      <c r="B128" s="21" t="s">
        <v>236</v>
      </c>
      <c r="C128" s="22">
        <v>9668</v>
      </c>
      <c r="D128" s="22">
        <v>6169</v>
      </c>
      <c r="E128" s="22">
        <v>172</v>
      </c>
      <c r="F128" s="22">
        <f t="shared" si="30"/>
        <v>3327</v>
      </c>
      <c r="G128" s="22">
        <v>25567</v>
      </c>
      <c r="H128" s="22">
        <v>14286</v>
      </c>
      <c r="I128" s="22">
        <v>779</v>
      </c>
      <c r="J128" s="22">
        <f t="shared" si="31"/>
        <v>10502</v>
      </c>
      <c r="K128" s="22">
        <v>127</v>
      </c>
      <c r="L128" s="22">
        <v>0</v>
      </c>
      <c r="M128" s="22">
        <v>1449</v>
      </c>
      <c r="N128" s="22">
        <v>265</v>
      </c>
      <c r="O128" s="22">
        <v>265</v>
      </c>
    </row>
    <row r="129" spans="1:15" ht="12.75" customHeight="1">
      <c r="A129" s="20" t="s">
        <v>237</v>
      </c>
      <c r="B129" s="21" t="s">
        <v>238</v>
      </c>
      <c r="C129" s="22">
        <v>910</v>
      </c>
      <c r="D129" s="22">
        <v>651</v>
      </c>
      <c r="E129" s="22">
        <v>43</v>
      </c>
      <c r="F129" s="22">
        <f t="shared" si="30"/>
        <v>216</v>
      </c>
      <c r="G129" s="22">
        <v>4012</v>
      </c>
      <c r="H129" s="22">
        <v>1621</v>
      </c>
      <c r="I129" s="22">
        <v>366</v>
      </c>
      <c r="J129" s="22">
        <f t="shared" si="31"/>
        <v>2025</v>
      </c>
      <c r="K129" s="22">
        <v>107</v>
      </c>
      <c r="L129" s="22">
        <v>0</v>
      </c>
      <c r="M129" s="22">
        <v>1030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6074</v>
      </c>
      <c r="D130" s="22">
        <v>4614</v>
      </c>
      <c r="E130" s="22">
        <v>262</v>
      </c>
      <c r="F130" s="22">
        <f t="shared" si="30"/>
        <v>1198</v>
      </c>
      <c r="G130" s="22">
        <v>16744</v>
      </c>
      <c r="H130" s="22">
        <v>8032</v>
      </c>
      <c r="I130" s="22">
        <v>1344</v>
      </c>
      <c r="J130" s="22">
        <f t="shared" si="31"/>
        <v>7368</v>
      </c>
      <c r="K130" s="22">
        <v>47</v>
      </c>
      <c r="L130" s="22">
        <v>0</v>
      </c>
      <c r="M130" s="22">
        <v>183</v>
      </c>
      <c r="N130" s="22">
        <v>761</v>
      </c>
      <c r="O130" s="22">
        <v>761</v>
      </c>
    </row>
    <row r="131" spans="1:15" ht="12.75" customHeight="1">
      <c r="A131" s="20" t="s">
        <v>241</v>
      </c>
      <c r="B131" s="21" t="s">
        <v>242</v>
      </c>
      <c r="C131" s="22">
        <v>10499</v>
      </c>
      <c r="D131" s="22">
        <v>8504</v>
      </c>
      <c r="E131" s="22">
        <v>70</v>
      </c>
      <c r="F131" s="22">
        <f t="shared" si="30"/>
        <v>1925</v>
      </c>
      <c r="G131" s="22">
        <v>25557</v>
      </c>
      <c r="H131" s="22">
        <v>14639</v>
      </c>
      <c r="I131" s="22">
        <v>419</v>
      </c>
      <c r="J131" s="22">
        <f t="shared" si="31"/>
        <v>10499</v>
      </c>
      <c r="K131" s="22">
        <v>108</v>
      </c>
      <c r="L131" s="22">
        <v>647</v>
      </c>
      <c r="M131" s="22">
        <v>866</v>
      </c>
      <c r="N131" s="22">
        <v>158</v>
      </c>
      <c r="O131" s="22">
        <v>158</v>
      </c>
    </row>
    <row r="132" spans="1:15" ht="12.75" customHeight="1">
      <c r="A132" s="20" t="s">
        <v>243</v>
      </c>
      <c r="B132" s="21" t="s">
        <v>244</v>
      </c>
      <c r="C132" s="22">
        <v>5386</v>
      </c>
      <c r="D132" s="22">
        <v>4238</v>
      </c>
      <c r="E132" s="22">
        <v>0</v>
      </c>
      <c r="F132" s="22">
        <f t="shared" si="30"/>
        <v>1148</v>
      </c>
      <c r="G132" s="22">
        <v>15679</v>
      </c>
      <c r="H132" s="22">
        <v>9258</v>
      </c>
      <c r="I132" s="22">
        <v>0</v>
      </c>
      <c r="J132" s="22">
        <f t="shared" si="31"/>
        <v>6421</v>
      </c>
      <c r="K132" s="22">
        <v>339</v>
      </c>
      <c r="L132" s="22">
        <v>0</v>
      </c>
      <c r="M132" s="22">
        <v>778</v>
      </c>
      <c r="N132" s="22">
        <v>9</v>
      </c>
      <c r="O132" s="22">
        <v>9</v>
      </c>
    </row>
    <row r="133" spans="1:15" ht="12.75" customHeight="1">
      <c r="A133" s="20" t="s">
        <v>245</v>
      </c>
      <c r="B133" s="21" t="s">
        <v>246</v>
      </c>
      <c r="C133" s="22">
        <v>4547</v>
      </c>
      <c r="D133" s="22">
        <v>3509</v>
      </c>
      <c r="E133" s="22">
        <v>0</v>
      </c>
      <c r="F133" s="22">
        <f t="shared" si="30"/>
        <v>1038</v>
      </c>
      <c r="G133" s="22">
        <v>12200</v>
      </c>
      <c r="H133" s="22">
        <v>8599</v>
      </c>
      <c r="I133" s="22">
        <v>0</v>
      </c>
      <c r="J133" s="22">
        <f t="shared" si="31"/>
        <v>3601</v>
      </c>
      <c r="K133" s="22">
        <v>590</v>
      </c>
      <c r="L133" s="22">
        <v>0</v>
      </c>
      <c r="M133" s="22">
        <v>859</v>
      </c>
      <c r="N133" s="22">
        <v>123</v>
      </c>
      <c r="O133" s="22">
        <v>123</v>
      </c>
    </row>
    <row r="134" spans="1:15" ht="12.75" customHeight="1">
      <c r="A134" s="20" t="s">
        <v>247</v>
      </c>
      <c r="B134" s="21" t="s">
        <v>248</v>
      </c>
      <c r="C134" s="22">
        <v>2821</v>
      </c>
      <c r="D134" s="22">
        <v>1908</v>
      </c>
      <c r="E134" s="22">
        <v>0</v>
      </c>
      <c r="F134" s="22">
        <f t="shared" si="30"/>
        <v>913</v>
      </c>
      <c r="G134" s="22">
        <v>8317</v>
      </c>
      <c r="H134" s="22">
        <v>4161</v>
      </c>
      <c r="I134" s="22">
        <v>0</v>
      </c>
      <c r="J134" s="22">
        <f t="shared" si="31"/>
        <v>4156</v>
      </c>
      <c r="K134" s="22">
        <v>12</v>
      </c>
      <c r="L134" s="22">
        <v>0</v>
      </c>
      <c r="M134" s="22">
        <v>2292</v>
      </c>
      <c r="N134" s="22">
        <v>0</v>
      </c>
      <c r="O134" s="22">
        <v>0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44331</v>
      </c>
      <c r="D135" s="25">
        <f t="shared" si="32"/>
        <v>32665</v>
      </c>
      <c r="E135" s="25">
        <f t="shared" si="32"/>
        <v>547</v>
      </c>
      <c r="F135" s="25">
        <f t="shared" si="32"/>
        <v>11119</v>
      </c>
      <c r="G135" s="25">
        <f t="shared" si="32"/>
        <v>123312</v>
      </c>
      <c r="H135" s="25">
        <f t="shared" si="32"/>
        <v>69210</v>
      </c>
      <c r="I135" s="25">
        <f t="shared" si="32"/>
        <v>2908</v>
      </c>
      <c r="J135" s="25">
        <f t="shared" si="32"/>
        <v>51194</v>
      </c>
      <c r="K135" s="25">
        <f t="shared" si="32"/>
        <v>1339</v>
      </c>
      <c r="L135" s="25">
        <f t="shared" si="32"/>
        <v>647</v>
      </c>
      <c r="M135" s="25">
        <f t="shared" si="32"/>
        <v>9532</v>
      </c>
      <c r="N135" s="25">
        <f t="shared" si="32"/>
        <v>1415</v>
      </c>
      <c r="O135" s="25">
        <f t="shared" si="32"/>
        <v>1415</v>
      </c>
    </row>
    <row r="136" spans="1:15" ht="12.75" customHeight="1">
      <c r="A136" s="20" t="s">
        <v>250</v>
      </c>
      <c r="B136" s="21" t="s">
        <v>251</v>
      </c>
      <c r="C136" s="22">
        <v>6465</v>
      </c>
      <c r="D136" s="22">
        <v>5747</v>
      </c>
      <c r="E136" s="22">
        <v>0</v>
      </c>
      <c r="F136" s="22">
        <f aca="true" t="shared" si="33" ref="F136:F143">SUM(C136-D136-E136)</f>
        <v>718</v>
      </c>
      <c r="G136" s="22">
        <v>16755</v>
      </c>
      <c r="H136" s="22">
        <v>12058</v>
      </c>
      <c r="I136" s="22">
        <v>0</v>
      </c>
      <c r="J136" s="22">
        <f aca="true" t="shared" si="34" ref="J136:J143">SUM(G136-H136-I136)</f>
        <v>4697</v>
      </c>
      <c r="K136" s="22">
        <v>706</v>
      </c>
      <c r="L136" s="22">
        <v>199</v>
      </c>
      <c r="M136" s="22">
        <v>627</v>
      </c>
      <c r="N136" s="22">
        <v>2225</v>
      </c>
      <c r="O136" s="22">
        <v>2225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2611</v>
      </c>
      <c r="D139" s="22">
        <v>2322</v>
      </c>
      <c r="E139" s="22">
        <v>0</v>
      </c>
      <c r="F139" s="22">
        <f t="shared" si="33"/>
        <v>289</v>
      </c>
      <c r="G139" s="22">
        <v>6939</v>
      </c>
      <c r="H139" s="22">
        <v>5823</v>
      </c>
      <c r="I139" s="22">
        <v>0</v>
      </c>
      <c r="J139" s="22">
        <f t="shared" si="34"/>
        <v>1116</v>
      </c>
      <c r="K139" s="22">
        <v>561</v>
      </c>
      <c r="L139" s="22">
        <v>184</v>
      </c>
      <c r="M139" s="22">
        <v>776</v>
      </c>
      <c r="N139" s="22">
        <v>230</v>
      </c>
      <c r="O139" s="22">
        <v>230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1621</v>
      </c>
      <c r="D142" s="22">
        <v>1241</v>
      </c>
      <c r="E142" s="22">
        <v>0</v>
      </c>
      <c r="F142" s="22">
        <f t="shared" si="33"/>
        <v>380</v>
      </c>
      <c r="G142" s="22">
        <v>5669</v>
      </c>
      <c r="H142" s="22">
        <v>4487</v>
      </c>
      <c r="I142" s="22">
        <v>0</v>
      </c>
      <c r="J142" s="22">
        <f t="shared" si="34"/>
        <v>1182</v>
      </c>
      <c r="K142" s="22">
        <v>327</v>
      </c>
      <c r="L142" s="22">
        <v>0</v>
      </c>
      <c r="M142" s="22">
        <v>948</v>
      </c>
      <c r="N142" s="22">
        <v>628</v>
      </c>
      <c r="O142" s="22">
        <v>628</v>
      </c>
    </row>
    <row r="143" spans="1:15" ht="12.75" customHeight="1">
      <c r="A143" s="20" t="s">
        <v>264</v>
      </c>
      <c r="B143" s="21" t="s">
        <v>265</v>
      </c>
      <c r="C143" s="22">
        <v>5566</v>
      </c>
      <c r="D143" s="22">
        <v>4473</v>
      </c>
      <c r="E143" s="22">
        <v>0</v>
      </c>
      <c r="F143" s="22">
        <f t="shared" si="33"/>
        <v>1093</v>
      </c>
      <c r="G143" s="22">
        <v>18034</v>
      </c>
      <c r="H143" s="22">
        <v>9209</v>
      </c>
      <c r="I143" s="22">
        <v>0</v>
      </c>
      <c r="J143" s="22">
        <f t="shared" si="34"/>
        <v>8825</v>
      </c>
      <c r="K143" s="22">
        <v>1855</v>
      </c>
      <c r="L143" s="22">
        <v>59</v>
      </c>
      <c r="M143" s="22">
        <v>1347</v>
      </c>
      <c r="N143" s="22">
        <v>1196</v>
      </c>
      <c r="O143" s="22">
        <v>1196</v>
      </c>
    </row>
    <row r="144" spans="1:15" ht="14.25" customHeight="1">
      <c r="A144" s="20" t="s">
        <v>266</v>
      </c>
      <c r="B144" s="21" t="s">
        <v>267</v>
      </c>
      <c r="C144" s="22">
        <v>1406</v>
      </c>
      <c r="D144" s="22">
        <v>1398</v>
      </c>
      <c r="E144" s="22">
        <v>0</v>
      </c>
      <c r="F144" s="22">
        <v>0</v>
      </c>
      <c r="G144" s="22">
        <v>3957</v>
      </c>
      <c r="H144" s="22">
        <v>3810</v>
      </c>
      <c r="I144" s="22">
        <v>0</v>
      </c>
      <c r="J144" s="22">
        <v>0</v>
      </c>
      <c r="K144" s="22">
        <v>653</v>
      </c>
      <c r="L144" s="22">
        <v>0</v>
      </c>
      <c r="M144" s="22">
        <v>512</v>
      </c>
      <c r="N144" s="22">
        <v>928</v>
      </c>
      <c r="O144" s="22">
        <v>928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17669</v>
      </c>
      <c r="D145" s="28">
        <f t="shared" si="35"/>
        <v>15181</v>
      </c>
      <c r="E145" s="28">
        <f t="shared" si="35"/>
        <v>0</v>
      </c>
      <c r="F145" s="28">
        <f t="shared" si="35"/>
        <v>2480</v>
      </c>
      <c r="G145" s="28">
        <f t="shared" si="35"/>
        <v>51354</v>
      </c>
      <c r="H145" s="28">
        <f t="shared" si="35"/>
        <v>35387</v>
      </c>
      <c r="I145" s="28">
        <f t="shared" si="35"/>
        <v>0</v>
      </c>
      <c r="J145" s="28">
        <f t="shared" si="35"/>
        <v>15820</v>
      </c>
      <c r="K145" s="28">
        <f t="shared" si="35"/>
        <v>4102</v>
      </c>
      <c r="L145" s="28">
        <f t="shared" si="35"/>
        <v>442</v>
      </c>
      <c r="M145" s="28">
        <f t="shared" si="35"/>
        <v>4210</v>
      </c>
      <c r="N145" s="28">
        <f t="shared" si="35"/>
        <v>5207</v>
      </c>
      <c r="O145" s="28">
        <f t="shared" si="35"/>
        <v>5207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591635</v>
      </c>
      <c r="D146" s="31">
        <f t="shared" si="36"/>
        <v>407548</v>
      </c>
      <c r="E146" s="31">
        <f t="shared" si="36"/>
        <v>13986</v>
      </c>
      <c r="F146" s="31">
        <f t="shared" si="36"/>
        <v>170093</v>
      </c>
      <c r="G146" s="31">
        <f t="shared" si="36"/>
        <v>1925259</v>
      </c>
      <c r="H146" s="31">
        <f t="shared" si="36"/>
        <v>945813</v>
      </c>
      <c r="I146" s="31">
        <f t="shared" si="36"/>
        <v>74302</v>
      </c>
      <c r="J146" s="31">
        <f t="shared" si="36"/>
        <v>904997</v>
      </c>
      <c r="K146" s="31">
        <f t="shared" si="36"/>
        <v>41485</v>
      </c>
      <c r="L146" s="31">
        <f t="shared" si="36"/>
        <v>1726</v>
      </c>
      <c r="M146" s="31">
        <f t="shared" si="36"/>
        <v>176449</v>
      </c>
      <c r="N146" s="31">
        <f t="shared" si="36"/>
        <v>96137</v>
      </c>
      <c r="O146" s="31">
        <f t="shared" si="36"/>
        <v>35510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18538</v>
      </c>
      <c r="D15" s="22">
        <v>12169</v>
      </c>
      <c r="E15" s="22">
        <v>1241</v>
      </c>
      <c r="F15" s="22">
        <f aca="true" t="shared" si="0" ref="F15:F22">SUM(C15-D15-E15)</f>
        <v>5128</v>
      </c>
      <c r="G15" s="22">
        <v>91009</v>
      </c>
      <c r="H15" s="22">
        <v>37738</v>
      </c>
      <c r="I15" s="22">
        <v>9298</v>
      </c>
      <c r="J15" s="22">
        <f aca="true" t="shared" si="1" ref="J15:J22">SUM(G15-H15-I15)</f>
        <v>43973</v>
      </c>
      <c r="K15" s="22">
        <v>4768</v>
      </c>
      <c r="L15" s="22">
        <v>0</v>
      </c>
      <c r="M15" s="22">
        <v>6453</v>
      </c>
      <c r="N15" s="22">
        <v>2884</v>
      </c>
      <c r="O15" s="22">
        <v>2884</v>
      </c>
    </row>
    <row r="16" spans="1:15" ht="12.75" customHeight="1">
      <c r="A16" s="20" t="s">
        <v>29</v>
      </c>
      <c r="B16" s="21" t="s">
        <v>30</v>
      </c>
      <c r="C16" s="22">
        <v>10030</v>
      </c>
      <c r="D16" s="22">
        <v>5248</v>
      </c>
      <c r="E16" s="22">
        <v>223</v>
      </c>
      <c r="F16" s="22">
        <f t="shared" si="0"/>
        <v>4559</v>
      </c>
      <c r="G16" s="22">
        <v>82348</v>
      </c>
      <c r="H16" s="22">
        <v>14894</v>
      </c>
      <c r="I16" s="22">
        <v>1830</v>
      </c>
      <c r="J16" s="22">
        <f t="shared" si="1"/>
        <v>65624</v>
      </c>
      <c r="K16" s="22">
        <v>4128</v>
      </c>
      <c r="L16" s="22">
        <v>0</v>
      </c>
      <c r="M16" s="22">
        <v>4038</v>
      </c>
      <c r="N16" s="22">
        <v>85</v>
      </c>
      <c r="O16" s="22">
        <v>85</v>
      </c>
    </row>
    <row r="17" spans="1:15" ht="12.75" customHeight="1">
      <c r="A17" s="20" t="s">
        <v>31</v>
      </c>
      <c r="B17" s="21" t="s">
        <v>32</v>
      </c>
      <c r="C17" s="22">
        <v>6614</v>
      </c>
      <c r="D17" s="22">
        <v>5480</v>
      </c>
      <c r="E17" s="22">
        <v>0</v>
      </c>
      <c r="F17" s="22">
        <f t="shared" si="0"/>
        <v>1134</v>
      </c>
      <c r="G17" s="22">
        <v>15260</v>
      </c>
      <c r="H17" s="22">
        <v>10813</v>
      </c>
      <c r="I17" s="22">
        <v>0</v>
      </c>
      <c r="J17" s="22">
        <f t="shared" si="1"/>
        <v>4447</v>
      </c>
      <c r="K17" s="22">
        <v>1337</v>
      </c>
      <c r="L17" s="22">
        <v>0</v>
      </c>
      <c r="M17" s="22">
        <v>337</v>
      </c>
      <c r="N17" s="22">
        <v>241</v>
      </c>
      <c r="O17" s="22">
        <v>241</v>
      </c>
    </row>
    <row r="18" spans="1:15" ht="12.75" customHeight="1">
      <c r="A18" s="20" t="s">
        <v>33</v>
      </c>
      <c r="B18" s="21" t="s">
        <v>34</v>
      </c>
      <c r="C18" s="22">
        <v>21201</v>
      </c>
      <c r="D18" s="22">
        <v>14262</v>
      </c>
      <c r="E18" s="22">
        <v>200</v>
      </c>
      <c r="F18" s="22">
        <f t="shared" si="0"/>
        <v>6739</v>
      </c>
      <c r="G18" s="22">
        <v>64821</v>
      </c>
      <c r="H18" s="22">
        <v>41172</v>
      </c>
      <c r="I18" s="22">
        <v>1032</v>
      </c>
      <c r="J18" s="22">
        <f t="shared" si="1"/>
        <v>22617</v>
      </c>
      <c r="K18" s="22">
        <v>5112</v>
      </c>
      <c r="L18" s="22">
        <v>0</v>
      </c>
      <c r="M18" s="22">
        <v>3245</v>
      </c>
      <c r="N18" s="22">
        <v>350</v>
      </c>
      <c r="O18" s="22">
        <v>350</v>
      </c>
    </row>
    <row r="19" spans="1:15" ht="12.75" customHeight="1">
      <c r="A19" s="20" t="s">
        <v>35</v>
      </c>
      <c r="B19" s="21" t="s">
        <v>36</v>
      </c>
      <c r="C19" s="22">
        <v>14468</v>
      </c>
      <c r="D19" s="22">
        <v>13784</v>
      </c>
      <c r="E19" s="22">
        <v>483</v>
      </c>
      <c r="F19" s="22">
        <f t="shared" si="0"/>
        <v>201</v>
      </c>
      <c r="G19" s="22">
        <v>44320</v>
      </c>
      <c r="H19" s="22">
        <v>35080</v>
      </c>
      <c r="I19" s="22">
        <v>2369</v>
      </c>
      <c r="J19" s="22">
        <f t="shared" si="1"/>
        <v>6871</v>
      </c>
      <c r="K19" s="22">
        <v>1032</v>
      </c>
      <c r="L19" s="22">
        <v>0</v>
      </c>
      <c r="M19" s="22">
        <v>96</v>
      </c>
      <c r="N19" s="22">
        <v>592</v>
      </c>
      <c r="O19" s="22">
        <v>592</v>
      </c>
    </row>
    <row r="20" spans="1:15" ht="12.75" customHeight="1">
      <c r="A20" s="20" t="s">
        <v>37</v>
      </c>
      <c r="B20" s="21" t="s">
        <v>38</v>
      </c>
      <c r="C20" s="22">
        <v>77037</v>
      </c>
      <c r="D20" s="22">
        <v>68313</v>
      </c>
      <c r="E20" s="22">
        <v>1693</v>
      </c>
      <c r="F20" s="22">
        <f t="shared" si="0"/>
        <v>7031</v>
      </c>
      <c r="G20" s="22">
        <v>205743</v>
      </c>
      <c r="H20" s="22">
        <v>147963</v>
      </c>
      <c r="I20" s="22">
        <v>9376</v>
      </c>
      <c r="J20" s="22">
        <f t="shared" si="1"/>
        <v>48404</v>
      </c>
      <c r="K20" s="22">
        <v>10605</v>
      </c>
      <c r="L20" s="22">
        <v>0</v>
      </c>
      <c r="M20" s="22">
        <v>6624</v>
      </c>
      <c r="N20" s="22">
        <v>1067</v>
      </c>
      <c r="O20" s="22">
        <v>1067</v>
      </c>
    </row>
    <row r="21" spans="1:15" ht="12.75" customHeight="1">
      <c r="A21" s="20" t="s">
        <v>39</v>
      </c>
      <c r="B21" s="21" t="s">
        <v>40</v>
      </c>
      <c r="C21" s="22">
        <v>5719</v>
      </c>
      <c r="D21" s="22">
        <v>5591</v>
      </c>
      <c r="E21" s="22">
        <v>0</v>
      </c>
      <c r="F21" s="22">
        <f t="shared" si="0"/>
        <v>128</v>
      </c>
      <c r="G21" s="22">
        <v>11468</v>
      </c>
      <c r="H21" s="22">
        <v>10511</v>
      </c>
      <c r="I21" s="22">
        <v>0</v>
      </c>
      <c r="J21" s="22">
        <f t="shared" si="1"/>
        <v>957</v>
      </c>
      <c r="K21" s="22">
        <v>240</v>
      </c>
      <c r="L21" s="22">
        <v>0</v>
      </c>
      <c r="M21" s="22">
        <v>0</v>
      </c>
      <c r="N21" s="22">
        <v>9</v>
      </c>
      <c r="O21" s="22">
        <v>9</v>
      </c>
    </row>
    <row r="22" spans="1:15" ht="12.75" customHeight="1">
      <c r="A22" s="20" t="s">
        <v>41</v>
      </c>
      <c r="B22" s="21" t="s">
        <v>42</v>
      </c>
      <c r="C22" s="22">
        <v>6025</v>
      </c>
      <c r="D22" s="22">
        <v>4909</v>
      </c>
      <c r="E22" s="22">
        <v>460</v>
      </c>
      <c r="F22" s="22">
        <f t="shared" si="0"/>
        <v>656</v>
      </c>
      <c r="G22" s="22">
        <v>18395</v>
      </c>
      <c r="H22" s="22">
        <v>11599</v>
      </c>
      <c r="I22" s="22">
        <v>2282</v>
      </c>
      <c r="J22" s="22">
        <f t="shared" si="1"/>
        <v>4514</v>
      </c>
      <c r="K22" s="22">
        <v>2256</v>
      </c>
      <c r="L22" s="22">
        <v>0</v>
      </c>
      <c r="M22" s="22">
        <v>2659</v>
      </c>
      <c r="N22" s="22">
        <v>255</v>
      </c>
      <c r="O22" s="22">
        <v>255</v>
      </c>
    </row>
    <row r="23" spans="1:15" ht="12.75" customHeight="1">
      <c r="A23" s="23"/>
      <c r="B23" s="24" t="s">
        <v>43</v>
      </c>
      <c r="C23" s="25">
        <f aca="true" t="shared" si="2" ref="C23:O23">SUM(C15:C22)</f>
        <v>159632</v>
      </c>
      <c r="D23" s="25">
        <f t="shared" si="2"/>
        <v>129756</v>
      </c>
      <c r="E23" s="25">
        <f t="shared" si="2"/>
        <v>4300</v>
      </c>
      <c r="F23" s="25">
        <f t="shared" si="2"/>
        <v>25576</v>
      </c>
      <c r="G23" s="25">
        <f t="shared" si="2"/>
        <v>533364</v>
      </c>
      <c r="H23" s="25">
        <f t="shared" si="2"/>
        <v>309770</v>
      </c>
      <c r="I23" s="25">
        <f t="shared" si="2"/>
        <v>26187</v>
      </c>
      <c r="J23" s="25">
        <f t="shared" si="2"/>
        <v>197407</v>
      </c>
      <c r="K23" s="25">
        <f t="shared" si="2"/>
        <v>29478</v>
      </c>
      <c r="L23" s="25">
        <f t="shared" si="2"/>
        <v>0</v>
      </c>
      <c r="M23" s="25">
        <f t="shared" si="2"/>
        <v>23452</v>
      </c>
      <c r="N23" s="25">
        <f t="shared" si="2"/>
        <v>5483</v>
      </c>
      <c r="O23" s="25">
        <f t="shared" si="2"/>
        <v>5483</v>
      </c>
    </row>
    <row r="24" spans="1:15" ht="14.25" customHeight="1">
      <c r="A24" s="20" t="s">
        <v>44</v>
      </c>
      <c r="B24" s="21" t="s">
        <v>45</v>
      </c>
      <c r="C24" s="22">
        <v>6266</v>
      </c>
      <c r="D24" s="22">
        <v>5277</v>
      </c>
      <c r="E24" s="22">
        <v>371</v>
      </c>
      <c r="F24" s="22">
        <f>SUM(C24-D24-E24)</f>
        <v>618</v>
      </c>
      <c r="G24" s="22">
        <v>18798</v>
      </c>
      <c r="H24" s="22">
        <v>10426</v>
      </c>
      <c r="I24" s="22">
        <v>1526</v>
      </c>
      <c r="J24" s="22">
        <f>SUM(G24-H24-I24)</f>
        <v>6846</v>
      </c>
      <c r="K24" s="22">
        <v>7834</v>
      </c>
      <c r="L24" s="22">
        <v>0</v>
      </c>
      <c r="M24" s="22">
        <v>1312</v>
      </c>
      <c r="N24" s="22">
        <v>793</v>
      </c>
      <c r="O24" s="22">
        <v>793</v>
      </c>
    </row>
    <row r="25" spans="1:15" ht="14.25" customHeight="1">
      <c r="A25" s="26"/>
      <c r="B25" s="24" t="s">
        <v>46</v>
      </c>
      <c r="C25" s="25">
        <f aca="true" t="shared" si="3" ref="C25:O25">SUM(C24)</f>
        <v>6266</v>
      </c>
      <c r="D25" s="25">
        <f t="shared" si="3"/>
        <v>5277</v>
      </c>
      <c r="E25" s="25">
        <f t="shared" si="3"/>
        <v>371</v>
      </c>
      <c r="F25" s="25">
        <f t="shared" si="3"/>
        <v>618</v>
      </c>
      <c r="G25" s="25">
        <f t="shared" si="3"/>
        <v>18798</v>
      </c>
      <c r="H25" s="25">
        <f t="shared" si="3"/>
        <v>10426</v>
      </c>
      <c r="I25" s="25">
        <f t="shared" si="3"/>
        <v>1526</v>
      </c>
      <c r="J25" s="25">
        <f t="shared" si="3"/>
        <v>6846</v>
      </c>
      <c r="K25" s="25">
        <f t="shared" si="3"/>
        <v>7834</v>
      </c>
      <c r="L25" s="25">
        <f t="shared" si="3"/>
        <v>0</v>
      </c>
      <c r="M25" s="25">
        <f t="shared" si="3"/>
        <v>1312</v>
      </c>
      <c r="N25" s="25">
        <f t="shared" si="3"/>
        <v>793</v>
      </c>
      <c r="O25" s="25">
        <f t="shared" si="3"/>
        <v>793</v>
      </c>
    </row>
    <row r="26" spans="1:15" ht="12.75" customHeight="1">
      <c r="A26" s="20" t="s">
        <v>47</v>
      </c>
      <c r="B26" s="21" t="s">
        <v>48</v>
      </c>
      <c r="C26" s="22">
        <v>39785</v>
      </c>
      <c r="D26" s="22">
        <v>26728</v>
      </c>
      <c r="E26" s="22">
        <v>1370</v>
      </c>
      <c r="F26" s="22">
        <f>SUM(C26-D26-E26)</f>
        <v>11687</v>
      </c>
      <c r="G26" s="22">
        <v>112416</v>
      </c>
      <c r="H26" s="22">
        <v>47212</v>
      </c>
      <c r="I26" s="22">
        <v>5576</v>
      </c>
      <c r="J26" s="22">
        <f>SUM(G26-H26-I26)</f>
        <v>59628</v>
      </c>
      <c r="K26" s="22">
        <v>7551</v>
      </c>
      <c r="L26" s="22">
        <v>0</v>
      </c>
      <c r="M26" s="22">
        <v>961</v>
      </c>
      <c r="N26" s="22">
        <v>1576</v>
      </c>
      <c r="O26" s="22">
        <v>1576</v>
      </c>
    </row>
    <row r="27" spans="1:15" ht="12.75" customHeight="1">
      <c r="A27" s="20" t="s">
        <v>49</v>
      </c>
      <c r="B27" s="21" t="s">
        <v>50</v>
      </c>
      <c r="C27" s="22">
        <v>9387</v>
      </c>
      <c r="D27" s="22">
        <v>7975</v>
      </c>
      <c r="E27" s="22">
        <v>258</v>
      </c>
      <c r="F27" s="22">
        <f>SUM(C27-D27-E27)</f>
        <v>1154</v>
      </c>
      <c r="G27" s="22">
        <v>20997</v>
      </c>
      <c r="H27" s="22">
        <v>13989</v>
      </c>
      <c r="I27" s="22">
        <v>1133</v>
      </c>
      <c r="J27" s="22">
        <f>SUM(G27-H27-I27)</f>
        <v>5875</v>
      </c>
      <c r="K27" s="22">
        <v>2732</v>
      </c>
      <c r="L27" s="22">
        <v>0</v>
      </c>
      <c r="M27" s="22">
        <v>736</v>
      </c>
      <c r="N27" s="22">
        <v>273</v>
      </c>
      <c r="O27" s="22">
        <v>273</v>
      </c>
    </row>
    <row r="28" spans="1:15" ht="12.75" customHeight="1">
      <c r="A28" s="20" t="s">
        <v>51</v>
      </c>
      <c r="B28" s="21" t="s">
        <v>52</v>
      </c>
      <c r="C28" s="22">
        <v>9202</v>
      </c>
      <c r="D28" s="22">
        <v>6056</v>
      </c>
      <c r="E28" s="22">
        <v>543</v>
      </c>
      <c r="F28" s="22">
        <f>SUM(C28-D28-E28)</f>
        <v>2603</v>
      </c>
      <c r="G28" s="22">
        <v>26886</v>
      </c>
      <c r="H28" s="22">
        <v>14445</v>
      </c>
      <c r="I28" s="22">
        <v>3214</v>
      </c>
      <c r="J28" s="22">
        <f>SUM(G28-H28-I28)</f>
        <v>9227</v>
      </c>
      <c r="K28" s="22">
        <v>2029</v>
      </c>
      <c r="L28" s="22">
        <v>0</v>
      </c>
      <c r="M28" s="22">
        <v>121</v>
      </c>
      <c r="N28" s="22">
        <v>98</v>
      </c>
      <c r="O28" s="22">
        <v>98</v>
      </c>
    </row>
    <row r="29" spans="1:15" ht="12.75" customHeight="1">
      <c r="A29" s="20" t="s">
        <v>53</v>
      </c>
      <c r="B29" s="21" t="s">
        <v>54</v>
      </c>
      <c r="C29" s="22">
        <v>11280</v>
      </c>
      <c r="D29" s="22">
        <v>9838</v>
      </c>
      <c r="E29" s="22">
        <v>926</v>
      </c>
      <c r="F29" s="22">
        <f>SUM(C29-D29-E29)</f>
        <v>516</v>
      </c>
      <c r="G29" s="22">
        <v>30735</v>
      </c>
      <c r="H29" s="22">
        <v>22053</v>
      </c>
      <c r="I29" s="22">
        <v>4251</v>
      </c>
      <c r="J29" s="22">
        <f>SUM(G29-H29-I29)</f>
        <v>4431</v>
      </c>
      <c r="K29" s="22">
        <v>1417</v>
      </c>
      <c r="L29" s="22">
        <v>0</v>
      </c>
      <c r="M29" s="22">
        <v>739</v>
      </c>
      <c r="N29" s="22">
        <v>1871</v>
      </c>
      <c r="O29" s="22">
        <v>1871</v>
      </c>
    </row>
    <row r="30" spans="1:15" ht="12.75" customHeight="1">
      <c r="A30" s="23"/>
      <c r="B30" s="24" t="s">
        <v>55</v>
      </c>
      <c r="C30" s="25">
        <f aca="true" t="shared" si="4" ref="C30:O30">SUM(C26:C29)</f>
        <v>69654</v>
      </c>
      <c r="D30" s="25">
        <f t="shared" si="4"/>
        <v>50597</v>
      </c>
      <c r="E30" s="25">
        <f t="shared" si="4"/>
        <v>3097</v>
      </c>
      <c r="F30" s="25">
        <f t="shared" si="4"/>
        <v>15960</v>
      </c>
      <c r="G30" s="25">
        <f t="shared" si="4"/>
        <v>191034</v>
      </c>
      <c r="H30" s="25">
        <f t="shared" si="4"/>
        <v>97699</v>
      </c>
      <c r="I30" s="25">
        <f t="shared" si="4"/>
        <v>14174</v>
      </c>
      <c r="J30" s="25">
        <f t="shared" si="4"/>
        <v>79161</v>
      </c>
      <c r="K30" s="25">
        <f t="shared" si="4"/>
        <v>13729</v>
      </c>
      <c r="L30" s="25">
        <f t="shared" si="4"/>
        <v>0</v>
      </c>
      <c r="M30" s="25">
        <f t="shared" si="4"/>
        <v>2557</v>
      </c>
      <c r="N30" s="25">
        <f t="shared" si="4"/>
        <v>3818</v>
      </c>
      <c r="O30" s="25">
        <f t="shared" si="4"/>
        <v>3818</v>
      </c>
    </row>
    <row r="31" spans="1:15" ht="12.75" customHeight="1">
      <c r="A31" s="20" t="s">
        <v>56</v>
      </c>
      <c r="B31" s="21" t="s">
        <v>57</v>
      </c>
      <c r="C31" s="22">
        <v>37012</v>
      </c>
      <c r="D31" s="22">
        <v>30589</v>
      </c>
      <c r="E31" s="22">
        <v>701</v>
      </c>
      <c r="F31" s="22">
        <f aca="true" t="shared" si="5" ref="F31:F42">SUM(C31-D31-E31)</f>
        <v>5722</v>
      </c>
      <c r="G31" s="22">
        <v>118913</v>
      </c>
      <c r="H31" s="22">
        <v>65304</v>
      </c>
      <c r="I31" s="22">
        <v>3857</v>
      </c>
      <c r="J31" s="22">
        <f aca="true" t="shared" si="6" ref="J31:J42">SUM(G31-H31-I31)</f>
        <v>49752</v>
      </c>
      <c r="K31" s="22">
        <v>3769</v>
      </c>
      <c r="L31" s="22">
        <v>0</v>
      </c>
      <c r="M31" s="22">
        <v>2290</v>
      </c>
      <c r="N31" s="22">
        <v>410</v>
      </c>
      <c r="O31" s="22">
        <v>410</v>
      </c>
    </row>
    <row r="32" spans="1:15" ht="12.75" customHeight="1">
      <c r="A32" s="20" t="s">
        <v>58</v>
      </c>
      <c r="B32" s="21" t="s">
        <v>59</v>
      </c>
      <c r="C32" s="22">
        <v>55517</v>
      </c>
      <c r="D32" s="22">
        <v>50550</v>
      </c>
      <c r="E32" s="22">
        <v>1453</v>
      </c>
      <c r="F32" s="22">
        <f t="shared" si="5"/>
        <v>3514</v>
      </c>
      <c r="G32" s="22">
        <v>214045</v>
      </c>
      <c r="H32" s="22">
        <v>129839</v>
      </c>
      <c r="I32" s="22">
        <v>8739</v>
      </c>
      <c r="J32" s="22">
        <f t="shared" si="6"/>
        <v>75467</v>
      </c>
      <c r="K32" s="22">
        <v>9954</v>
      </c>
      <c r="L32" s="22">
        <v>0</v>
      </c>
      <c r="M32" s="22">
        <v>23091</v>
      </c>
      <c r="N32" s="22">
        <v>862</v>
      </c>
      <c r="O32" s="22">
        <v>862</v>
      </c>
    </row>
    <row r="33" spans="1:15" ht="12.75" customHeight="1">
      <c r="A33" s="20" t="s">
        <v>60</v>
      </c>
      <c r="B33" s="21" t="s">
        <v>61</v>
      </c>
      <c r="C33" s="22">
        <v>25908</v>
      </c>
      <c r="D33" s="22">
        <v>20602</v>
      </c>
      <c r="E33" s="22">
        <v>458</v>
      </c>
      <c r="F33" s="22">
        <f t="shared" si="5"/>
        <v>4848</v>
      </c>
      <c r="G33" s="22">
        <v>101611</v>
      </c>
      <c r="H33" s="22">
        <v>28408</v>
      </c>
      <c r="I33" s="22">
        <v>1424</v>
      </c>
      <c r="J33" s="22">
        <f t="shared" si="6"/>
        <v>71779</v>
      </c>
      <c r="K33" s="22">
        <v>11433</v>
      </c>
      <c r="L33" s="22">
        <v>0</v>
      </c>
      <c r="M33" s="22">
        <v>3226</v>
      </c>
      <c r="N33" s="22">
        <v>772</v>
      </c>
      <c r="O33" s="22">
        <v>772</v>
      </c>
    </row>
    <row r="34" spans="1:15" ht="12.75" customHeight="1">
      <c r="A34" s="20" t="s">
        <v>62</v>
      </c>
      <c r="B34" s="21" t="s">
        <v>63</v>
      </c>
      <c r="C34" s="22">
        <v>27115</v>
      </c>
      <c r="D34" s="22">
        <v>8642</v>
      </c>
      <c r="E34" s="22">
        <v>102</v>
      </c>
      <c r="F34" s="22">
        <f t="shared" si="5"/>
        <v>18371</v>
      </c>
      <c r="G34" s="22">
        <v>85147</v>
      </c>
      <c r="H34" s="22">
        <v>23684</v>
      </c>
      <c r="I34" s="22">
        <v>551</v>
      </c>
      <c r="J34" s="22">
        <f t="shared" si="6"/>
        <v>60912</v>
      </c>
      <c r="K34" s="22">
        <v>1792</v>
      </c>
      <c r="L34" s="22">
        <v>0</v>
      </c>
      <c r="M34" s="22">
        <v>7138</v>
      </c>
      <c r="N34" s="22">
        <v>216</v>
      </c>
      <c r="O34" s="22">
        <v>216</v>
      </c>
    </row>
    <row r="35" spans="1:15" ht="12.75" customHeight="1">
      <c r="A35" s="20" t="s">
        <v>64</v>
      </c>
      <c r="B35" s="21" t="s">
        <v>65</v>
      </c>
      <c r="C35" s="22">
        <v>12962</v>
      </c>
      <c r="D35" s="22">
        <v>12383</v>
      </c>
      <c r="E35" s="22">
        <v>0</v>
      </c>
      <c r="F35" s="22">
        <f t="shared" si="5"/>
        <v>579</v>
      </c>
      <c r="G35" s="22">
        <v>26053</v>
      </c>
      <c r="H35" s="22">
        <v>21679</v>
      </c>
      <c r="I35" s="22">
        <v>0</v>
      </c>
      <c r="J35" s="22">
        <f t="shared" si="6"/>
        <v>4374</v>
      </c>
      <c r="K35" s="22">
        <v>842</v>
      </c>
      <c r="L35" s="22">
        <v>0</v>
      </c>
      <c r="M35" s="22">
        <v>106</v>
      </c>
      <c r="N35" s="22">
        <v>1415</v>
      </c>
      <c r="O35" s="22">
        <v>1415</v>
      </c>
    </row>
    <row r="36" spans="1:15" ht="12.75" customHeight="1">
      <c r="A36" s="20" t="s">
        <v>66</v>
      </c>
      <c r="B36" s="21" t="s">
        <v>67</v>
      </c>
      <c r="C36" s="22">
        <v>7246</v>
      </c>
      <c r="D36" s="22">
        <v>5768</v>
      </c>
      <c r="E36" s="22">
        <v>469</v>
      </c>
      <c r="F36" s="22">
        <f t="shared" si="5"/>
        <v>1009</v>
      </c>
      <c r="G36" s="22">
        <v>23003</v>
      </c>
      <c r="H36" s="22">
        <v>15502</v>
      </c>
      <c r="I36" s="22">
        <v>3339</v>
      </c>
      <c r="J36" s="22">
        <f t="shared" si="6"/>
        <v>4162</v>
      </c>
      <c r="K36" s="22">
        <v>289</v>
      </c>
      <c r="L36" s="22">
        <v>0</v>
      </c>
      <c r="M36" s="22">
        <v>1026</v>
      </c>
      <c r="N36" s="22">
        <v>15</v>
      </c>
      <c r="O36" s="22">
        <v>15</v>
      </c>
    </row>
    <row r="37" spans="1:15" ht="12.75" customHeight="1">
      <c r="A37" s="20" t="s">
        <v>68</v>
      </c>
      <c r="B37" s="21" t="s">
        <v>69</v>
      </c>
      <c r="C37" s="22">
        <v>11893</v>
      </c>
      <c r="D37" s="22">
        <v>10667</v>
      </c>
      <c r="E37" s="22">
        <v>129</v>
      </c>
      <c r="F37" s="22">
        <f t="shared" si="5"/>
        <v>1097</v>
      </c>
      <c r="G37" s="22">
        <v>45934</v>
      </c>
      <c r="H37" s="22">
        <v>31045</v>
      </c>
      <c r="I37" s="22">
        <v>625</v>
      </c>
      <c r="J37" s="22">
        <f t="shared" si="6"/>
        <v>14264</v>
      </c>
      <c r="K37" s="22">
        <v>640</v>
      </c>
      <c r="L37" s="22">
        <v>0</v>
      </c>
      <c r="M37" s="22">
        <v>2398</v>
      </c>
      <c r="N37" s="22">
        <v>462</v>
      </c>
      <c r="O37" s="22">
        <v>462</v>
      </c>
    </row>
    <row r="38" spans="1:15" ht="12.75" customHeight="1">
      <c r="A38" s="20" t="s">
        <v>70</v>
      </c>
      <c r="B38" s="21" t="s">
        <v>71</v>
      </c>
      <c r="C38" s="22">
        <v>205936</v>
      </c>
      <c r="D38" s="22">
        <v>153655</v>
      </c>
      <c r="E38" s="22">
        <v>4372</v>
      </c>
      <c r="F38" s="22">
        <f t="shared" si="5"/>
        <v>47909</v>
      </c>
      <c r="G38" s="22">
        <v>501587</v>
      </c>
      <c r="H38" s="22">
        <v>293403</v>
      </c>
      <c r="I38" s="22">
        <v>21089</v>
      </c>
      <c r="J38" s="22">
        <f t="shared" si="6"/>
        <v>187095</v>
      </c>
      <c r="K38" s="22">
        <v>32401</v>
      </c>
      <c r="L38" s="22">
        <v>0</v>
      </c>
      <c r="M38" s="22">
        <v>11844</v>
      </c>
      <c r="N38" s="22">
        <v>185129</v>
      </c>
      <c r="O38" s="22">
        <v>15763</v>
      </c>
    </row>
    <row r="39" spans="1:15" ht="12.75" customHeight="1">
      <c r="A39" s="20" t="s">
        <v>72</v>
      </c>
      <c r="B39" s="21" t="s">
        <v>73</v>
      </c>
      <c r="C39" s="22">
        <v>27478</v>
      </c>
      <c r="D39" s="22">
        <v>25531</v>
      </c>
      <c r="E39" s="22">
        <v>717</v>
      </c>
      <c r="F39" s="22">
        <f t="shared" si="5"/>
        <v>1230</v>
      </c>
      <c r="G39" s="22">
        <v>54055</v>
      </c>
      <c r="H39" s="22">
        <v>42730</v>
      </c>
      <c r="I39" s="22">
        <v>4208</v>
      </c>
      <c r="J39" s="22">
        <f t="shared" si="6"/>
        <v>7117</v>
      </c>
      <c r="K39" s="22">
        <v>3169</v>
      </c>
      <c r="L39" s="22">
        <v>0</v>
      </c>
      <c r="M39" s="22">
        <v>118</v>
      </c>
      <c r="N39" s="22">
        <v>37</v>
      </c>
      <c r="O39" s="22">
        <v>37</v>
      </c>
    </row>
    <row r="40" spans="1:15" ht="12.75" customHeight="1">
      <c r="A40" s="20" t="s">
        <v>74</v>
      </c>
      <c r="B40" s="21" t="s">
        <v>75</v>
      </c>
      <c r="C40" s="22">
        <v>20454</v>
      </c>
      <c r="D40" s="22">
        <v>17566</v>
      </c>
      <c r="E40" s="22">
        <v>561</v>
      </c>
      <c r="F40" s="22">
        <f t="shared" si="5"/>
        <v>2327</v>
      </c>
      <c r="G40" s="22">
        <v>61471</v>
      </c>
      <c r="H40" s="22">
        <v>39441</v>
      </c>
      <c r="I40" s="22">
        <v>2919</v>
      </c>
      <c r="J40" s="22">
        <f t="shared" si="6"/>
        <v>19111</v>
      </c>
      <c r="K40" s="22">
        <v>2406</v>
      </c>
      <c r="L40" s="22">
        <v>0</v>
      </c>
      <c r="M40" s="22">
        <v>9088</v>
      </c>
      <c r="N40" s="22">
        <v>154</v>
      </c>
      <c r="O40" s="22">
        <v>154</v>
      </c>
    </row>
    <row r="41" spans="1:15" ht="12.75" customHeight="1">
      <c r="A41" s="20" t="s">
        <v>76</v>
      </c>
      <c r="B41" s="21" t="s">
        <v>77</v>
      </c>
      <c r="C41" s="22">
        <v>6901</v>
      </c>
      <c r="D41" s="22">
        <v>4744</v>
      </c>
      <c r="E41" s="22">
        <v>0</v>
      </c>
      <c r="F41" s="22">
        <f t="shared" si="5"/>
        <v>2157</v>
      </c>
      <c r="G41" s="22">
        <v>26875</v>
      </c>
      <c r="H41" s="22">
        <v>15612</v>
      </c>
      <c r="I41" s="22">
        <v>0</v>
      </c>
      <c r="J41" s="22">
        <f t="shared" si="6"/>
        <v>11263</v>
      </c>
      <c r="K41" s="22">
        <v>3914</v>
      </c>
      <c r="L41" s="22">
        <v>0</v>
      </c>
      <c r="M41" s="22">
        <v>509</v>
      </c>
      <c r="N41" s="22">
        <v>1090</v>
      </c>
      <c r="O41" s="22">
        <v>1090</v>
      </c>
    </row>
    <row r="42" spans="1:15" ht="12.75" customHeight="1">
      <c r="A42" s="20" t="s">
        <v>78</v>
      </c>
      <c r="B42" s="21" t="s">
        <v>79</v>
      </c>
      <c r="C42" s="22">
        <v>40095</v>
      </c>
      <c r="D42" s="22">
        <v>31323</v>
      </c>
      <c r="E42" s="22">
        <v>849</v>
      </c>
      <c r="F42" s="22">
        <f t="shared" si="5"/>
        <v>7923</v>
      </c>
      <c r="G42" s="22">
        <v>74254</v>
      </c>
      <c r="H42" s="22">
        <v>53254</v>
      </c>
      <c r="I42" s="22">
        <v>2409</v>
      </c>
      <c r="J42" s="22">
        <f t="shared" si="6"/>
        <v>18591</v>
      </c>
      <c r="K42" s="22">
        <v>3069</v>
      </c>
      <c r="L42" s="22">
        <v>0</v>
      </c>
      <c r="M42" s="22">
        <v>190</v>
      </c>
      <c r="N42" s="22">
        <v>479</v>
      </c>
      <c r="O42" s="22">
        <v>479</v>
      </c>
    </row>
    <row r="43" spans="1:15" ht="12.75" customHeight="1">
      <c r="A43" s="23"/>
      <c r="B43" s="24" t="s">
        <v>80</v>
      </c>
      <c r="C43" s="25">
        <f aca="true" t="shared" si="7" ref="C43:O43">SUM(C31:C42)</f>
        <v>478517</v>
      </c>
      <c r="D43" s="25">
        <f t="shared" si="7"/>
        <v>372020</v>
      </c>
      <c r="E43" s="25">
        <f t="shared" si="7"/>
        <v>9811</v>
      </c>
      <c r="F43" s="25">
        <f t="shared" si="7"/>
        <v>96686</v>
      </c>
      <c r="G43" s="25">
        <f t="shared" si="7"/>
        <v>1332948</v>
      </c>
      <c r="H43" s="25">
        <f t="shared" si="7"/>
        <v>759901</v>
      </c>
      <c r="I43" s="25">
        <f t="shared" si="7"/>
        <v>49160</v>
      </c>
      <c r="J43" s="25">
        <f t="shared" si="7"/>
        <v>523887</v>
      </c>
      <c r="K43" s="25">
        <f t="shared" si="7"/>
        <v>73678</v>
      </c>
      <c r="L43" s="25">
        <f t="shared" si="7"/>
        <v>0</v>
      </c>
      <c r="M43" s="25">
        <f t="shared" si="7"/>
        <v>61024</v>
      </c>
      <c r="N43" s="25">
        <f t="shared" si="7"/>
        <v>191041</v>
      </c>
      <c r="O43" s="25">
        <f t="shared" si="7"/>
        <v>21675</v>
      </c>
    </row>
    <row r="44" spans="1:15" ht="12.75" customHeight="1">
      <c r="A44" s="20" t="s">
        <v>81</v>
      </c>
      <c r="B44" s="21" t="s">
        <v>82</v>
      </c>
      <c r="C44" s="22">
        <v>14328</v>
      </c>
      <c r="D44" s="22">
        <v>12147</v>
      </c>
      <c r="E44" s="22">
        <v>345</v>
      </c>
      <c r="F44" s="22">
        <f>SUM(C44-D44-E44)</f>
        <v>1836</v>
      </c>
      <c r="G44" s="22">
        <v>67109</v>
      </c>
      <c r="H44" s="22">
        <v>34349</v>
      </c>
      <c r="I44" s="22">
        <v>1636</v>
      </c>
      <c r="J44" s="22">
        <f>SUM(G44-H44-I44)</f>
        <v>31124</v>
      </c>
      <c r="K44" s="22">
        <v>6024</v>
      </c>
      <c r="L44" s="22">
        <v>1044</v>
      </c>
      <c r="M44" s="22">
        <v>2196</v>
      </c>
      <c r="N44" s="22">
        <v>641</v>
      </c>
      <c r="O44" s="22">
        <v>641</v>
      </c>
    </row>
    <row r="45" spans="1:15" ht="12.75" customHeight="1">
      <c r="A45" s="20" t="s">
        <v>83</v>
      </c>
      <c r="B45" s="21" t="s">
        <v>84</v>
      </c>
      <c r="C45" s="22">
        <v>19520</v>
      </c>
      <c r="D45" s="22">
        <v>14959</v>
      </c>
      <c r="E45" s="22">
        <v>493</v>
      </c>
      <c r="F45" s="22">
        <f>SUM(C45-D45-E45)</f>
        <v>4068</v>
      </c>
      <c r="G45" s="22">
        <v>95380</v>
      </c>
      <c r="H45" s="22">
        <v>40784</v>
      </c>
      <c r="I45" s="22">
        <v>2902</v>
      </c>
      <c r="J45" s="22">
        <f>SUM(G45-H45-I45)</f>
        <v>51694</v>
      </c>
      <c r="K45" s="22">
        <v>25668</v>
      </c>
      <c r="L45" s="22">
        <v>0</v>
      </c>
      <c r="M45" s="22">
        <v>10279</v>
      </c>
      <c r="N45" s="22">
        <v>82</v>
      </c>
      <c r="O45" s="22">
        <v>82</v>
      </c>
    </row>
    <row r="46" spans="1:256" ht="12.75" customHeight="1">
      <c r="A46" s="23"/>
      <c r="B46" s="24" t="s">
        <v>85</v>
      </c>
      <c r="C46" s="25">
        <f aca="true" t="shared" si="8" ref="C46:O46">SUM(C44:C45)</f>
        <v>33848</v>
      </c>
      <c r="D46" s="25">
        <f t="shared" si="8"/>
        <v>27106</v>
      </c>
      <c r="E46" s="25">
        <f t="shared" si="8"/>
        <v>838</v>
      </c>
      <c r="F46" s="25">
        <f t="shared" si="8"/>
        <v>5904</v>
      </c>
      <c r="G46" s="25">
        <f t="shared" si="8"/>
        <v>162489</v>
      </c>
      <c r="H46" s="25">
        <f t="shared" si="8"/>
        <v>75133</v>
      </c>
      <c r="I46" s="25">
        <f t="shared" si="8"/>
        <v>4538</v>
      </c>
      <c r="J46" s="25">
        <f t="shared" si="8"/>
        <v>82818</v>
      </c>
      <c r="K46" s="25">
        <f t="shared" si="8"/>
        <v>31692</v>
      </c>
      <c r="L46" s="25">
        <f t="shared" si="8"/>
        <v>1044</v>
      </c>
      <c r="M46" s="25">
        <f t="shared" si="8"/>
        <v>12475</v>
      </c>
      <c r="N46" s="25">
        <f t="shared" si="8"/>
        <v>723</v>
      </c>
      <c r="O46" s="25">
        <f t="shared" si="8"/>
        <v>723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10925</v>
      </c>
      <c r="D47" s="22">
        <v>3680</v>
      </c>
      <c r="E47" s="22">
        <v>0</v>
      </c>
      <c r="F47" s="22">
        <f>SUM(C47-D47-E47)</f>
        <v>7245</v>
      </c>
      <c r="G47" s="22">
        <v>26365</v>
      </c>
      <c r="H47" s="22">
        <v>4440</v>
      </c>
      <c r="I47" s="22">
        <v>0</v>
      </c>
      <c r="J47" s="22">
        <f>SUM(G47-H47-I47)</f>
        <v>21925</v>
      </c>
      <c r="K47" s="22">
        <v>2891</v>
      </c>
      <c r="L47" s="22">
        <v>0</v>
      </c>
      <c r="M47" s="22">
        <v>69</v>
      </c>
      <c r="N47" s="22">
        <v>29</v>
      </c>
      <c r="O47" s="22">
        <v>29</v>
      </c>
    </row>
    <row r="48" spans="1:15" ht="12.75" customHeight="1">
      <c r="A48" s="20" t="s">
        <v>88</v>
      </c>
      <c r="B48" s="21" t="s">
        <v>89</v>
      </c>
      <c r="C48" s="22">
        <v>11664</v>
      </c>
      <c r="D48" s="22">
        <v>9155</v>
      </c>
      <c r="E48" s="22">
        <v>0</v>
      </c>
      <c r="F48" s="22">
        <f>SUM(C48-D48-E48)</f>
        <v>2509</v>
      </c>
      <c r="G48" s="22">
        <v>24871</v>
      </c>
      <c r="H48" s="22">
        <v>17928</v>
      </c>
      <c r="I48" s="22">
        <v>0</v>
      </c>
      <c r="J48" s="22">
        <f>SUM(G48-H48-I48)</f>
        <v>6943</v>
      </c>
      <c r="K48" s="22">
        <v>619</v>
      </c>
      <c r="L48" s="22">
        <v>0</v>
      </c>
      <c r="M48" s="22">
        <v>976</v>
      </c>
      <c r="N48" s="22">
        <v>1828</v>
      </c>
      <c r="O48" s="22">
        <v>1828</v>
      </c>
    </row>
    <row r="49" spans="1:15" ht="12.75" customHeight="1">
      <c r="A49" s="20" t="s">
        <v>90</v>
      </c>
      <c r="B49" s="21" t="s">
        <v>91</v>
      </c>
      <c r="C49" s="22">
        <v>3662</v>
      </c>
      <c r="D49" s="22">
        <v>3377</v>
      </c>
      <c r="E49" s="22">
        <v>0</v>
      </c>
      <c r="F49" s="22">
        <f>SUM(C49-D49-E49)</f>
        <v>285</v>
      </c>
      <c r="G49" s="22">
        <v>6360</v>
      </c>
      <c r="H49" s="22">
        <v>4512</v>
      </c>
      <c r="I49" s="22">
        <v>0</v>
      </c>
      <c r="J49" s="22">
        <f>SUM(G49-H49-I49)</f>
        <v>1848</v>
      </c>
      <c r="K49" s="22">
        <v>728</v>
      </c>
      <c r="L49" s="22">
        <v>0</v>
      </c>
      <c r="M49" s="22">
        <v>0</v>
      </c>
      <c r="N49" s="22">
        <v>116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35769</v>
      </c>
      <c r="D50" s="22">
        <v>33958</v>
      </c>
      <c r="E50" s="22">
        <v>174</v>
      </c>
      <c r="F50" s="22">
        <f>SUM(C50-D50-E50)</f>
        <v>1637</v>
      </c>
      <c r="G50" s="22">
        <v>86500</v>
      </c>
      <c r="H50" s="22">
        <v>60634</v>
      </c>
      <c r="I50" s="22">
        <v>965</v>
      </c>
      <c r="J50" s="22">
        <f>SUM(G50-H50-I50)</f>
        <v>24901</v>
      </c>
      <c r="K50" s="22">
        <v>14074</v>
      </c>
      <c r="L50" s="22">
        <v>0</v>
      </c>
      <c r="M50" s="22">
        <v>4409</v>
      </c>
      <c r="N50" s="22">
        <v>3190</v>
      </c>
      <c r="O50" s="22">
        <v>3190</v>
      </c>
    </row>
    <row r="51" spans="1:15" ht="12.75" customHeight="1">
      <c r="A51" s="23"/>
      <c r="B51" s="24" t="s">
        <v>94</v>
      </c>
      <c r="C51" s="25">
        <f aca="true" t="shared" si="9" ref="C51:O51">SUM(C47:C50)</f>
        <v>62020</v>
      </c>
      <c r="D51" s="25">
        <f t="shared" si="9"/>
        <v>50170</v>
      </c>
      <c r="E51" s="25">
        <f t="shared" si="9"/>
        <v>174</v>
      </c>
      <c r="F51" s="25">
        <f t="shared" si="9"/>
        <v>11676</v>
      </c>
      <c r="G51" s="25">
        <f t="shared" si="9"/>
        <v>144096</v>
      </c>
      <c r="H51" s="25">
        <f t="shared" si="9"/>
        <v>87514</v>
      </c>
      <c r="I51" s="25">
        <f t="shared" si="9"/>
        <v>965</v>
      </c>
      <c r="J51" s="25">
        <f t="shared" si="9"/>
        <v>55617</v>
      </c>
      <c r="K51" s="25">
        <f t="shared" si="9"/>
        <v>18312</v>
      </c>
      <c r="L51" s="25">
        <f t="shared" si="9"/>
        <v>0</v>
      </c>
      <c r="M51" s="25">
        <f t="shared" si="9"/>
        <v>5454</v>
      </c>
      <c r="N51" s="25">
        <f t="shared" si="9"/>
        <v>5163</v>
      </c>
      <c r="O51" s="25">
        <f t="shared" si="9"/>
        <v>5047</v>
      </c>
    </row>
    <row r="52" spans="1:15" ht="12.75" customHeight="1">
      <c r="A52" s="20" t="s">
        <v>95</v>
      </c>
      <c r="B52" s="21" t="s">
        <v>96</v>
      </c>
      <c r="C52" s="22">
        <v>6424</v>
      </c>
      <c r="D52" s="22">
        <v>4288</v>
      </c>
      <c r="E52" s="22">
        <v>43</v>
      </c>
      <c r="F52" s="22">
        <f aca="true" t="shared" si="10" ref="F52:F58">SUM(C52-D52-E52)</f>
        <v>2093</v>
      </c>
      <c r="G52" s="22">
        <v>23863</v>
      </c>
      <c r="H52" s="22">
        <v>11567</v>
      </c>
      <c r="I52" s="22">
        <v>128</v>
      </c>
      <c r="J52" s="22">
        <f aca="true" t="shared" si="11" ref="J52:J58">SUM(G52-H52-I52)</f>
        <v>12168</v>
      </c>
      <c r="K52" s="22">
        <v>8330</v>
      </c>
      <c r="L52" s="22">
        <v>0</v>
      </c>
      <c r="M52" s="22">
        <v>215</v>
      </c>
      <c r="N52" s="22">
        <v>436</v>
      </c>
      <c r="O52" s="22">
        <v>436</v>
      </c>
    </row>
    <row r="53" spans="1:15" ht="12.75" customHeight="1">
      <c r="A53" s="20" t="s">
        <v>97</v>
      </c>
      <c r="B53" s="21" t="s">
        <v>98</v>
      </c>
      <c r="C53" s="22">
        <v>37307</v>
      </c>
      <c r="D53" s="22">
        <v>27533</v>
      </c>
      <c r="E53" s="22">
        <v>576</v>
      </c>
      <c r="F53" s="22">
        <f t="shared" si="10"/>
        <v>9198</v>
      </c>
      <c r="G53" s="22">
        <v>129974</v>
      </c>
      <c r="H53" s="22">
        <v>76279</v>
      </c>
      <c r="I53" s="22">
        <v>3874</v>
      </c>
      <c r="J53" s="22">
        <f t="shared" si="11"/>
        <v>49821</v>
      </c>
      <c r="K53" s="22">
        <v>6896</v>
      </c>
      <c r="L53" s="22">
        <v>155</v>
      </c>
      <c r="M53" s="22">
        <v>8925</v>
      </c>
      <c r="N53" s="22">
        <v>951</v>
      </c>
      <c r="O53" s="22">
        <v>951</v>
      </c>
    </row>
    <row r="54" spans="1:15" ht="12.75" customHeight="1">
      <c r="A54" s="20" t="s">
        <v>99</v>
      </c>
      <c r="B54" s="21" t="s">
        <v>100</v>
      </c>
      <c r="C54" s="22">
        <v>5779</v>
      </c>
      <c r="D54" s="22">
        <v>3167</v>
      </c>
      <c r="E54" s="22">
        <v>113</v>
      </c>
      <c r="F54" s="22">
        <f t="shared" si="10"/>
        <v>2499</v>
      </c>
      <c r="G54" s="22">
        <v>26882</v>
      </c>
      <c r="H54" s="22">
        <v>11735</v>
      </c>
      <c r="I54" s="22">
        <v>1058</v>
      </c>
      <c r="J54" s="22">
        <f t="shared" si="11"/>
        <v>14089</v>
      </c>
      <c r="K54" s="22">
        <v>459</v>
      </c>
      <c r="L54" s="22">
        <v>0</v>
      </c>
      <c r="M54" s="22">
        <v>2400</v>
      </c>
      <c r="N54" s="22">
        <v>34</v>
      </c>
      <c r="O54" s="22">
        <v>34</v>
      </c>
    </row>
    <row r="55" spans="1:15" ht="12.75" customHeight="1">
      <c r="A55" s="20" t="s">
        <v>101</v>
      </c>
      <c r="B55" s="21" t="s">
        <v>102</v>
      </c>
      <c r="C55" s="22">
        <v>27012</v>
      </c>
      <c r="D55" s="22">
        <v>17771</v>
      </c>
      <c r="E55" s="22">
        <v>322</v>
      </c>
      <c r="F55" s="22">
        <f t="shared" si="10"/>
        <v>8919</v>
      </c>
      <c r="G55" s="22">
        <v>99114</v>
      </c>
      <c r="H55" s="22">
        <v>49207</v>
      </c>
      <c r="I55" s="22">
        <v>1731</v>
      </c>
      <c r="J55" s="22">
        <f t="shared" si="11"/>
        <v>48176</v>
      </c>
      <c r="K55" s="22">
        <v>6210</v>
      </c>
      <c r="L55" s="22">
        <v>0</v>
      </c>
      <c r="M55" s="22">
        <v>3797</v>
      </c>
      <c r="N55" s="22">
        <v>3462</v>
      </c>
      <c r="O55" s="22">
        <v>3462</v>
      </c>
    </row>
    <row r="56" spans="1:15" ht="12.75" customHeight="1">
      <c r="A56" s="20" t="s">
        <v>103</v>
      </c>
      <c r="B56" s="21" t="s">
        <v>104</v>
      </c>
      <c r="C56" s="22">
        <v>35091</v>
      </c>
      <c r="D56" s="22">
        <v>20885</v>
      </c>
      <c r="E56" s="22">
        <v>1227</v>
      </c>
      <c r="F56" s="22">
        <f t="shared" si="10"/>
        <v>12979</v>
      </c>
      <c r="G56" s="22">
        <v>132563</v>
      </c>
      <c r="H56" s="22">
        <v>51559</v>
      </c>
      <c r="I56" s="22">
        <v>7535</v>
      </c>
      <c r="J56" s="22">
        <f t="shared" si="11"/>
        <v>73469</v>
      </c>
      <c r="K56" s="22">
        <v>9337</v>
      </c>
      <c r="L56" s="22">
        <v>27</v>
      </c>
      <c r="M56" s="22">
        <v>9367</v>
      </c>
      <c r="N56" s="22">
        <v>27361</v>
      </c>
      <c r="O56" s="22">
        <v>203</v>
      </c>
    </row>
    <row r="57" spans="1:15" ht="12.75" customHeight="1">
      <c r="A57" s="20" t="s">
        <v>105</v>
      </c>
      <c r="B57" s="21" t="s">
        <v>106</v>
      </c>
      <c r="C57" s="22">
        <v>44175</v>
      </c>
      <c r="D57" s="22">
        <v>19294</v>
      </c>
      <c r="E57" s="22">
        <v>1000</v>
      </c>
      <c r="F57" s="22">
        <f t="shared" si="10"/>
        <v>23881</v>
      </c>
      <c r="G57" s="22">
        <v>168728</v>
      </c>
      <c r="H57" s="22">
        <v>63792</v>
      </c>
      <c r="I57" s="22">
        <v>5584</v>
      </c>
      <c r="J57" s="22">
        <f t="shared" si="11"/>
        <v>99352</v>
      </c>
      <c r="K57" s="22">
        <v>3020</v>
      </c>
      <c r="L57" s="22">
        <v>0</v>
      </c>
      <c r="M57" s="22">
        <v>5435</v>
      </c>
      <c r="N57" s="22">
        <v>447</v>
      </c>
      <c r="O57" s="22">
        <v>447</v>
      </c>
    </row>
    <row r="58" spans="1:15" ht="12.75" customHeight="1">
      <c r="A58" s="20" t="s">
        <v>107</v>
      </c>
      <c r="B58" s="21" t="s">
        <v>108</v>
      </c>
      <c r="C58" s="22">
        <v>38381</v>
      </c>
      <c r="D58" s="22">
        <v>21691</v>
      </c>
      <c r="E58" s="22">
        <v>212</v>
      </c>
      <c r="F58" s="22">
        <f t="shared" si="10"/>
        <v>16478</v>
      </c>
      <c r="G58" s="22">
        <v>136613</v>
      </c>
      <c r="H58" s="22">
        <v>56425</v>
      </c>
      <c r="I58" s="22">
        <v>1329</v>
      </c>
      <c r="J58" s="22">
        <f t="shared" si="11"/>
        <v>78859</v>
      </c>
      <c r="K58" s="22">
        <v>5778</v>
      </c>
      <c r="L58" s="22">
        <v>109</v>
      </c>
      <c r="M58" s="22">
        <v>6433</v>
      </c>
      <c r="N58" s="22">
        <v>10668</v>
      </c>
      <c r="O58" s="22">
        <v>10668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194169</v>
      </c>
      <c r="D59" s="25">
        <f t="shared" si="12"/>
        <v>114629</v>
      </c>
      <c r="E59" s="25">
        <f t="shared" si="12"/>
        <v>3493</v>
      </c>
      <c r="F59" s="25">
        <f t="shared" si="12"/>
        <v>76047</v>
      </c>
      <c r="G59" s="25">
        <f t="shared" si="12"/>
        <v>717737</v>
      </c>
      <c r="H59" s="25">
        <f t="shared" si="12"/>
        <v>320564</v>
      </c>
      <c r="I59" s="25">
        <f t="shared" si="12"/>
        <v>21239</v>
      </c>
      <c r="J59" s="25">
        <f t="shared" si="12"/>
        <v>375934</v>
      </c>
      <c r="K59" s="25">
        <f t="shared" si="12"/>
        <v>40030</v>
      </c>
      <c r="L59" s="25">
        <f t="shared" si="12"/>
        <v>291</v>
      </c>
      <c r="M59" s="25">
        <f t="shared" si="12"/>
        <v>36572</v>
      </c>
      <c r="N59" s="25">
        <f t="shared" si="12"/>
        <v>43359</v>
      </c>
      <c r="O59" s="25">
        <f t="shared" si="12"/>
        <v>16201</v>
      </c>
    </row>
    <row r="60" spans="1:15" ht="12.75" customHeight="1">
      <c r="A60" s="20" t="s">
        <v>110</v>
      </c>
      <c r="B60" s="21" t="s">
        <v>111</v>
      </c>
      <c r="C60" s="22">
        <v>33787</v>
      </c>
      <c r="D60" s="22">
        <v>24426</v>
      </c>
      <c r="E60" s="22">
        <v>1761</v>
      </c>
      <c r="F60" s="22">
        <f aca="true" t="shared" si="13" ref="F60:F68">SUM(C60-D60-E60)</f>
        <v>7600</v>
      </c>
      <c r="G60" s="22">
        <v>118578</v>
      </c>
      <c r="H60" s="22">
        <v>66856</v>
      </c>
      <c r="I60" s="22">
        <v>12963</v>
      </c>
      <c r="J60" s="22">
        <f aca="true" t="shared" si="14" ref="J60:J68">SUM(G60-H60-I60)</f>
        <v>38759</v>
      </c>
      <c r="K60" s="22">
        <v>2308</v>
      </c>
      <c r="L60" s="22">
        <v>0</v>
      </c>
      <c r="M60" s="22">
        <v>3199</v>
      </c>
      <c r="N60" s="22">
        <v>505</v>
      </c>
      <c r="O60" s="22">
        <v>505</v>
      </c>
    </row>
    <row r="61" spans="1:15" ht="12.75" customHeight="1">
      <c r="A61" s="20" t="s">
        <v>112</v>
      </c>
      <c r="B61" s="21" t="s">
        <v>113</v>
      </c>
      <c r="C61" s="22">
        <v>9861</v>
      </c>
      <c r="D61" s="22">
        <v>6805</v>
      </c>
      <c r="E61" s="22">
        <v>171</v>
      </c>
      <c r="F61" s="22">
        <f t="shared" si="13"/>
        <v>2885</v>
      </c>
      <c r="G61" s="22">
        <v>32835</v>
      </c>
      <c r="H61" s="22">
        <v>19449</v>
      </c>
      <c r="I61" s="22">
        <v>1217</v>
      </c>
      <c r="J61" s="22">
        <f t="shared" si="14"/>
        <v>12169</v>
      </c>
      <c r="K61" s="22">
        <v>208</v>
      </c>
      <c r="L61" s="22">
        <v>0</v>
      </c>
      <c r="M61" s="22">
        <v>3515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16611</v>
      </c>
      <c r="D62" s="22">
        <v>7895</v>
      </c>
      <c r="E62" s="22">
        <v>453</v>
      </c>
      <c r="F62" s="22">
        <f t="shared" si="13"/>
        <v>8263</v>
      </c>
      <c r="G62" s="22">
        <v>82815</v>
      </c>
      <c r="H62" s="22">
        <v>24745</v>
      </c>
      <c r="I62" s="22">
        <v>3582</v>
      </c>
      <c r="J62" s="22">
        <f t="shared" si="14"/>
        <v>54488</v>
      </c>
      <c r="K62" s="22">
        <v>3105</v>
      </c>
      <c r="L62" s="22">
        <v>215</v>
      </c>
      <c r="M62" s="22">
        <v>4684</v>
      </c>
      <c r="N62" s="22">
        <v>1080</v>
      </c>
      <c r="O62" s="22">
        <v>1080</v>
      </c>
    </row>
    <row r="63" spans="1:15" ht="12.75" customHeight="1">
      <c r="A63" s="20" t="s">
        <v>116</v>
      </c>
      <c r="B63" s="21" t="s">
        <v>117</v>
      </c>
      <c r="C63" s="22">
        <v>23627</v>
      </c>
      <c r="D63" s="22">
        <v>14284</v>
      </c>
      <c r="E63" s="22">
        <v>893</v>
      </c>
      <c r="F63" s="22">
        <f t="shared" si="13"/>
        <v>8450</v>
      </c>
      <c r="G63" s="22">
        <v>85774</v>
      </c>
      <c r="H63" s="22">
        <v>46004</v>
      </c>
      <c r="I63" s="22">
        <v>7750</v>
      </c>
      <c r="J63" s="22">
        <f t="shared" si="14"/>
        <v>32020</v>
      </c>
      <c r="K63" s="22">
        <v>679</v>
      </c>
      <c r="L63" s="22">
        <v>0</v>
      </c>
      <c r="M63" s="22">
        <v>4658</v>
      </c>
      <c r="N63" s="22">
        <v>328</v>
      </c>
      <c r="O63" s="22">
        <v>328</v>
      </c>
    </row>
    <row r="64" spans="1:15" ht="12.75" customHeight="1">
      <c r="A64" s="20" t="s">
        <v>118</v>
      </c>
      <c r="B64" s="21" t="s">
        <v>119</v>
      </c>
      <c r="C64" s="22">
        <v>22750</v>
      </c>
      <c r="D64" s="22">
        <v>10597</v>
      </c>
      <c r="E64" s="22">
        <v>910</v>
      </c>
      <c r="F64" s="22">
        <f t="shared" si="13"/>
        <v>11243</v>
      </c>
      <c r="G64" s="22">
        <v>90919</v>
      </c>
      <c r="H64" s="22">
        <v>34236</v>
      </c>
      <c r="I64" s="22">
        <v>5897</v>
      </c>
      <c r="J64" s="22">
        <f t="shared" si="14"/>
        <v>50786</v>
      </c>
      <c r="K64" s="22">
        <v>531</v>
      </c>
      <c r="L64" s="22">
        <v>15</v>
      </c>
      <c r="M64" s="22">
        <v>2095</v>
      </c>
      <c r="N64" s="22">
        <v>308</v>
      </c>
      <c r="O64" s="22">
        <v>308</v>
      </c>
    </row>
    <row r="65" spans="1:15" ht="12.75" customHeight="1">
      <c r="A65" s="20" t="s">
        <v>120</v>
      </c>
      <c r="B65" s="21" t="s">
        <v>121</v>
      </c>
      <c r="C65" s="22">
        <v>10760</v>
      </c>
      <c r="D65" s="22">
        <v>7219</v>
      </c>
      <c r="E65" s="22">
        <v>722</v>
      </c>
      <c r="F65" s="22">
        <f t="shared" si="13"/>
        <v>2819</v>
      </c>
      <c r="G65" s="22">
        <v>60251</v>
      </c>
      <c r="H65" s="22">
        <v>23324</v>
      </c>
      <c r="I65" s="22">
        <v>5940</v>
      </c>
      <c r="J65" s="22">
        <f t="shared" si="14"/>
        <v>30987</v>
      </c>
      <c r="K65" s="22">
        <v>3204</v>
      </c>
      <c r="L65" s="22">
        <v>0</v>
      </c>
      <c r="M65" s="22">
        <v>4359</v>
      </c>
      <c r="N65" s="22">
        <v>382</v>
      </c>
      <c r="O65" s="22">
        <v>382</v>
      </c>
    </row>
    <row r="66" spans="1:15" ht="12.75" customHeight="1">
      <c r="A66" s="20" t="s">
        <v>122</v>
      </c>
      <c r="B66" s="21" t="s">
        <v>123</v>
      </c>
      <c r="C66" s="22">
        <v>20562</v>
      </c>
      <c r="D66" s="22">
        <v>8767</v>
      </c>
      <c r="E66" s="22">
        <v>286</v>
      </c>
      <c r="F66" s="22">
        <f t="shared" si="13"/>
        <v>11509</v>
      </c>
      <c r="G66" s="22">
        <v>105336</v>
      </c>
      <c r="H66" s="22">
        <v>28136</v>
      </c>
      <c r="I66" s="22">
        <v>1872</v>
      </c>
      <c r="J66" s="22">
        <f t="shared" si="14"/>
        <v>75328</v>
      </c>
      <c r="K66" s="22">
        <v>10165</v>
      </c>
      <c r="L66" s="22">
        <v>16</v>
      </c>
      <c r="M66" s="22">
        <v>13970</v>
      </c>
      <c r="N66" s="22">
        <v>192</v>
      </c>
      <c r="O66" s="22">
        <v>192</v>
      </c>
    </row>
    <row r="67" spans="1:15" ht="12.75" customHeight="1">
      <c r="A67" s="20" t="s">
        <v>124</v>
      </c>
      <c r="B67" s="21" t="s">
        <v>125</v>
      </c>
      <c r="C67" s="22">
        <v>35008</v>
      </c>
      <c r="D67" s="22">
        <v>7912</v>
      </c>
      <c r="E67" s="22">
        <v>0</v>
      </c>
      <c r="F67" s="22">
        <f t="shared" si="13"/>
        <v>27096</v>
      </c>
      <c r="G67" s="22">
        <v>136539</v>
      </c>
      <c r="H67" s="22">
        <v>25016</v>
      </c>
      <c r="I67" s="22">
        <v>0</v>
      </c>
      <c r="J67" s="22">
        <f t="shared" si="14"/>
        <v>111523</v>
      </c>
      <c r="K67" s="22">
        <v>9786</v>
      </c>
      <c r="L67" s="22">
        <v>0</v>
      </c>
      <c r="M67" s="22">
        <v>14075</v>
      </c>
      <c r="N67" s="22">
        <v>379</v>
      </c>
      <c r="O67" s="22">
        <v>379</v>
      </c>
    </row>
    <row r="68" spans="1:15" ht="12.75" customHeight="1">
      <c r="A68" s="20" t="s">
        <v>126</v>
      </c>
      <c r="B68" s="21" t="s">
        <v>127</v>
      </c>
      <c r="C68" s="22">
        <v>18311</v>
      </c>
      <c r="D68" s="22">
        <v>9548</v>
      </c>
      <c r="E68" s="22">
        <v>189</v>
      </c>
      <c r="F68" s="22">
        <f t="shared" si="13"/>
        <v>8574</v>
      </c>
      <c r="G68" s="22">
        <v>53092</v>
      </c>
      <c r="H68" s="22">
        <v>25162</v>
      </c>
      <c r="I68" s="22">
        <v>2281</v>
      </c>
      <c r="J68" s="22">
        <f t="shared" si="14"/>
        <v>25649</v>
      </c>
      <c r="K68" s="22">
        <v>344</v>
      </c>
      <c r="L68" s="22">
        <v>835</v>
      </c>
      <c r="M68" s="22">
        <v>764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191277</v>
      </c>
      <c r="D69" s="25">
        <f t="shared" si="15"/>
        <v>97453</v>
      </c>
      <c r="E69" s="25">
        <f t="shared" si="15"/>
        <v>5385</v>
      </c>
      <c r="F69" s="25">
        <f t="shared" si="15"/>
        <v>88439</v>
      </c>
      <c r="G69" s="25">
        <f t="shared" si="15"/>
        <v>766139</v>
      </c>
      <c r="H69" s="25">
        <f t="shared" si="15"/>
        <v>292928</v>
      </c>
      <c r="I69" s="25">
        <f t="shared" si="15"/>
        <v>41502</v>
      </c>
      <c r="J69" s="25">
        <f t="shared" si="15"/>
        <v>431709</v>
      </c>
      <c r="K69" s="25">
        <f t="shared" si="15"/>
        <v>30330</v>
      </c>
      <c r="L69" s="25">
        <f t="shared" si="15"/>
        <v>1081</v>
      </c>
      <c r="M69" s="25">
        <f t="shared" si="15"/>
        <v>51319</v>
      </c>
      <c r="N69" s="25">
        <f t="shared" si="15"/>
        <v>3174</v>
      </c>
      <c r="O69" s="25">
        <f t="shared" si="15"/>
        <v>3174</v>
      </c>
    </row>
    <row r="70" spans="1:15" ht="12.75" customHeight="1">
      <c r="A70" s="20" t="s">
        <v>129</v>
      </c>
      <c r="B70" s="21" t="s">
        <v>130</v>
      </c>
      <c r="C70" s="22">
        <v>11002</v>
      </c>
      <c r="D70" s="22">
        <v>7682</v>
      </c>
      <c r="E70" s="22">
        <v>654</v>
      </c>
      <c r="F70" s="22">
        <f aca="true" t="shared" si="16" ref="F70:F79">SUM(C70-D70-E70)</f>
        <v>2666</v>
      </c>
      <c r="G70" s="22">
        <v>42296</v>
      </c>
      <c r="H70" s="22">
        <v>22938</v>
      </c>
      <c r="I70" s="22">
        <v>5762</v>
      </c>
      <c r="J70" s="22">
        <f aca="true" t="shared" si="17" ref="J70:J79">SUM(G70-H70-I70)</f>
        <v>13596</v>
      </c>
      <c r="K70" s="22">
        <v>1625</v>
      </c>
      <c r="L70" s="22">
        <v>4</v>
      </c>
      <c r="M70" s="22">
        <v>2175</v>
      </c>
      <c r="N70" s="22">
        <v>71</v>
      </c>
      <c r="O70" s="22">
        <v>71</v>
      </c>
    </row>
    <row r="71" spans="1:15" ht="12.75" customHeight="1">
      <c r="A71" s="20" t="s">
        <v>131</v>
      </c>
      <c r="B71" s="21" t="s">
        <v>132</v>
      </c>
      <c r="C71" s="22">
        <v>44747</v>
      </c>
      <c r="D71" s="22">
        <v>28133</v>
      </c>
      <c r="E71" s="22">
        <v>1235</v>
      </c>
      <c r="F71" s="22">
        <f t="shared" si="16"/>
        <v>15379</v>
      </c>
      <c r="G71" s="22">
        <v>118234</v>
      </c>
      <c r="H71" s="22">
        <v>54292</v>
      </c>
      <c r="I71" s="22">
        <v>7392</v>
      </c>
      <c r="J71" s="22">
        <f t="shared" si="17"/>
        <v>56550</v>
      </c>
      <c r="K71" s="22">
        <v>6507</v>
      </c>
      <c r="L71" s="22">
        <v>0</v>
      </c>
      <c r="M71" s="22">
        <v>2311</v>
      </c>
      <c r="N71" s="22">
        <v>7614</v>
      </c>
      <c r="O71" s="22">
        <v>7614</v>
      </c>
    </row>
    <row r="72" spans="1:15" ht="12.75" customHeight="1">
      <c r="A72" s="20" t="s">
        <v>133</v>
      </c>
      <c r="B72" s="21" t="s">
        <v>134</v>
      </c>
      <c r="C72" s="22">
        <v>7490</v>
      </c>
      <c r="D72" s="22">
        <v>4592</v>
      </c>
      <c r="E72" s="22">
        <v>0</v>
      </c>
      <c r="F72" s="22">
        <f t="shared" si="16"/>
        <v>2898</v>
      </c>
      <c r="G72" s="22">
        <v>28822</v>
      </c>
      <c r="H72" s="22">
        <v>13077</v>
      </c>
      <c r="I72" s="22">
        <v>0</v>
      </c>
      <c r="J72" s="22">
        <f t="shared" si="17"/>
        <v>15745</v>
      </c>
      <c r="K72" s="22">
        <v>2667</v>
      </c>
      <c r="L72" s="22">
        <v>172</v>
      </c>
      <c r="M72" s="22">
        <v>4651</v>
      </c>
      <c r="N72" s="22">
        <v>134</v>
      </c>
      <c r="O72" s="22">
        <v>134</v>
      </c>
    </row>
    <row r="73" spans="1:15" ht="12.75" customHeight="1">
      <c r="A73" s="20" t="s">
        <v>135</v>
      </c>
      <c r="B73" s="21" t="s">
        <v>136</v>
      </c>
      <c r="C73" s="22">
        <v>17449</v>
      </c>
      <c r="D73" s="22">
        <v>12796</v>
      </c>
      <c r="E73" s="22">
        <v>90</v>
      </c>
      <c r="F73" s="22">
        <f t="shared" si="16"/>
        <v>4563</v>
      </c>
      <c r="G73" s="22">
        <v>55876</v>
      </c>
      <c r="H73" s="22">
        <v>33399</v>
      </c>
      <c r="I73" s="22">
        <v>358</v>
      </c>
      <c r="J73" s="22">
        <f t="shared" si="17"/>
        <v>22119</v>
      </c>
      <c r="K73" s="22">
        <v>2954</v>
      </c>
      <c r="L73" s="22">
        <v>0</v>
      </c>
      <c r="M73" s="22">
        <v>1275</v>
      </c>
      <c r="N73" s="22">
        <v>20137</v>
      </c>
      <c r="O73" s="22">
        <v>20137</v>
      </c>
    </row>
    <row r="74" spans="1:15" ht="12.75" customHeight="1">
      <c r="A74" s="20" t="s">
        <v>137</v>
      </c>
      <c r="B74" s="21" t="s">
        <v>138</v>
      </c>
      <c r="C74" s="22">
        <v>17600</v>
      </c>
      <c r="D74" s="22">
        <v>12319</v>
      </c>
      <c r="E74" s="22">
        <v>411</v>
      </c>
      <c r="F74" s="22">
        <f t="shared" si="16"/>
        <v>4870</v>
      </c>
      <c r="G74" s="22">
        <v>43674</v>
      </c>
      <c r="H74" s="22">
        <v>24025</v>
      </c>
      <c r="I74" s="22">
        <v>2243</v>
      </c>
      <c r="J74" s="22">
        <f t="shared" si="17"/>
        <v>17406</v>
      </c>
      <c r="K74" s="22">
        <v>2601</v>
      </c>
      <c r="L74" s="22">
        <v>0</v>
      </c>
      <c r="M74" s="22">
        <v>986</v>
      </c>
      <c r="N74" s="22">
        <v>1397</v>
      </c>
      <c r="O74" s="22">
        <v>1397</v>
      </c>
    </row>
    <row r="75" spans="1:15" ht="12.75" customHeight="1">
      <c r="A75" s="20" t="s">
        <v>139</v>
      </c>
      <c r="B75" s="21" t="s">
        <v>140</v>
      </c>
      <c r="C75" s="22">
        <v>7086</v>
      </c>
      <c r="D75" s="22">
        <v>6397</v>
      </c>
      <c r="E75" s="22">
        <v>82</v>
      </c>
      <c r="F75" s="22">
        <f t="shared" si="16"/>
        <v>607</v>
      </c>
      <c r="G75" s="22">
        <v>17837</v>
      </c>
      <c r="H75" s="22">
        <v>12555</v>
      </c>
      <c r="I75" s="22">
        <v>836</v>
      </c>
      <c r="J75" s="22">
        <f t="shared" si="17"/>
        <v>4446</v>
      </c>
      <c r="K75" s="22">
        <v>283</v>
      </c>
      <c r="L75" s="22">
        <v>6</v>
      </c>
      <c r="M75" s="22">
        <v>73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16268</v>
      </c>
      <c r="D76" s="22">
        <v>11354</v>
      </c>
      <c r="E76" s="22">
        <v>160</v>
      </c>
      <c r="F76" s="22">
        <f t="shared" si="16"/>
        <v>4754</v>
      </c>
      <c r="G76" s="22">
        <v>50388</v>
      </c>
      <c r="H76" s="22">
        <v>30361</v>
      </c>
      <c r="I76" s="22">
        <v>917</v>
      </c>
      <c r="J76" s="22">
        <f t="shared" si="17"/>
        <v>19110</v>
      </c>
      <c r="K76" s="22">
        <v>1319</v>
      </c>
      <c r="L76" s="22">
        <v>15</v>
      </c>
      <c r="M76" s="22">
        <v>927</v>
      </c>
      <c r="N76" s="22">
        <v>638</v>
      </c>
      <c r="O76" s="22">
        <v>638</v>
      </c>
    </row>
    <row r="77" spans="1:15" ht="12.75" customHeight="1">
      <c r="A77" s="20" t="s">
        <v>143</v>
      </c>
      <c r="B77" s="21" t="s">
        <v>144</v>
      </c>
      <c r="C77" s="22">
        <v>14708</v>
      </c>
      <c r="D77" s="22">
        <v>8205</v>
      </c>
      <c r="E77" s="22">
        <v>146</v>
      </c>
      <c r="F77" s="22">
        <f t="shared" si="16"/>
        <v>6357</v>
      </c>
      <c r="G77" s="22">
        <v>35939</v>
      </c>
      <c r="H77" s="22">
        <v>17486</v>
      </c>
      <c r="I77" s="22">
        <v>761</v>
      </c>
      <c r="J77" s="22">
        <f t="shared" si="17"/>
        <v>17692</v>
      </c>
      <c r="K77" s="22">
        <v>3667</v>
      </c>
      <c r="L77" s="22">
        <v>0</v>
      </c>
      <c r="M77" s="22">
        <v>1497</v>
      </c>
      <c r="N77" s="22">
        <v>521</v>
      </c>
      <c r="O77" s="22">
        <v>521</v>
      </c>
    </row>
    <row r="78" spans="1:15" ht="12.75" customHeight="1">
      <c r="A78" s="20" t="s">
        <v>145</v>
      </c>
      <c r="B78" s="21" t="s">
        <v>146</v>
      </c>
      <c r="C78" s="22">
        <v>10198</v>
      </c>
      <c r="D78" s="22">
        <v>6610</v>
      </c>
      <c r="E78" s="22">
        <v>0</v>
      </c>
      <c r="F78" s="22">
        <f t="shared" si="16"/>
        <v>3588</v>
      </c>
      <c r="G78" s="22">
        <v>25401</v>
      </c>
      <c r="H78" s="22">
        <v>14496</v>
      </c>
      <c r="I78" s="22">
        <v>0</v>
      </c>
      <c r="J78" s="22">
        <f t="shared" si="17"/>
        <v>10905</v>
      </c>
      <c r="K78" s="22">
        <v>804</v>
      </c>
      <c r="L78" s="22">
        <v>0</v>
      </c>
      <c r="M78" s="22">
        <v>16</v>
      </c>
      <c r="N78" s="22">
        <v>153</v>
      </c>
      <c r="O78" s="22">
        <v>153</v>
      </c>
    </row>
    <row r="79" spans="1:15" ht="12.75" customHeight="1">
      <c r="A79" s="20" t="s">
        <v>147</v>
      </c>
      <c r="B79" s="21" t="s">
        <v>148</v>
      </c>
      <c r="C79" s="22">
        <v>9419</v>
      </c>
      <c r="D79" s="22">
        <v>6784</v>
      </c>
      <c r="E79" s="22">
        <v>184</v>
      </c>
      <c r="F79" s="22">
        <f t="shared" si="16"/>
        <v>2451</v>
      </c>
      <c r="G79" s="22">
        <v>37428</v>
      </c>
      <c r="H79" s="22">
        <v>18484</v>
      </c>
      <c r="I79" s="22">
        <v>1428</v>
      </c>
      <c r="J79" s="22">
        <f t="shared" si="17"/>
        <v>17516</v>
      </c>
      <c r="K79" s="22">
        <v>3126</v>
      </c>
      <c r="L79" s="22">
        <v>13</v>
      </c>
      <c r="M79" s="22">
        <v>2439</v>
      </c>
      <c r="N79" s="22">
        <v>281</v>
      </c>
      <c r="O79" s="22">
        <v>281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155967</v>
      </c>
      <c r="D80" s="25">
        <f t="shared" si="18"/>
        <v>104872</v>
      </c>
      <c r="E80" s="25">
        <f t="shared" si="18"/>
        <v>2962</v>
      </c>
      <c r="F80" s="25">
        <f t="shared" si="18"/>
        <v>48133</v>
      </c>
      <c r="G80" s="25">
        <f t="shared" si="18"/>
        <v>455895</v>
      </c>
      <c r="H80" s="25">
        <f t="shared" si="18"/>
        <v>241113</v>
      </c>
      <c r="I80" s="25">
        <f t="shared" si="18"/>
        <v>19697</v>
      </c>
      <c r="J80" s="25">
        <f t="shared" si="18"/>
        <v>195085</v>
      </c>
      <c r="K80" s="25">
        <f t="shared" si="18"/>
        <v>25553</v>
      </c>
      <c r="L80" s="25">
        <f t="shared" si="18"/>
        <v>210</v>
      </c>
      <c r="M80" s="25">
        <f t="shared" si="18"/>
        <v>16350</v>
      </c>
      <c r="N80" s="25">
        <f t="shared" si="18"/>
        <v>30946</v>
      </c>
      <c r="O80" s="25">
        <f t="shared" si="18"/>
        <v>30946</v>
      </c>
    </row>
    <row r="81" spans="1:15" ht="12.75" customHeight="1">
      <c r="A81" s="20" t="s">
        <v>150</v>
      </c>
      <c r="B81" s="21" t="s">
        <v>151</v>
      </c>
      <c r="C81" s="22">
        <v>17235</v>
      </c>
      <c r="D81" s="22">
        <v>10681</v>
      </c>
      <c r="E81" s="22">
        <v>320</v>
      </c>
      <c r="F81" s="22">
        <f>SUM(C81-D81-E81)</f>
        <v>6234</v>
      </c>
      <c r="G81" s="22">
        <v>76451</v>
      </c>
      <c r="H81" s="22">
        <v>38105</v>
      </c>
      <c r="I81" s="22">
        <v>3595</v>
      </c>
      <c r="J81" s="22">
        <f>SUM(G81-H81-I81)</f>
        <v>34751</v>
      </c>
      <c r="K81" s="22">
        <v>1316</v>
      </c>
      <c r="L81" s="22">
        <v>333</v>
      </c>
      <c r="M81" s="22">
        <v>2772</v>
      </c>
      <c r="N81" s="22">
        <v>551</v>
      </c>
      <c r="O81" s="22">
        <v>551</v>
      </c>
    </row>
    <row r="82" spans="1:15" ht="12.75" customHeight="1">
      <c r="A82" s="20" t="s">
        <v>152</v>
      </c>
      <c r="B82" s="21" t="s">
        <v>153</v>
      </c>
      <c r="C82" s="22">
        <v>5998</v>
      </c>
      <c r="D82" s="22">
        <v>4399</v>
      </c>
      <c r="E82" s="22">
        <v>81</v>
      </c>
      <c r="F82" s="22">
        <f>SUM(C82-D82-E82)</f>
        <v>1518</v>
      </c>
      <c r="G82" s="22">
        <v>30287</v>
      </c>
      <c r="H82" s="22">
        <v>15053</v>
      </c>
      <c r="I82" s="22">
        <v>769</v>
      </c>
      <c r="J82" s="22">
        <f>SUM(G82-H82-I82)</f>
        <v>14465</v>
      </c>
      <c r="K82" s="22">
        <v>443</v>
      </c>
      <c r="L82" s="22">
        <v>0</v>
      </c>
      <c r="M82" s="22">
        <v>2142</v>
      </c>
      <c r="N82" s="22">
        <v>384</v>
      </c>
      <c r="O82" s="22">
        <v>384</v>
      </c>
    </row>
    <row r="83" spans="1:15" ht="12.75" customHeight="1">
      <c r="A83" s="20" t="s">
        <v>154</v>
      </c>
      <c r="B83" s="21" t="s">
        <v>155</v>
      </c>
      <c r="C83" s="22">
        <v>3001</v>
      </c>
      <c r="D83" s="22">
        <v>2616</v>
      </c>
      <c r="E83" s="22">
        <v>142</v>
      </c>
      <c r="F83" s="22">
        <f>SUM(C83-D83-E83)</f>
        <v>243</v>
      </c>
      <c r="G83" s="22">
        <v>17031</v>
      </c>
      <c r="H83" s="22">
        <v>10411</v>
      </c>
      <c r="I83" s="22">
        <v>1530</v>
      </c>
      <c r="J83" s="22">
        <f>SUM(G83-H83-I83)</f>
        <v>5090</v>
      </c>
      <c r="K83" s="22">
        <v>79</v>
      </c>
      <c r="L83" s="22">
        <v>0</v>
      </c>
      <c r="M83" s="22">
        <v>539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6639</v>
      </c>
      <c r="D84" s="22">
        <v>5970</v>
      </c>
      <c r="E84" s="22">
        <v>0</v>
      </c>
      <c r="F84" s="22">
        <f>SUM(C84-D84-E84)</f>
        <v>669</v>
      </c>
      <c r="G84" s="22">
        <v>35683</v>
      </c>
      <c r="H84" s="22">
        <v>22761</v>
      </c>
      <c r="I84" s="22">
        <v>0</v>
      </c>
      <c r="J84" s="22">
        <f>SUM(G84-H84-I84)</f>
        <v>12922</v>
      </c>
      <c r="K84" s="22">
        <v>894</v>
      </c>
      <c r="L84" s="22">
        <v>0</v>
      </c>
      <c r="M84" s="22">
        <v>1939</v>
      </c>
      <c r="N84" s="22">
        <v>301</v>
      </c>
      <c r="O84" s="22">
        <v>301</v>
      </c>
    </row>
    <row r="85" spans="1:15" ht="12.75" customHeight="1">
      <c r="A85" s="20" t="s">
        <v>158</v>
      </c>
      <c r="B85" s="21" t="s">
        <v>159</v>
      </c>
      <c r="C85" s="22">
        <v>10331</v>
      </c>
      <c r="D85" s="22">
        <v>8208</v>
      </c>
      <c r="E85" s="22">
        <v>215</v>
      </c>
      <c r="F85" s="22">
        <f>SUM(C85-D85-E85)</f>
        <v>1908</v>
      </c>
      <c r="G85" s="22">
        <v>39195</v>
      </c>
      <c r="H85" s="22">
        <v>23844</v>
      </c>
      <c r="I85" s="22">
        <v>1585</v>
      </c>
      <c r="J85" s="22">
        <f>SUM(G85-H85-I85)</f>
        <v>13766</v>
      </c>
      <c r="K85" s="22">
        <v>1498</v>
      </c>
      <c r="L85" s="22">
        <v>47</v>
      </c>
      <c r="M85" s="22">
        <v>1568</v>
      </c>
      <c r="N85" s="22">
        <v>5468</v>
      </c>
      <c r="O85" s="22">
        <v>5468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43204</v>
      </c>
      <c r="D86" s="25">
        <f t="shared" si="19"/>
        <v>31874</v>
      </c>
      <c r="E86" s="25">
        <f t="shared" si="19"/>
        <v>758</v>
      </c>
      <c r="F86" s="25">
        <f t="shared" si="19"/>
        <v>10572</v>
      </c>
      <c r="G86" s="25">
        <f t="shared" si="19"/>
        <v>198647</v>
      </c>
      <c r="H86" s="25">
        <f t="shared" si="19"/>
        <v>110174</v>
      </c>
      <c r="I86" s="25">
        <f t="shared" si="19"/>
        <v>7479</v>
      </c>
      <c r="J86" s="25">
        <f t="shared" si="19"/>
        <v>80994</v>
      </c>
      <c r="K86" s="25">
        <f t="shared" si="19"/>
        <v>4230</v>
      </c>
      <c r="L86" s="25">
        <f t="shared" si="19"/>
        <v>380</v>
      </c>
      <c r="M86" s="25">
        <f t="shared" si="19"/>
        <v>8960</v>
      </c>
      <c r="N86" s="25">
        <f t="shared" si="19"/>
        <v>6704</v>
      </c>
      <c r="O86" s="25">
        <f t="shared" si="19"/>
        <v>6704</v>
      </c>
    </row>
    <row r="87" spans="1:15" ht="12.75" customHeight="1">
      <c r="A87" s="20" t="s">
        <v>161</v>
      </c>
      <c r="B87" s="21" t="s">
        <v>162</v>
      </c>
      <c r="C87" s="22">
        <v>18694</v>
      </c>
      <c r="D87" s="22">
        <v>13868</v>
      </c>
      <c r="E87" s="22">
        <v>0</v>
      </c>
      <c r="F87" s="22">
        <f>SUM(C87-D87-E87)</f>
        <v>4826</v>
      </c>
      <c r="G87" s="22">
        <v>91922</v>
      </c>
      <c r="H87" s="22">
        <v>46554</v>
      </c>
      <c r="I87" s="22">
        <v>0</v>
      </c>
      <c r="J87" s="22">
        <f>SUM(G87-H87-I87)</f>
        <v>45368</v>
      </c>
      <c r="K87" s="22">
        <v>1500</v>
      </c>
      <c r="L87" s="22">
        <v>0</v>
      </c>
      <c r="M87" s="22">
        <v>3925</v>
      </c>
      <c r="N87" s="22">
        <v>586</v>
      </c>
      <c r="O87" s="22">
        <v>586</v>
      </c>
    </row>
    <row r="88" spans="1:15" ht="12.75" customHeight="1">
      <c r="A88" s="20" t="s">
        <v>163</v>
      </c>
      <c r="B88" s="21" t="s">
        <v>164</v>
      </c>
      <c r="C88" s="22">
        <v>15397</v>
      </c>
      <c r="D88" s="22">
        <v>7121</v>
      </c>
      <c r="E88" s="22">
        <v>442</v>
      </c>
      <c r="F88" s="22">
        <f>SUM(C88-D88-E88)</f>
        <v>7834</v>
      </c>
      <c r="G88" s="22">
        <v>47312</v>
      </c>
      <c r="H88" s="22">
        <v>18984</v>
      </c>
      <c r="I88" s="22">
        <v>3744</v>
      </c>
      <c r="J88" s="22">
        <f>SUM(G88-H88-I88)</f>
        <v>24584</v>
      </c>
      <c r="K88" s="22">
        <v>690</v>
      </c>
      <c r="L88" s="22">
        <v>0</v>
      </c>
      <c r="M88" s="22">
        <v>1319</v>
      </c>
      <c r="N88" s="22">
        <v>56</v>
      </c>
      <c r="O88" s="22">
        <v>56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34091</v>
      </c>
      <c r="D89" s="25">
        <f t="shared" si="20"/>
        <v>20989</v>
      </c>
      <c r="E89" s="25">
        <f t="shared" si="20"/>
        <v>442</v>
      </c>
      <c r="F89" s="25">
        <f t="shared" si="20"/>
        <v>12660</v>
      </c>
      <c r="G89" s="25">
        <f t="shared" si="20"/>
        <v>139234</v>
      </c>
      <c r="H89" s="25">
        <f t="shared" si="20"/>
        <v>65538</v>
      </c>
      <c r="I89" s="25">
        <f t="shared" si="20"/>
        <v>3744</v>
      </c>
      <c r="J89" s="25">
        <f t="shared" si="20"/>
        <v>69952</v>
      </c>
      <c r="K89" s="25">
        <f t="shared" si="20"/>
        <v>2190</v>
      </c>
      <c r="L89" s="25">
        <f t="shared" si="20"/>
        <v>0</v>
      </c>
      <c r="M89" s="25">
        <f t="shared" si="20"/>
        <v>5244</v>
      </c>
      <c r="N89" s="25">
        <f t="shared" si="20"/>
        <v>642</v>
      </c>
      <c r="O89" s="25">
        <f t="shared" si="20"/>
        <v>642</v>
      </c>
    </row>
    <row r="90" spans="1:15" ht="12.75" customHeight="1">
      <c r="A90" s="20" t="s">
        <v>166</v>
      </c>
      <c r="B90" s="21" t="s">
        <v>167</v>
      </c>
      <c r="C90" s="22">
        <v>22217</v>
      </c>
      <c r="D90" s="22">
        <v>10444</v>
      </c>
      <c r="E90" s="22">
        <v>860</v>
      </c>
      <c r="F90" s="22">
        <f>SUM(C90-D90-E90)</f>
        <v>10913</v>
      </c>
      <c r="G90" s="22">
        <v>103316</v>
      </c>
      <c r="H90" s="22">
        <v>36118</v>
      </c>
      <c r="I90" s="22">
        <v>6911</v>
      </c>
      <c r="J90" s="22">
        <f>SUM(G90-H90-I90)</f>
        <v>60287</v>
      </c>
      <c r="K90" s="22">
        <v>1098</v>
      </c>
      <c r="L90" s="22">
        <v>0</v>
      </c>
      <c r="M90" s="22">
        <v>4830</v>
      </c>
      <c r="N90" s="22">
        <v>241</v>
      </c>
      <c r="O90" s="22">
        <v>241</v>
      </c>
    </row>
    <row r="91" spans="1:15" ht="12.75" customHeight="1">
      <c r="A91" s="20" t="s">
        <v>168</v>
      </c>
      <c r="B91" s="21" t="s">
        <v>169</v>
      </c>
      <c r="C91" s="22">
        <v>20541</v>
      </c>
      <c r="D91" s="22">
        <v>14140</v>
      </c>
      <c r="E91" s="22">
        <v>0</v>
      </c>
      <c r="F91" s="22">
        <f>SUM(C91-D91-E91)</f>
        <v>6401</v>
      </c>
      <c r="G91" s="22">
        <v>95523</v>
      </c>
      <c r="H91" s="22">
        <v>38506</v>
      </c>
      <c r="I91" s="22">
        <v>0</v>
      </c>
      <c r="J91" s="22">
        <f>SUM(G91-H91-I91)</f>
        <v>57017</v>
      </c>
      <c r="K91" s="22">
        <v>720</v>
      </c>
      <c r="L91" s="22">
        <v>102</v>
      </c>
      <c r="M91" s="22">
        <v>10174</v>
      </c>
      <c r="N91" s="22">
        <v>149</v>
      </c>
      <c r="O91" s="22">
        <v>149</v>
      </c>
    </row>
    <row r="92" spans="1:15" ht="12.75" customHeight="1">
      <c r="A92" s="20" t="s">
        <v>170</v>
      </c>
      <c r="B92" s="21" t="s">
        <v>171</v>
      </c>
      <c r="C92" s="22">
        <v>4100</v>
      </c>
      <c r="D92" s="22">
        <v>3279</v>
      </c>
      <c r="E92" s="22">
        <v>364</v>
      </c>
      <c r="F92" s="22">
        <f>SUM(C92-D92-E92)</f>
        <v>457</v>
      </c>
      <c r="G92" s="22">
        <v>15028</v>
      </c>
      <c r="H92" s="22">
        <v>8454</v>
      </c>
      <c r="I92" s="22">
        <v>3512</v>
      </c>
      <c r="J92" s="22">
        <f>SUM(G92-H92-I92)</f>
        <v>3062</v>
      </c>
      <c r="K92" s="22">
        <v>304</v>
      </c>
      <c r="L92" s="22">
        <v>0</v>
      </c>
      <c r="M92" s="22">
        <v>469</v>
      </c>
      <c r="N92" s="22">
        <v>26</v>
      </c>
      <c r="O92" s="22">
        <v>26</v>
      </c>
    </row>
    <row r="93" spans="1:15" ht="12.75" customHeight="1">
      <c r="A93" s="20" t="s">
        <v>172</v>
      </c>
      <c r="B93" s="21" t="s">
        <v>173</v>
      </c>
      <c r="C93" s="22">
        <v>220381</v>
      </c>
      <c r="D93" s="22">
        <v>130750</v>
      </c>
      <c r="E93" s="22">
        <v>7175</v>
      </c>
      <c r="F93" s="22">
        <f>SUM(C93-D93-E93)</f>
        <v>82456</v>
      </c>
      <c r="G93" s="22">
        <v>705992</v>
      </c>
      <c r="H93" s="22">
        <v>238454</v>
      </c>
      <c r="I93" s="22">
        <v>26887</v>
      </c>
      <c r="J93" s="22">
        <f>SUM(G93-H93-I93)</f>
        <v>440651</v>
      </c>
      <c r="K93" s="22">
        <v>56912</v>
      </c>
      <c r="L93" s="22">
        <v>171</v>
      </c>
      <c r="M93" s="22">
        <v>41427</v>
      </c>
      <c r="N93" s="22">
        <v>3827</v>
      </c>
      <c r="O93" s="22">
        <v>3827</v>
      </c>
    </row>
    <row r="94" spans="1:15" ht="12.75" customHeight="1">
      <c r="A94" s="20" t="s">
        <v>174</v>
      </c>
      <c r="B94" s="21" t="s">
        <v>175</v>
      </c>
      <c r="C94" s="22">
        <v>13971</v>
      </c>
      <c r="D94" s="22">
        <v>4821</v>
      </c>
      <c r="E94" s="22">
        <v>241</v>
      </c>
      <c r="F94" s="22">
        <f>SUM(C94-D94-E94)</f>
        <v>8909</v>
      </c>
      <c r="G94" s="22">
        <v>45315</v>
      </c>
      <c r="H94" s="22">
        <v>16079</v>
      </c>
      <c r="I94" s="22">
        <v>2733</v>
      </c>
      <c r="J94" s="22">
        <f>SUM(G94-H94-I94)</f>
        <v>26503</v>
      </c>
      <c r="K94" s="22">
        <v>1061</v>
      </c>
      <c r="L94" s="22">
        <v>336</v>
      </c>
      <c r="M94" s="22">
        <v>3431</v>
      </c>
      <c r="N94" s="22">
        <v>226</v>
      </c>
      <c r="O94" s="22">
        <v>226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281210</v>
      </c>
      <c r="D95" s="25">
        <f t="shared" si="21"/>
        <v>163434</v>
      </c>
      <c r="E95" s="25">
        <f t="shared" si="21"/>
        <v>8640</v>
      </c>
      <c r="F95" s="25">
        <f t="shared" si="21"/>
        <v>109136</v>
      </c>
      <c r="G95" s="25">
        <f t="shared" si="21"/>
        <v>965174</v>
      </c>
      <c r="H95" s="25">
        <f t="shared" si="21"/>
        <v>337611</v>
      </c>
      <c r="I95" s="25">
        <f t="shared" si="21"/>
        <v>40043</v>
      </c>
      <c r="J95" s="25">
        <f t="shared" si="21"/>
        <v>587520</v>
      </c>
      <c r="K95" s="25">
        <f t="shared" si="21"/>
        <v>60095</v>
      </c>
      <c r="L95" s="25">
        <f t="shared" si="21"/>
        <v>609</v>
      </c>
      <c r="M95" s="25">
        <f t="shared" si="21"/>
        <v>60331</v>
      </c>
      <c r="N95" s="25">
        <f t="shared" si="21"/>
        <v>4469</v>
      </c>
      <c r="O95" s="25">
        <f t="shared" si="21"/>
        <v>4469</v>
      </c>
    </row>
    <row r="96" spans="1:15" ht="12.75" customHeight="1">
      <c r="A96" s="20" t="s">
        <v>177</v>
      </c>
      <c r="B96" s="21" t="s">
        <v>178</v>
      </c>
      <c r="C96" s="22">
        <v>3213</v>
      </c>
      <c r="D96" s="22">
        <v>2175</v>
      </c>
      <c r="E96" s="22">
        <v>94</v>
      </c>
      <c r="F96" s="22">
        <f>SUM(C96-D96-E96)</f>
        <v>944</v>
      </c>
      <c r="G96" s="22">
        <v>19501</v>
      </c>
      <c r="H96" s="22">
        <v>9445</v>
      </c>
      <c r="I96" s="22">
        <v>949</v>
      </c>
      <c r="J96" s="22">
        <f>SUM(G96-H96-I96)</f>
        <v>9107</v>
      </c>
      <c r="K96" s="22">
        <v>17</v>
      </c>
      <c r="L96" s="22">
        <v>0</v>
      </c>
      <c r="M96" s="22">
        <v>2907</v>
      </c>
      <c r="N96" s="22">
        <v>31</v>
      </c>
      <c r="O96" s="22">
        <v>31</v>
      </c>
    </row>
    <row r="97" spans="1:15" ht="12.75" customHeight="1">
      <c r="A97" s="20" t="s">
        <v>179</v>
      </c>
      <c r="B97" s="21" t="s">
        <v>180</v>
      </c>
      <c r="C97" s="22">
        <v>1232</v>
      </c>
      <c r="D97" s="22">
        <v>1062</v>
      </c>
      <c r="E97" s="22">
        <v>0</v>
      </c>
      <c r="F97" s="22">
        <f>SUM(C97-D97-E97)</f>
        <v>170</v>
      </c>
      <c r="G97" s="22">
        <v>5490</v>
      </c>
      <c r="H97" s="22">
        <v>4469</v>
      </c>
      <c r="I97" s="22">
        <v>0</v>
      </c>
      <c r="J97" s="22">
        <f>SUM(G97-H97-I97)</f>
        <v>1021</v>
      </c>
      <c r="K97" s="22">
        <v>3</v>
      </c>
      <c r="L97" s="22">
        <v>0</v>
      </c>
      <c r="M97" s="22">
        <v>236</v>
      </c>
      <c r="N97" s="22">
        <v>93</v>
      </c>
      <c r="O97" s="22">
        <v>93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4445</v>
      </c>
      <c r="D98" s="25">
        <f t="shared" si="22"/>
        <v>3237</v>
      </c>
      <c r="E98" s="25">
        <f t="shared" si="22"/>
        <v>94</v>
      </c>
      <c r="F98" s="25">
        <f t="shared" si="22"/>
        <v>1114</v>
      </c>
      <c r="G98" s="25">
        <f t="shared" si="22"/>
        <v>24991</v>
      </c>
      <c r="H98" s="25">
        <f t="shared" si="22"/>
        <v>13914</v>
      </c>
      <c r="I98" s="25">
        <f t="shared" si="22"/>
        <v>949</v>
      </c>
      <c r="J98" s="25">
        <f t="shared" si="22"/>
        <v>10128</v>
      </c>
      <c r="K98" s="25">
        <f t="shared" si="22"/>
        <v>20</v>
      </c>
      <c r="L98" s="25">
        <f t="shared" si="22"/>
        <v>0</v>
      </c>
      <c r="M98" s="25">
        <f t="shared" si="22"/>
        <v>3143</v>
      </c>
      <c r="N98" s="25">
        <f t="shared" si="22"/>
        <v>124</v>
      </c>
      <c r="O98" s="25">
        <f t="shared" si="22"/>
        <v>124</v>
      </c>
    </row>
    <row r="99" spans="1:15" ht="12.75" customHeight="1">
      <c r="A99" s="20" t="s">
        <v>182</v>
      </c>
      <c r="B99" s="21" t="s">
        <v>183</v>
      </c>
      <c r="C99" s="22">
        <v>11582</v>
      </c>
      <c r="D99" s="22">
        <v>7910</v>
      </c>
      <c r="E99" s="22">
        <v>273</v>
      </c>
      <c r="F99" s="22">
        <f>SUM(C99-D99-E99)</f>
        <v>3399</v>
      </c>
      <c r="G99" s="22">
        <v>58353</v>
      </c>
      <c r="H99" s="22">
        <v>27617</v>
      </c>
      <c r="I99" s="22">
        <v>2855</v>
      </c>
      <c r="J99" s="22">
        <f>SUM(G99-H99-I99)</f>
        <v>27881</v>
      </c>
      <c r="K99" s="22">
        <v>257</v>
      </c>
      <c r="L99" s="22">
        <v>0</v>
      </c>
      <c r="M99" s="22">
        <v>3667</v>
      </c>
      <c r="N99" s="22">
        <v>66</v>
      </c>
      <c r="O99" s="22">
        <v>66</v>
      </c>
    </row>
    <row r="100" spans="1:15" ht="12.75" customHeight="1">
      <c r="A100" s="20" t="s">
        <v>184</v>
      </c>
      <c r="B100" s="21" t="s">
        <v>185</v>
      </c>
      <c r="C100" s="22">
        <v>7557</v>
      </c>
      <c r="D100" s="22">
        <v>4755</v>
      </c>
      <c r="E100" s="22">
        <v>230</v>
      </c>
      <c r="F100" s="22">
        <f>SUM(C100-D100-E100)</f>
        <v>2572</v>
      </c>
      <c r="G100" s="22">
        <v>35363</v>
      </c>
      <c r="H100" s="22">
        <v>14646</v>
      </c>
      <c r="I100" s="22">
        <v>1159</v>
      </c>
      <c r="J100" s="22">
        <f>SUM(G100-H100-I100)</f>
        <v>19558</v>
      </c>
      <c r="K100" s="22">
        <v>1732</v>
      </c>
      <c r="L100" s="22">
        <v>0</v>
      </c>
      <c r="M100" s="22">
        <v>1705</v>
      </c>
      <c r="N100" s="22">
        <v>50</v>
      </c>
      <c r="O100" s="22">
        <v>50</v>
      </c>
    </row>
    <row r="101" spans="1:15" ht="12.75" customHeight="1">
      <c r="A101" s="20" t="s">
        <v>186</v>
      </c>
      <c r="B101" s="21" t="s">
        <v>187</v>
      </c>
      <c r="C101" s="22">
        <v>5762</v>
      </c>
      <c r="D101" s="22">
        <v>3841</v>
      </c>
      <c r="E101" s="22">
        <v>0</v>
      </c>
      <c r="F101" s="22">
        <f>SUM(C101-D101-E101)</f>
        <v>1921</v>
      </c>
      <c r="G101" s="22">
        <v>18742</v>
      </c>
      <c r="H101" s="22">
        <v>11678</v>
      </c>
      <c r="I101" s="22">
        <v>0</v>
      </c>
      <c r="J101" s="22">
        <f>SUM(G101-H101-I101)</f>
        <v>7064</v>
      </c>
      <c r="K101" s="22">
        <v>80</v>
      </c>
      <c r="L101" s="22">
        <v>0</v>
      </c>
      <c r="M101" s="22">
        <v>1241</v>
      </c>
      <c r="N101" s="22">
        <v>193</v>
      </c>
      <c r="O101" s="22">
        <v>193</v>
      </c>
    </row>
    <row r="102" spans="1:15" ht="12.75" customHeight="1">
      <c r="A102" s="20" t="s">
        <v>188</v>
      </c>
      <c r="B102" s="21" t="s">
        <v>189</v>
      </c>
      <c r="C102" s="22">
        <v>7732</v>
      </c>
      <c r="D102" s="22">
        <v>6599</v>
      </c>
      <c r="E102" s="22">
        <v>317</v>
      </c>
      <c r="F102" s="22">
        <f>SUM(C102-D102-E102)</f>
        <v>816</v>
      </c>
      <c r="G102" s="22">
        <v>32181</v>
      </c>
      <c r="H102" s="22">
        <v>19533</v>
      </c>
      <c r="I102" s="22">
        <v>3351</v>
      </c>
      <c r="J102" s="22">
        <f>SUM(G102-H102-I102)</f>
        <v>9297</v>
      </c>
      <c r="K102" s="22">
        <v>1784</v>
      </c>
      <c r="L102" s="22">
        <v>0</v>
      </c>
      <c r="M102" s="22">
        <v>1854</v>
      </c>
      <c r="N102" s="22">
        <v>7</v>
      </c>
      <c r="O102" s="22">
        <v>7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32633</v>
      </c>
      <c r="D103" s="25">
        <f t="shared" si="23"/>
        <v>23105</v>
      </c>
      <c r="E103" s="25">
        <f t="shared" si="23"/>
        <v>820</v>
      </c>
      <c r="F103" s="25">
        <f t="shared" si="23"/>
        <v>8708</v>
      </c>
      <c r="G103" s="25">
        <f t="shared" si="23"/>
        <v>144639</v>
      </c>
      <c r="H103" s="25">
        <f t="shared" si="23"/>
        <v>73474</v>
      </c>
      <c r="I103" s="25">
        <f t="shared" si="23"/>
        <v>7365</v>
      </c>
      <c r="J103" s="25">
        <f t="shared" si="23"/>
        <v>63800</v>
      </c>
      <c r="K103" s="25">
        <f t="shared" si="23"/>
        <v>3853</v>
      </c>
      <c r="L103" s="25">
        <f t="shared" si="23"/>
        <v>0</v>
      </c>
      <c r="M103" s="25">
        <f t="shared" si="23"/>
        <v>8467</v>
      </c>
      <c r="N103" s="25">
        <f t="shared" si="23"/>
        <v>316</v>
      </c>
      <c r="O103" s="25">
        <f t="shared" si="23"/>
        <v>316</v>
      </c>
    </row>
    <row r="104" spans="1:15" ht="12.75" customHeight="1">
      <c r="A104" s="20" t="s">
        <v>191</v>
      </c>
      <c r="B104" s="21" t="s">
        <v>192</v>
      </c>
      <c r="C104" s="22">
        <v>7668</v>
      </c>
      <c r="D104" s="22">
        <v>5121</v>
      </c>
      <c r="E104" s="22">
        <v>180</v>
      </c>
      <c r="F104" s="22">
        <f>SUM(C104-D104-E104)</f>
        <v>2367</v>
      </c>
      <c r="G104" s="22">
        <v>35320</v>
      </c>
      <c r="H104" s="22">
        <v>19083</v>
      </c>
      <c r="I104" s="22">
        <v>1777</v>
      </c>
      <c r="J104" s="22">
        <f>SUM(G104-H104-I104)</f>
        <v>14460</v>
      </c>
      <c r="K104" s="22">
        <v>376</v>
      </c>
      <c r="L104" s="22">
        <v>0</v>
      </c>
      <c r="M104" s="22">
        <v>442</v>
      </c>
      <c r="N104" s="22">
        <v>108</v>
      </c>
      <c r="O104" s="22">
        <v>108</v>
      </c>
    </row>
    <row r="105" spans="1:15" ht="12.75" customHeight="1">
      <c r="A105" s="20" t="s">
        <v>193</v>
      </c>
      <c r="B105" s="21" t="s">
        <v>194</v>
      </c>
      <c r="C105" s="22">
        <v>4946</v>
      </c>
      <c r="D105" s="22">
        <v>2943</v>
      </c>
      <c r="E105" s="22">
        <v>0</v>
      </c>
      <c r="F105" s="22">
        <f>SUM(C105-D105-E105)</f>
        <v>2003</v>
      </c>
      <c r="G105" s="22">
        <v>23584</v>
      </c>
      <c r="H105" s="22">
        <v>12783</v>
      </c>
      <c r="I105" s="22">
        <v>0</v>
      </c>
      <c r="J105" s="22">
        <f>SUM(G105-H105-I105)</f>
        <v>10801</v>
      </c>
      <c r="K105" s="22">
        <v>144</v>
      </c>
      <c r="L105" s="22">
        <v>0</v>
      </c>
      <c r="M105" s="22">
        <v>1323</v>
      </c>
      <c r="N105" s="22">
        <v>173</v>
      </c>
      <c r="O105" s="22">
        <v>173</v>
      </c>
    </row>
    <row r="106" spans="1:15" ht="12.75" customHeight="1">
      <c r="A106" s="20" t="s">
        <v>195</v>
      </c>
      <c r="B106" s="21" t="s">
        <v>196</v>
      </c>
      <c r="C106" s="22">
        <v>22957</v>
      </c>
      <c r="D106" s="22">
        <v>14374</v>
      </c>
      <c r="E106" s="22">
        <v>524</v>
      </c>
      <c r="F106" s="22">
        <f>SUM(C106-D106-E106)</f>
        <v>8059</v>
      </c>
      <c r="G106" s="22">
        <v>113108</v>
      </c>
      <c r="H106" s="22">
        <v>44284</v>
      </c>
      <c r="I106" s="22">
        <v>4293</v>
      </c>
      <c r="J106" s="22">
        <f>SUM(G106-H106-I106)</f>
        <v>64531</v>
      </c>
      <c r="K106" s="22">
        <v>202</v>
      </c>
      <c r="L106" s="22">
        <v>0</v>
      </c>
      <c r="M106" s="22">
        <v>17685</v>
      </c>
      <c r="N106" s="22">
        <v>528</v>
      </c>
      <c r="O106" s="22">
        <v>528</v>
      </c>
    </row>
    <row r="107" spans="1:15" ht="12.75" customHeight="1">
      <c r="A107" s="20" t="s">
        <v>197</v>
      </c>
      <c r="B107" s="21" t="s">
        <v>198</v>
      </c>
      <c r="C107" s="22">
        <v>76503</v>
      </c>
      <c r="D107" s="22">
        <v>49629</v>
      </c>
      <c r="E107" s="22">
        <v>1523</v>
      </c>
      <c r="F107" s="22">
        <f>SUM(C107-D107-E107)</f>
        <v>25351</v>
      </c>
      <c r="G107" s="22">
        <v>242063</v>
      </c>
      <c r="H107" s="22">
        <v>108068</v>
      </c>
      <c r="I107" s="22">
        <v>4459</v>
      </c>
      <c r="J107" s="22">
        <f>SUM(G107-H107-I107)</f>
        <v>129536</v>
      </c>
      <c r="K107" s="22">
        <v>5229</v>
      </c>
      <c r="L107" s="22">
        <v>0</v>
      </c>
      <c r="M107" s="22">
        <v>4707</v>
      </c>
      <c r="N107" s="22">
        <v>4395</v>
      </c>
      <c r="O107" s="22">
        <v>4395</v>
      </c>
    </row>
    <row r="108" spans="1:15" ht="12.75" customHeight="1">
      <c r="A108" s="20" t="s">
        <v>199</v>
      </c>
      <c r="B108" s="21" t="s">
        <v>200</v>
      </c>
      <c r="C108" s="22">
        <v>21542</v>
      </c>
      <c r="D108" s="22">
        <v>13490</v>
      </c>
      <c r="E108" s="22">
        <v>491</v>
      </c>
      <c r="F108" s="22">
        <f>SUM(C108-D108-E108)</f>
        <v>7561</v>
      </c>
      <c r="G108" s="22">
        <v>129995</v>
      </c>
      <c r="H108" s="22">
        <v>45673</v>
      </c>
      <c r="I108" s="22">
        <v>4390</v>
      </c>
      <c r="J108" s="22">
        <f>SUM(G108-H108-I108)</f>
        <v>79932</v>
      </c>
      <c r="K108" s="22">
        <v>1338</v>
      </c>
      <c r="L108" s="22">
        <v>0</v>
      </c>
      <c r="M108" s="22">
        <v>12879</v>
      </c>
      <c r="N108" s="22">
        <v>1953</v>
      </c>
      <c r="O108" s="22">
        <v>1953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133616</v>
      </c>
      <c r="D109" s="25">
        <f t="shared" si="24"/>
        <v>85557</v>
      </c>
      <c r="E109" s="25">
        <f t="shared" si="24"/>
        <v>2718</v>
      </c>
      <c r="F109" s="25">
        <f t="shared" si="24"/>
        <v>45341</v>
      </c>
      <c r="G109" s="25">
        <f t="shared" si="24"/>
        <v>544070</v>
      </c>
      <c r="H109" s="25">
        <f t="shared" si="24"/>
        <v>229891</v>
      </c>
      <c r="I109" s="25">
        <f t="shared" si="24"/>
        <v>14919</v>
      </c>
      <c r="J109" s="25">
        <f t="shared" si="24"/>
        <v>299260</v>
      </c>
      <c r="K109" s="25">
        <f t="shared" si="24"/>
        <v>7289</v>
      </c>
      <c r="L109" s="25">
        <f t="shared" si="24"/>
        <v>0</v>
      </c>
      <c r="M109" s="25">
        <f t="shared" si="24"/>
        <v>37036</v>
      </c>
      <c r="N109" s="25">
        <f t="shared" si="24"/>
        <v>7157</v>
      </c>
      <c r="O109" s="25">
        <f t="shared" si="24"/>
        <v>7157</v>
      </c>
    </row>
    <row r="110" spans="1:15" ht="12.75" customHeight="1">
      <c r="A110" s="20" t="s">
        <v>202</v>
      </c>
      <c r="B110" s="21" t="s">
        <v>203</v>
      </c>
      <c r="C110" s="22">
        <v>33474</v>
      </c>
      <c r="D110" s="22">
        <v>25539</v>
      </c>
      <c r="E110" s="22">
        <v>199</v>
      </c>
      <c r="F110" s="22">
        <f aca="true" t="shared" si="25" ref="F110:F115">SUM(C110-D110-E110)</f>
        <v>7736</v>
      </c>
      <c r="G110" s="22">
        <v>169284</v>
      </c>
      <c r="H110" s="22">
        <v>94701</v>
      </c>
      <c r="I110" s="22">
        <v>1993</v>
      </c>
      <c r="J110" s="22">
        <f aca="true" t="shared" si="26" ref="J110:J115">SUM(G110-H110-I110)</f>
        <v>72590</v>
      </c>
      <c r="K110" s="22">
        <v>1923</v>
      </c>
      <c r="L110" s="22">
        <v>0</v>
      </c>
      <c r="M110" s="22">
        <v>15596</v>
      </c>
      <c r="N110" s="22">
        <v>761</v>
      </c>
      <c r="O110" s="22">
        <v>761</v>
      </c>
    </row>
    <row r="111" spans="1:15" ht="12.75" customHeight="1">
      <c r="A111" s="20" t="s">
        <v>204</v>
      </c>
      <c r="B111" s="21" t="s">
        <v>205</v>
      </c>
      <c r="C111" s="22">
        <v>7294</v>
      </c>
      <c r="D111" s="22">
        <v>5905</v>
      </c>
      <c r="E111" s="22">
        <v>43</v>
      </c>
      <c r="F111" s="22">
        <f t="shared" si="25"/>
        <v>1346</v>
      </c>
      <c r="G111" s="22">
        <v>29454</v>
      </c>
      <c r="H111" s="22">
        <v>19463</v>
      </c>
      <c r="I111" s="22">
        <v>637</v>
      </c>
      <c r="J111" s="22">
        <f t="shared" si="26"/>
        <v>9354</v>
      </c>
      <c r="K111" s="22">
        <v>45</v>
      </c>
      <c r="L111" s="22">
        <v>0</v>
      </c>
      <c r="M111" s="22">
        <v>4744</v>
      </c>
      <c r="N111" s="22">
        <v>54</v>
      </c>
      <c r="O111" s="22">
        <v>54</v>
      </c>
    </row>
    <row r="112" spans="1:15" ht="12.75" customHeight="1">
      <c r="A112" s="20" t="s">
        <v>206</v>
      </c>
      <c r="B112" s="21" t="s">
        <v>207</v>
      </c>
      <c r="C112" s="22">
        <v>12253</v>
      </c>
      <c r="D112" s="22">
        <v>8548</v>
      </c>
      <c r="E112" s="22">
        <v>0</v>
      </c>
      <c r="F112" s="22">
        <f t="shared" si="25"/>
        <v>3705</v>
      </c>
      <c r="G112" s="22">
        <v>44130</v>
      </c>
      <c r="H112" s="22">
        <v>27714</v>
      </c>
      <c r="I112" s="22">
        <v>0</v>
      </c>
      <c r="J112" s="22">
        <f t="shared" si="26"/>
        <v>16416</v>
      </c>
      <c r="K112" s="22">
        <v>11470</v>
      </c>
      <c r="L112" s="22">
        <v>0</v>
      </c>
      <c r="M112" s="22">
        <v>3635</v>
      </c>
      <c r="N112" s="22">
        <v>133</v>
      </c>
      <c r="O112" s="22">
        <v>133</v>
      </c>
    </row>
    <row r="113" spans="1:15" ht="12.75" customHeight="1">
      <c r="A113" s="20" t="s">
        <v>208</v>
      </c>
      <c r="B113" s="21" t="s">
        <v>209</v>
      </c>
      <c r="C113" s="22">
        <v>10757</v>
      </c>
      <c r="D113" s="22">
        <v>6574</v>
      </c>
      <c r="E113" s="22">
        <v>93</v>
      </c>
      <c r="F113" s="22">
        <f t="shared" si="25"/>
        <v>4090</v>
      </c>
      <c r="G113" s="22">
        <v>51178</v>
      </c>
      <c r="H113" s="22">
        <v>22729</v>
      </c>
      <c r="I113" s="22">
        <v>836</v>
      </c>
      <c r="J113" s="22">
        <f t="shared" si="26"/>
        <v>27613</v>
      </c>
      <c r="K113" s="22">
        <v>1430</v>
      </c>
      <c r="L113" s="22">
        <v>0</v>
      </c>
      <c r="M113" s="22">
        <v>8680</v>
      </c>
      <c r="N113" s="22">
        <v>203</v>
      </c>
      <c r="O113" s="22">
        <v>203</v>
      </c>
    </row>
    <row r="114" spans="1:15" ht="12.75" customHeight="1">
      <c r="A114" s="20" t="s">
        <v>210</v>
      </c>
      <c r="B114" s="21" t="s">
        <v>211</v>
      </c>
      <c r="C114" s="22">
        <v>25455</v>
      </c>
      <c r="D114" s="22">
        <v>18160</v>
      </c>
      <c r="E114" s="22">
        <v>0</v>
      </c>
      <c r="F114" s="22">
        <f t="shared" si="25"/>
        <v>7295</v>
      </c>
      <c r="G114" s="22">
        <v>83292</v>
      </c>
      <c r="H114" s="22">
        <v>49436</v>
      </c>
      <c r="I114" s="22">
        <v>0</v>
      </c>
      <c r="J114" s="22">
        <f t="shared" si="26"/>
        <v>33856</v>
      </c>
      <c r="K114" s="22">
        <v>3348</v>
      </c>
      <c r="L114" s="22">
        <v>0</v>
      </c>
      <c r="M114" s="22">
        <v>7208</v>
      </c>
      <c r="N114" s="22">
        <v>951</v>
      </c>
      <c r="O114" s="22">
        <v>951</v>
      </c>
    </row>
    <row r="115" spans="1:15" ht="12.75" customHeight="1">
      <c r="A115" s="20" t="s">
        <v>212</v>
      </c>
      <c r="B115" s="21" t="s">
        <v>213</v>
      </c>
      <c r="C115" s="22">
        <v>17387</v>
      </c>
      <c r="D115" s="22">
        <v>14242</v>
      </c>
      <c r="E115" s="22">
        <v>0</v>
      </c>
      <c r="F115" s="22">
        <f t="shared" si="25"/>
        <v>3145</v>
      </c>
      <c r="G115" s="22">
        <v>65092</v>
      </c>
      <c r="H115" s="22">
        <v>45001</v>
      </c>
      <c r="I115" s="22">
        <v>0</v>
      </c>
      <c r="J115" s="22">
        <f t="shared" si="26"/>
        <v>20091</v>
      </c>
      <c r="K115" s="22">
        <v>3099</v>
      </c>
      <c r="L115" s="22">
        <v>0</v>
      </c>
      <c r="M115" s="22">
        <v>5505</v>
      </c>
      <c r="N115" s="22">
        <v>924</v>
      </c>
      <c r="O115" s="22">
        <v>924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106620</v>
      </c>
      <c r="D116" s="25">
        <f t="shared" si="27"/>
        <v>78968</v>
      </c>
      <c r="E116" s="25">
        <f t="shared" si="27"/>
        <v>335</v>
      </c>
      <c r="F116" s="25">
        <f t="shared" si="27"/>
        <v>27317</v>
      </c>
      <c r="G116" s="25">
        <f t="shared" si="27"/>
        <v>442430</v>
      </c>
      <c r="H116" s="25">
        <f t="shared" si="27"/>
        <v>259044</v>
      </c>
      <c r="I116" s="25">
        <f t="shared" si="27"/>
        <v>3466</v>
      </c>
      <c r="J116" s="25">
        <f t="shared" si="27"/>
        <v>179920</v>
      </c>
      <c r="K116" s="25">
        <f t="shared" si="27"/>
        <v>21315</v>
      </c>
      <c r="L116" s="25">
        <f t="shared" si="27"/>
        <v>0</v>
      </c>
      <c r="M116" s="25">
        <f t="shared" si="27"/>
        <v>45368</v>
      </c>
      <c r="N116" s="25">
        <f t="shared" si="27"/>
        <v>3026</v>
      </c>
      <c r="O116" s="25">
        <f t="shared" si="27"/>
        <v>3026</v>
      </c>
    </row>
    <row r="117" spans="1:15" ht="12.75" customHeight="1">
      <c r="A117" s="20" t="s">
        <v>215</v>
      </c>
      <c r="B117" s="21" t="s">
        <v>216</v>
      </c>
      <c r="C117" s="22">
        <v>3867</v>
      </c>
      <c r="D117" s="22">
        <v>2616</v>
      </c>
      <c r="E117" s="22">
        <v>0</v>
      </c>
      <c r="F117" s="22">
        <f>SUM(C117-D117-E117)</f>
        <v>1251</v>
      </c>
      <c r="G117" s="22">
        <v>17608</v>
      </c>
      <c r="H117" s="22">
        <v>10682</v>
      </c>
      <c r="I117" s="22">
        <v>0</v>
      </c>
      <c r="J117" s="22">
        <f>SUM(G117-H117-I117)</f>
        <v>6926</v>
      </c>
      <c r="K117" s="22">
        <v>0</v>
      </c>
      <c r="L117" s="22">
        <v>0</v>
      </c>
      <c r="M117" s="22">
        <v>4546</v>
      </c>
      <c r="N117" s="22">
        <v>122</v>
      </c>
      <c r="O117" s="22">
        <v>122</v>
      </c>
    </row>
    <row r="118" spans="1:15" ht="12.75" customHeight="1">
      <c r="A118" s="20" t="s">
        <v>217</v>
      </c>
      <c r="B118" s="21" t="s">
        <v>218</v>
      </c>
      <c r="C118" s="22">
        <v>9848</v>
      </c>
      <c r="D118" s="22">
        <v>7087</v>
      </c>
      <c r="E118" s="22">
        <v>121</v>
      </c>
      <c r="F118" s="22">
        <f>SUM(C118-D118-E118)</f>
        <v>2640</v>
      </c>
      <c r="G118" s="22">
        <v>41089</v>
      </c>
      <c r="H118" s="22">
        <v>22931</v>
      </c>
      <c r="I118" s="22">
        <v>1084</v>
      </c>
      <c r="J118" s="22">
        <f>SUM(G118-H118-I118)</f>
        <v>17074</v>
      </c>
      <c r="K118" s="22">
        <v>112</v>
      </c>
      <c r="L118" s="22">
        <v>0</v>
      </c>
      <c r="M118" s="22">
        <v>2944</v>
      </c>
      <c r="N118" s="22">
        <v>190</v>
      </c>
      <c r="O118" s="22">
        <v>190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13715</v>
      </c>
      <c r="D119" s="25">
        <f t="shared" si="28"/>
        <v>9703</v>
      </c>
      <c r="E119" s="25">
        <f t="shared" si="28"/>
        <v>121</v>
      </c>
      <c r="F119" s="25">
        <f t="shared" si="28"/>
        <v>3891</v>
      </c>
      <c r="G119" s="25">
        <f t="shared" si="28"/>
        <v>58697</v>
      </c>
      <c r="H119" s="25">
        <f t="shared" si="28"/>
        <v>33613</v>
      </c>
      <c r="I119" s="25">
        <f t="shared" si="28"/>
        <v>1084</v>
      </c>
      <c r="J119" s="25">
        <f t="shared" si="28"/>
        <v>24000</v>
      </c>
      <c r="K119" s="25">
        <f t="shared" si="28"/>
        <v>112</v>
      </c>
      <c r="L119" s="25">
        <f t="shared" si="28"/>
        <v>0</v>
      </c>
      <c r="M119" s="25">
        <f t="shared" si="28"/>
        <v>7490</v>
      </c>
      <c r="N119" s="25">
        <f t="shared" si="28"/>
        <v>312</v>
      </c>
      <c r="O119" s="25">
        <f t="shared" si="28"/>
        <v>312</v>
      </c>
    </row>
    <row r="120" spans="1:15" ht="12.75" customHeight="1">
      <c r="A120" s="20" t="s">
        <v>220</v>
      </c>
      <c r="B120" s="21" t="s">
        <v>221</v>
      </c>
      <c r="C120" s="22">
        <v>10510</v>
      </c>
      <c r="D120" s="22">
        <v>8676</v>
      </c>
      <c r="E120" s="22">
        <v>108</v>
      </c>
      <c r="F120" s="22">
        <f>SUM(C120-D120-E120)</f>
        <v>1726</v>
      </c>
      <c r="G120" s="22">
        <v>38297</v>
      </c>
      <c r="H120" s="22">
        <v>28634</v>
      </c>
      <c r="I120" s="22">
        <v>1235</v>
      </c>
      <c r="J120" s="22">
        <f>SUM(G120-H120-I120)</f>
        <v>8428</v>
      </c>
      <c r="K120" s="22">
        <v>2204</v>
      </c>
      <c r="L120" s="22">
        <v>0</v>
      </c>
      <c r="M120" s="22">
        <v>1307</v>
      </c>
      <c r="N120" s="22">
        <v>2055</v>
      </c>
      <c r="O120" s="22">
        <v>2055</v>
      </c>
    </row>
    <row r="121" spans="1:15" ht="12.75" customHeight="1">
      <c r="A121" s="20" t="s">
        <v>222</v>
      </c>
      <c r="B121" s="21" t="s">
        <v>223</v>
      </c>
      <c r="C121" s="22">
        <v>16307</v>
      </c>
      <c r="D121" s="22">
        <v>14724</v>
      </c>
      <c r="E121" s="22">
        <v>271</v>
      </c>
      <c r="F121" s="22">
        <f>SUM(C121-D121-E121)</f>
        <v>1312</v>
      </c>
      <c r="G121" s="22">
        <v>65804</v>
      </c>
      <c r="H121" s="22">
        <v>47258</v>
      </c>
      <c r="I121" s="22">
        <v>2347</v>
      </c>
      <c r="J121" s="22">
        <f>SUM(G121-H121-I121)</f>
        <v>16199</v>
      </c>
      <c r="K121" s="22">
        <v>411</v>
      </c>
      <c r="L121" s="22">
        <v>0</v>
      </c>
      <c r="M121" s="22">
        <v>3026</v>
      </c>
      <c r="N121" s="22">
        <v>125</v>
      </c>
      <c r="O121" s="22">
        <v>125</v>
      </c>
    </row>
    <row r="122" spans="1:15" ht="12.75" customHeight="1">
      <c r="A122" s="20" t="s">
        <v>224</v>
      </c>
      <c r="B122" s="21" t="s">
        <v>225</v>
      </c>
      <c r="C122" s="22">
        <v>2965</v>
      </c>
      <c r="D122" s="22">
        <v>2531</v>
      </c>
      <c r="E122" s="22">
        <v>0</v>
      </c>
      <c r="F122" s="22">
        <f>SUM(C122-D122-E122)</f>
        <v>434</v>
      </c>
      <c r="G122" s="22">
        <v>11015</v>
      </c>
      <c r="H122" s="22">
        <v>7222</v>
      </c>
      <c r="I122" s="22">
        <v>0</v>
      </c>
      <c r="J122" s="22">
        <f>SUM(G122-H122-I122)</f>
        <v>3793</v>
      </c>
      <c r="K122" s="22">
        <v>79</v>
      </c>
      <c r="L122" s="22">
        <v>0</v>
      </c>
      <c r="M122" s="22">
        <v>3856</v>
      </c>
      <c r="N122" s="22">
        <v>70</v>
      </c>
      <c r="O122" s="22">
        <v>70</v>
      </c>
    </row>
    <row r="123" spans="1:15" ht="12.75" customHeight="1">
      <c r="A123" s="20" t="s">
        <v>226</v>
      </c>
      <c r="B123" s="21" t="s">
        <v>227</v>
      </c>
      <c r="C123" s="22">
        <v>15789</v>
      </c>
      <c r="D123" s="22">
        <v>12649</v>
      </c>
      <c r="E123" s="22">
        <v>138</v>
      </c>
      <c r="F123" s="22">
        <f>SUM(C123-D123-E123)</f>
        <v>3002</v>
      </c>
      <c r="G123" s="22">
        <v>67221</v>
      </c>
      <c r="H123" s="22">
        <v>34654</v>
      </c>
      <c r="I123" s="22">
        <v>1198</v>
      </c>
      <c r="J123" s="22">
        <f>SUM(G123-H123-I123)</f>
        <v>31369</v>
      </c>
      <c r="K123" s="22">
        <v>1038</v>
      </c>
      <c r="L123" s="22">
        <v>0</v>
      </c>
      <c r="M123" s="22">
        <v>2498</v>
      </c>
      <c r="N123" s="22">
        <v>428</v>
      </c>
      <c r="O123" s="22">
        <v>428</v>
      </c>
    </row>
    <row r="124" spans="1:15" ht="12.75" customHeight="1">
      <c r="A124" s="20" t="s">
        <v>228</v>
      </c>
      <c r="B124" s="21" t="s">
        <v>229</v>
      </c>
      <c r="C124" s="22">
        <v>5245</v>
      </c>
      <c r="D124" s="22">
        <v>4561</v>
      </c>
      <c r="E124" s="22">
        <v>120</v>
      </c>
      <c r="F124" s="22">
        <f>SUM(C124-D124-E124)</f>
        <v>564</v>
      </c>
      <c r="G124" s="22">
        <v>17226</v>
      </c>
      <c r="H124" s="22">
        <v>12253</v>
      </c>
      <c r="I124" s="22">
        <v>1223</v>
      </c>
      <c r="J124" s="22">
        <f>SUM(G124-H124-I124)</f>
        <v>3750</v>
      </c>
      <c r="K124" s="22">
        <v>345</v>
      </c>
      <c r="L124" s="22">
        <v>0</v>
      </c>
      <c r="M124" s="22">
        <v>41</v>
      </c>
      <c r="N124" s="22">
        <v>238</v>
      </c>
      <c r="O124" s="22">
        <v>238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50816</v>
      </c>
      <c r="D125" s="25">
        <f t="shared" si="29"/>
        <v>43141</v>
      </c>
      <c r="E125" s="25">
        <f t="shared" si="29"/>
        <v>637</v>
      </c>
      <c r="F125" s="25">
        <f t="shared" si="29"/>
        <v>7038</v>
      </c>
      <c r="G125" s="25">
        <f t="shared" si="29"/>
        <v>199563</v>
      </c>
      <c r="H125" s="25">
        <f t="shared" si="29"/>
        <v>130021</v>
      </c>
      <c r="I125" s="25">
        <f t="shared" si="29"/>
        <v>6003</v>
      </c>
      <c r="J125" s="25">
        <f t="shared" si="29"/>
        <v>63539</v>
      </c>
      <c r="K125" s="25">
        <f t="shared" si="29"/>
        <v>4077</v>
      </c>
      <c r="L125" s="25">
        <f t="shared" si="29"/>
        <v>0</v>
      </c>
      <c r="M125" s="25">
        <f t="shared" si="29"/>
        <v>10728</v>
      </c>
      <c r="N125" s="25">
        <f t="shared" si="29"/>
        <v>2916</v>
      </c>
      <c r="O125" s="25">
        <f t="shared" si="29"/>
        <v>2916</v>
      </c>
    </row>
    <row r="126" spans="1:15" ht="12.75" customHeight="1">
      <c r="A126" s="20" t="s">
        <v>231</v>
      </c>
      <c r="B126" s="21" t="s">
        <v>232</v>
      </c>
      <c r="C126" s="22">
        <v>10901</v>
      </c>
      <c r="D126" s="22">
        <v>7304</v>
      </c>
      <c r="E126" s="22">
        <v>0</v>
      </c>
      <c r="F126" s="22">
        <f aca="true" t="shared" si="30" ref="F126:F134">SUM(C126-D126-E126)</f>
        <v>3597</v>
      </c>
      <c r="G126" s="22">
        <v>37271</v>
      </c>
      <c r="H126" s="22">
        <v>19305</v>
      </c>
      <c r="I126" s="22">
        <v>0</v>
      </c>
      <c r="J126" s="22">
        <f aca="true" t="shared" si="31" ref="J126:J134">SUM(G126-H126-I126)</f>
        <v>17966</v>
      </c>
      <c r="K126" s="22">
        <v>200</v>
      </c>
      <c r="L126" s="22">
        <v>0</v>
      </c>
      <c r="M126" s="22">
        <v>2841</v>
      </c>
      <c r="N126" s="22">
        <v>1113</v>
      </c>
      <c r="O126" s="22">
        <v>1113</v>
      </c>
    </row>
    <row r="127" spans="1:15" ht="12.75" customHeight="1">
      <c r="A127" s="20" t="s">
        <v>233</v>
      </c>
      <c r="B127" s="21" t="s">
        <v>234</v>
      </c>
      <c r="C127" s="22">
        <v>5575</v>
      </c>
      <c r="D127" s="22">
        <v>4085</v>
      </c>
      <c r="E127" s="22">
        <v>0</v>
      </c>
      <c r="F127" s="22">
        <f t="shared" si="30"/>
        <v>1490</v>
      </c>
      <c r="G127" s="22">
        <v>20524</v>
      </c>
      <c r="H127" s="22">
        <v>13561</v>
      </c>
      <c r="I127" s="22">
        <v>0</v>
      </c>
      <c r="J127" s="22">
        <f t="shared" si="31"/>
        <v>6963</v>
      </c>
      <c r="K127" s="22">
        <v>157</v>
      </c>
      <c r="L127" s="22">
        <v>0</v>
      </c>
      <c r="M127" s="22">
        <v>962</v>
      </c>
      <c r="N127" s="22">
        <v>256</v>
      </c>
      <c r="O127" s="22">
        <v>256</v>
      </c>
    </row>
    <row r="128" spans="1:15" ht="12.75" customHeight="1">
      <c r="A128" s="20" t="s">
        <v>235</v>
      </c>
      <c r="B128" s="21" t="s">
        <v>236</v>
      </c>
      <c r="C128" s="22">
        <v>35263</v>
      </c>
      <c r="D128" s="22">
        <v>22284</v>
      </c>
      <c r="E128" s="22">
        <v>562</v>
      </c>
      <c r="F128" s="22">
        <f t="shared" si="30"/>
        <v>12417</v>
      </c>
      <c r="G128" s="22">
        <v>95412</v>
      </c>
      <c r="H128" s="22">
        <v>53380</v>
      </c>
      <c r="I128" s="22">
        <v>2862</v>
      </c>
      <c r="J128" s="22">
        <f t="shared" si="31"/>
        <v>39170</v>
      </c>
      <c r="K128" s="22">
        <v>2292</v>
      </c>
      <c r="L128" s="22">
        <v>0</v>
      </c>
      <c r="M128" s="22">
        <v>4349</v>
      </c>
      <c r="N128" s="22">
        <v>751</v>
      </c>
      <c r="O128" s="22">
        <v>751</v>
      </c>
    </row>
    <row r="129" spans="1:15" ht="12.75" customHeight="1">
      <c r="A129" s="20" t="s">
        <v>237</v>
      </c>
      <c r="B129" s="21" t="s">
        <v>238</v>
      </c>
      <c r="C129" s="22">
        <v>3316</v>
      </c>
      <c r="D129" s="22">
        <v>2299</v>
      </c>
      <c r="E129" s="22">
        <v>135</v>
      </c>
      <c r="F129" s="22">
        <f t="shared" si="30"/>
        <v>882</v>
      </c>
      <c r="G129" s="22">
        <v>14996</v>
      </c>
      <c r="H129" s="22">
        <v>6092</v>
      </c>
      <c r="I129" s="22">
        <v>1257</v>
      </c>
      <c r="J129" s="22">
        <f t="shared" si="31"/>
        <v>7647</v>
      </c>
      <c r="K129" s="22">
        <v>271</v>
      </c>
      <c r="L129" s="22">
        <v>0</v>
      </c>
      <c r="M129" s="22">
        <v>1867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21974</v>
      </c>
      <c r="D130" s="22">
        <v>17054</v>
      </c>
      <c r="E130" s="22">
        <v>872</v>
      </c>
      <c r="F130" s="22">
        <f t="shared" si="30"/>
        <v>4048</v>
      </c>
      <c r="G130" s="22">
        <v>63870</v>
      </c>
      <c r="H130" s="22">
        <v>31326</v>
      </c>
      <c r="I130" s="22">
        <v>4848</v>
      </c>
      <c r="J130" s="22">
        <f t="shared" si="31"/>
        <v>27696</v>
      </c>
      <c r="K130" s="22">
        <v>817</v>
      </c>
      <c r="L130" s="22">
        <v>0</v>
      </c>
      <c r="M130" s="22">
        <v>434</v>
      </c>
      <c r="N130" s="22">
        <v>2718</v>
      </c>
      <c r="O130" s="22">
        <v>2718</v>
      </c>
    </row>
    <row r="131" spans="1:15" ht="12.75" customHeight="1">
      <c r="A131" s="20" t="s">
        <v>241</v>
      </c>
      <c r="B131" s="21" t="s">
        <v>242</v>
      </c>
      <c r="C131" s="22">
        <v>39726</v>
      </c>
      <c r="D131" s="22">
        <v>32559</v>
      </c>
      <c r="E131" s="22">
        <v>205</v>
      </c>
      <c r="F131" s="22">
        <f t="shared" si="30"/>
        <v>6962</v>
      </c>
      <c r="G131" s="22">
        <v>96841</v>
      </c>
      <c r="H131" s="22">
        <v>58130</v>
      </c>
      <c r="I131" s="22">
        <v>1375</v>
      </c>
      <c r="J131" s="22">
        <f t="shared" si="31"/>
        <v>37336</v>
      </c>
      <c r="K131" s="22">
        <v>2781</v>
      </c>
      <c r="L131" s="22">
        <v>3080</v>
      </c>
      <c r="M131" s="22">
        <v>1927</v>
      </c>
      <c r="N131" s="22">
        <v>985</v>
      </c>
      <c r="O131" s="22">
        <v>985</v>
      </c>
    </row>
    <row r="132" spans="1:15" ht="12.75" customHeight="1">
      <c r="A132" s="20" t="s">
        <v>243</v>
      </c>
      <c r="B132" s="21" t="s">
        <v>244</v>
      </c>
      <c r="C132" s="22">
        <v>20041</v>
      </c>
      <c r="D132" s="22">
        <v>16446</v>
      </c>
      <c r="E132" s="22">
        <v>0</v>
      </c>
      <c r="F132" s="22">
        <f t="shared" si="30"/>
        <v>3595</v>
      </c>
      <c r="G132" s="22">
        <v>59796</v>
      </c>
      <c r="H132" s="22">
        <v>37040</v>
      </c>
      <c r="I132" s="22">
        <v>0</v>
      </c>
      <c r="J132" s="22">
        <f t="shared" si="31"/>
        <v>22756</v>
      </c>
      <c r="K132" s="22">
        <v>2252</v>
      </c>
      <c r="L132" s="22">
        <v>0</v>
      </c>
      <c r="M132" s="22">
        <v>3659</v>
      </c>
      <c r="N132" s="22">
        <v>96</v>
      </c>
      <c r="O132" s="22">
        <v>96</v>
      </c>
    </row>
    <row r="133" spans="1:15" ht="12.75" customHeight="1">
      <c r="A133" s="20" t="s">
        <v>245</v>
      </c>
      <c r="B133" s="21" t="s">
        <v>246</v>
      </c>
      <c r="C133" s="22">
        <v>16603</v>
      </c>
      <c r="D133" s="22">
        <v>13426</v>
      </c>
      <c r="E133" s="22">
        <v>22</v>
      </c>
      <c r="F133" s="22">
        <f t="shared" si="30"/>
        <v>3155</v>
      </c>
      <c r="G133" s="22">
        <v>46544</v>
      </c>
      <c r="H133" s="22">
        <v>34283</v>
      </c>
      <c r="I133" s="22">
        <v>127</v>
      </c>
      <c r="J133" s="22">
        <f t="shared" si="31"/>
        <v>12134</v>
      </c>
      <c r="K133" s="22">
        <v>2277</v>
      </c>
      <c r="L133" s="22">
        <v>0</v>
      </c>
      <c r="M133" s="22">
        <v>2935</v>
      </c>
      <c r="N133" s="22">
        <v>412</v>
      </c>
      <c r="O133" s="22">
        <v>412</v>
      </c>
    </row>
    <row r="134" spans="1:15" ht="12.75" customHeight="1">
      <c r="A134" s="20" t="s">
        <v>247</v>
      </c>
      <c r="B134" s="21" t="s">
        <v>248</v>
      </c>
      <c r="C134" s="22">
        <v>10303</v>
      </c>
      <c r="D134" s="22">
        <v>7158</v>
      </c>
      <c r="E134" s="22">
        <v>0</v>
      </c>
      <c r="F134" s="22">
        <f t="shared" si="30"/>
        <v>3145</v>
      </c>
      <c r="G134" s="22">
        <v>31029</v>
      </c>
      <c r="H134" s="22">
        <v>16256</v>
      </c>
      <c r="I134" s="22">
        <v>0</v>
      </c>
      <c r="J134" s="22">
        <f t="shared" si="31"/>
        <v>14773</v>
      </c>
      <c r="K134" s="22">
        <v>132</v>
      </c>
      <c r="L134" s="22">
        <v>123</v>
      </c>
      <c r="M134" s="22">
        <v>4517</v>
      </c>
      <c r="N134" s="22">
        <v>264</v>
      </c>
      <c r="O134" s="22">
        <v>264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163702</v>
      </c>
      <c r="D135" s="25">
        <f t="shared" si="32"/>
        <v>122615</v>
      </c>
      <c r="E135" s="25">
        <f t="shared" si="32"/>
        <v>1796</v>
      </c>
      <c r="F135" s="25">
        <f t="shared" si="32"/>
        <v>39291</v>
      </c>
      <c r="G135" s="25">
        <f t="shared" si="32"/>
        <v>466283</v>
      </c>
      <c r="H135" s="25">
        <f t="shared" si="32"/>
        <v>269373</v>
      </c>
      <c r="I135" s="25">
        <f t="shared" si="32"/>
        <v>10469</v>
      </c>
      <c r="J135" s="25">
        <f t="shared" si="32"/>
        <v>186441</v>
      </c>
      <c r="K135" s="25">
        <f t="shared" si="32"/>
        <v>11179</v>
      </c>
      <c r="L135" s="25">
        <f t="shared" si="32"/>
        <v>3203</v>
      </c>
      <c r="M135" s="25">
        <f t="shared" si="32"/>
        <v>23491</v>
      </c>
      <c r="N135" s="25">
        <f t="shared" si="32"/>
        <v>6595</v>
      </c>
      <c r="O135" s="25">
        <f t="shared" si="32"/>
        <v>6595</v>
      </c>
    </row>
    <row r="136" spans="1:15" ht="12.75" customHeight="1">
      <c r="A136" s="20" t="s">
        <v>250</v>
      </c>
      <c r="B136" s="21" t="s">
        <v>251</v>
      </c>
      <c r="C136" s="22">
        <v>25191</v>
      </c>
      <c r="D136" s="22">
        <v>22686</v>
      </c>
      <c r="E136" s="22">
        <v>0</v>
      </c>
      <c r="F136" s="22">
        <f aca="true" t="shared" si="33" ref="F136:F143">SUM(C136-D136-E136)</f>
        <v>2505</v>
      </c>
      <c r="G136" s="22">
        <v>66155</v>
      </c>
      <c r="H136" s="22">
        <v>49217</v>
      </c>
      <c r="I136" s="22">
        <v>0</v>
      </c>
      <c r="J136" s="22">
        <f aca="true" t="shared" si="34" ref="J136:J143">SUM(G136-H136-I136)</f>
        <v>16938</v>
      </c>
      <c r="K136" s="22">
        <v>9641</v>
      </c>
      <c r="L136" s="22">
        <v>1442</v>
      </c>
      <c r="M136" s="22">
        <v>1335</v>
      </c>
      <c r="N136" s="22">
        <v>9560</v>
      </c>
      <c r="O136" s="22">
        <v>9560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8112</v>
      </c>
      <c r="D139" s="22">
        <v>7284</v>
      </c>
      <c r="E139" s="22">
        <v>0</v>
      </c>
      <c r="F139" s="22">
        <f t="shared" si="33"/>
        <v>828</v>
      </c>
      <c r="G139" s="22">
        <v>23937</v>
      </c>
      <c r="H139" s="22">
        <v>20090</v>
      </c>
      <c r="I139" s="22">
        <v>0</v>
      </c>
      <c r="J139" s="22">
        <f t="shared" si="34"/>
        <v>3847</v>
      </c>
      <c r="K139" s="22">
        <v>5815</v>
      </c>
      <c r="L139" s="22">
        <v>425</v>
      </c>
      <c r="M139" s="22">
        <v>1824</v>
      </c>
      <c r="N139" s="22">
        <v>889</v>
      </c>
      <c r="O139" s="22">
        <v>889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5750</v>
      </c>
      <c r="D142" s="22">
        <v>4312</v>
      </c>
      <c r="E142" s="22">
        <v>0</v>
      </c>
      <c r="F142" s="22">
        <f t="shared" si="33"/>
        <v>1438</v>
      </c>
      <c r="G142" s="22">
        <v>20329</v>
      </c>
      <c r="H142" s="22">
        <v>15607</v>
      </c>
      <c r="I142" s="22">
        <v>0</v>
      </c>
      <c r="J142" s="22">
        <f t="shared" si="34"/>
        <v>4722</v>
      </c>
      <c r="K142" s="22">
        <v>3919</v>
      </c>
      <c r="L142" s="22">
        <v>0</v>
      </c>
      <c r="M142" s="22">
        <v>1872</v>
      </c>
      <c r="N142" s="22">
        <v>2644</v>
      </c>
      <c r="O142" s="22">
        <v>2644</v>
      </c>
    </row>
    <row r="143" spans="1:15" ht="12.75" customHeight="1">
      <c r="A143" s="20" t="s">
        <v>264</v>
      </c>
      <c r="B143" s="21" t="s">
        <v>265</v>
      </c>
      <c r="C143" s="22">
        <v>19279</v>
      </c>
      <c r="D143" s="22">
        <v>15918</v>
      </c>
      <c r="E143" s="22">
        <v>0</v>
      </c>
      <c r="F143" s="22">
        <f t="shared" si="33"/>
        <v>3361</v>
      </c>
      <c r="G143" s="22">
        <v>66785</v>
      </c>
      <c r="H143" s="22">
        <v>34788</v>
      </c>
      <c r="I143" s="22">
        <v>0</v>
      </c>
      <c r="J143" s="22">
        <f t="shared" si="34"/>
        <v>31997</v>
      </c>
      <c r="K143" s="22">
        <v>24241</v>
      </c>
      <c r="L143" s="22">
        <v>551</v>
      </c>
      <c r="M143" s="22">
        <v>3787</v>
      </c>
      <c r="N143" s="22">
        <v>3781</v>
      </c>
      <c r="O143" s="22">
        <v>3781</v>
      </c>
    </row>
    <row r="144" spans="1:15" ht="14.25" customHeight="1">
      <c r="A144" s="20" t="s">
        <v>266</v>
      </c>
      <c r="B144" s="21" t="s">
        <v>267</v>
      </c>
      <c r="C144" s="22">
        <v>5441</v>
      </c>
      <c r="D144" s="22">
        <v>5433</v>
      </c>
      <c r="E144" s="22">
        <v>0</v>
      </c>
      <c r="F144" s="22">
        <v>0</v>
      </c>
      <c r="G144" s="22">
        <v>15450</v>
      </c>
      <c r="H144" s="22">
        <v>14877</v>
      </c>
      <c r="I144" s="22">
        <v>0</v>
      </c>
      <c r="J144" s="22">
        <v>0</v>
      </c>
      <c r="K144" s="22">
        <v>3228</v>
      </c>
      <c r="L144" s="22">
        <v>0</v>
      </c>
      <c r="M144" s="22">
        <v>867</v>
      </c>
      <c r="N144" s="22">
        <v>2628</v>
      </c>
      <c r="O144" s="22">
        <v>2628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63773</v>
      </c>
      <c r="D145" s="28">
        <f t="shared" si="35"/>
        <v>55633</v>
      </c>
      <c r="E145" s="28">
        <f t="shared" si="35"/>
        <v>0</v>
      </c>
      <c r="F145" s="28">
        <f t="shared" si="35"/>
        <v>8132</v>
      </c>
      <c r="G145" s="28">
        <f t="shared" si="35"/>
        <v>192656</v>
      </c>
      <c r="H145" s="28">
        <f t="shared" si="35"/>
        <v>134579</v>
      </c>
      <c r="I145" s="28">
        <f t="shared" si="35"/>
        <v>0</v>
      </c>
      <c r="J145" s="28">
        <f t="shared" si="35"/>
        <v>57504</v>
      </c>
      <c r="K145" s="28">
        <f t="shared" si="35"/>
        <v>46844</v>
      </c>
      <c r="L145" s="28">
        <f t="shared" si="35"/>
        <v>2418</v>
      </c>
      <c r="M145" s="28">
        <f t="shared" si="35"/>
        <v>9685</v>
      </c>
      <c r="N145" s="28">
        <f t="shared" si="35"/>
        <v>19502</v>
      </c>
      <c r="O145" s="28">
        <f t="shared" si="35"/>
        <v>19502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2279175</v>
      </c>
      <c r="D146" s="31">
        <f t="shared" si="36"/>
        <v>1590136</v>
      </c>
      <c r="E146" s="31">
        <f t="shared" si="36"/>
        <v>46792</v>
      </c>
      <c r="F146" s="31">
        <f t="shared" si="36"/>
        <v>642239</v>
      </c>
      <c r="G146" s="31">
        <f t="shared" si="36"/>
        <v>7698884</v>
      </c>
      <c r="H146" s="31">
        <f t="shared" si="36"/>
        <v>3852280</v>
      </c>
      <c r="I146" s="31">
        <f t="shared" si="36"/>
        <v>274509</v>
      </c>
      <c r="J146" s="31">
        <f t="shared" si="36"/>
        <v>3571522</v>
      </c>
      <c r="K146" s="31">
        <f t="shared" si="36"/>
        <v>431840</v>
      </c>
      <c r="L146" s="31">
        <f t="shared" si="36"/>
        <v>9236</v>
      </c>
      <c r="M146" s="31">
        <f t="shared" si="36"/>
        <v>430458</v>
      </c>
      <c r="N146" s="31">
        <f t="shared" si="36"/>
        <v>336263</v>
      </c>
      <c r="O146" s="31">
        <f t="shared" si="36"/>
        <v>139623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2019-06-17T07:00:29Z</dcterms:modified>
  <cp:category/>
  <cp:version/>
  <cp:contentType/>
  <cp:contentStatus/>
</cp:coreProperties>
</file>