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<sst xmlns="http://schemas.openxmlformats.org/spreadsheetml/2006/main" count="548" uniqueCount="273">
  <si>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</si>
  <si>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</si>
  <si>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</si>
  <si>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</si>
  <si>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</si>
  <si>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</si>
  <si>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Periodo: agosto 2017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</si>
  <si>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</si>
  <si>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</si>
  <si>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</si>
  <si>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</si>
  <si>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</si>
  <si>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</si>
  <si>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</si>
  <si>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</si>
  <si>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</si>
  <si>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</si>
  <si>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</si>
  <si>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</si>
  <si>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</si>
  <si>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</si>
  <si>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</si>
  <si>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</si>
  <si>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</si>
  <si>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</si>
  <si>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</si>
  <si>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</si>
  <si>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</si>
  <si>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</si>
  <si>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</si>
  <si>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</si>
  <si>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</si>
  <si>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</si>
  <si>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</si>
  <si>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</si>
  <si>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</si>
  <si>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</si>
  <si>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</si>
  <si>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</si>
  <si>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</si>
  <si>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</si>
  <si>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</si>
  <si>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</si>
  <si>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</si>
  <si>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</si>
  <si>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</si>
  <si>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</si>
  <si>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</si>
  <si>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</si>
  <si>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</si>
  <si>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</si>
  <si>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</si>
  <si>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</si>
  <si>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</si>
  <si>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</si>
  <si>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</si>
  <si>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</si>
  <si>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</si>
  <si>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</si>
  <si>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</si>
  <si>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</si>
  <si>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</si>
  <si>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</si>
  <si>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</si>
  <si>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</si>
  <si>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</si>
  <si>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</si>
  <si>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</si>
  <si>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</si>
  <si>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</si>
  <si>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</si>
  <si>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</si>
  <si>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</si>
  <si>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</si>
  <si>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</si>
  <si>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</si>
  <si>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</si>
  <si>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</si>
  <si>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</si>
  <si>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</si>
  <si>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</si>
  <si>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</si>
  <si>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</si>
  <si>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</si>
  <si>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</si>
  <si>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</si>
  <si>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</si>
  <si>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</si>
  <si>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</si>
  <si>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</si>
  <si>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</si>
  <si>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</si>
  <si>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</si>
  <si>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</si>
  <si>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</si>
  <si>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</si>
  <si>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</si>
  <si>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</si>
  <si>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</si>
  <si>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</si>
  <si>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</si>
  <si>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</si>
  <si>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</si>
  <si>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</si>
  <si>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</si>
  <si>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</si>
  <si>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</si>
  <si>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</si>
  <si>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</si>
  <si>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</si>
  <si>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</si>
  <si>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</si>
  <si>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</si>
  <si>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</si>
  <si>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</si>
  <si>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</si>
  <si>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</si>
  <si>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</si>
  <si>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</si>
  <si>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</si>
  <si>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</si>
  <si>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</si>
  <si>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</si>
  <si>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</si>
  <si>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</si>
  <si>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</si>
  <si>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</si>
  <si>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</si>
  <si>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</si>
  <si>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</si>
  <si>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</si>
  <si>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</si>
  <si>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</si>
  <si>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</si>
  <si>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</si>
  <si>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</si>
  <si>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</si>
  <si>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</si>
  <si>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</si>
  <si>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</si>
  <si>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</si>
  <si>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</si>
  <si>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</si>
  <si>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</si>
  <si>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</si>
  <si>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</si>
  <si>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</si>
  <si>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</si>
  <si>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</si>
  <si>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</si>
  <si>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</si>
  <si>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</si>
  <si>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</si>
  <si>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</si>
  <si>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</si>
  <si>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</si>
  <si>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</si>
  <si>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</si>
  <si>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</si>
  <si>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</si>
  <si>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</si>
  <si>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</si>
  <si>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</si>
  <si>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</si>
  <si>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</si>
  <si>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</si>
  <si>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</si>
  <si>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</si>
  <si>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</si>
  <si>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</si>
  <si>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</si>
  <si>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</si>
  <si>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</si>
  <si>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</si>
  <si>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</si>
  <si>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</si>
  <si>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</si>
  <si>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</si>
  <si>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</si>
  <si>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</si>
  <si>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</si>
  <si>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</si>
  <si>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</si>
  <si>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</si>
  <si>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</si>
  <si>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</si>
  <si>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</si>
  <si>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</si>
  <si>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</si>
  <si>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</si>
  <si>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</si>
  <si>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</si>
  <si>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</si>
  <si>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</si>
  <si>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</si>
  <si>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</si>
  <si>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</si>
  <si>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</si>
  <si>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</si>
  <si>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</si>
  <si>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</si>
  <si>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</si>
  <si>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</si>
  <si>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</si>
  <si>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</si>
  <si>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</si>
  <si>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</si>
  <si>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</si>
  <si>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</si>
  <si>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</si>
  <si>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</si>
  <si>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</si>
  <si>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</si>
  <si>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</si>
  <si>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</si>
  <si>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</si>
  <si>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</si>
  <si>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</si>
  <si>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</si>
  <si>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</si>
  <si>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</si>
  <si>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</si>
  <si>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</si>
  <si>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</si>
  <si>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</si>
  <si>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</si>
  <si>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</si>
  <si>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</si>
  <si>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</si>
  <si>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</si>
  <si>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</si>
  <si>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</si>
  <si>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</si>
  <si>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</si>
  <si>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</si>
  <si>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</si>
  <si>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</si>
  <si>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</si>
  <si>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</si>
  <si>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</si>
  <si>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</si>
  <si>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</si>
  <si>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</si>
  <si>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</si>
  <si>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</si>
  <si>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</si>
  <si>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</si>
  <si>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</si>
  <si>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</si>
  <si>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</si>
  <si>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</si>
  <si>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</si>
  <si>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</si>
  <si>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</si>
  <si>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</si>
  <si>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</si>
  <si>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</si>
  <si>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</si>
  <si>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</si>
  <si>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</si>
  <si>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</si>
  <si>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</si>
  <si>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</si>
  <si>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</si>
  <si>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</si>
  <si>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</si>
  <si>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</si>
  <si>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</si>
  <si>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</si>
  <si>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</si>
  <si>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</si>
  <si>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gennaio-agosto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</si>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</sst>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="110" zoomScaleNormal="110" zoomScalePageLayoutView="0" workbookViewId="0" topLeftCell="A1">
      <selection activeCell="L7" sqref="L7:O7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272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6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7</v>
      </c>
      <c r="B11" s="42"/>
      <c r="C11" s="43" t="s">
        <v>8</v>
      </c>
      <c r="D11" s="43"/>
      <c r="E11" s="43"/>
      <c r="F11" s="43"/>
      <c r="G11" s="43" t="s">
        <v>9</v>
      </c>
      <c r="H11" s="43"/>
      <c r="I11" s="43"/>
      <c r="J11" s="43"/>
      <c r="K11" s="44" t="s">
        <v>10</v>
      </c>
      <c r="L11" s="44"/>
      <c r="M11" s="44"/>
      <c r="N11" s="43" t="s">
        <v>11</v>
      </c>
      <c r="O11" s="43"/>
    </row>
    <row r="12" spans="1:15" ht="12.75" customHeight="1">
      <c r="A12" s="45" t="s">
        <v>12</v>
      </c>
      <c r="B12" s="46" t="s">
        <v>13</v>
      </c>
      <c r="C12" s="47" t="s">
        <v>14</v>
      </c>
      <c r="D12" s="48" t="s">
        <v>15</v>
      </c>
      <c r="E12" s="48"/>
      <c r="F12" s="47" t="s">
        <v>16</v>
      </c>
      <c r="G12" s="43" t="s">
        <v>14</v>
      </c>
      <c r="H12" s="49" t="s">
        <v>17</v>
      </c>
      <c r="I12" s="43" t="s">
        <v>18</v>
      </c>
      <c r="J12" s="43" t="s">
        <v>19</v>
      </c>
      <c r="K12" s="49" t="s">
        <v>20</v>
      </c>
      <c r="L12" s="49" t="s">
        <v>21</v>
      </c>
      <c r="M12" s="49" t="s">
        <v>22</v>
      </c>
      <c r="N12" s="50" t="s">
        <v>14</v>
      </c>
      <c r="O12" s="11" t="s">
        <v>23</v>
      </c>
    </row>
    <row r="13" spans="1:15" ht="12.75" customHeight="1">
      <c r="A13" s="45"/>
      <c r="B13" s="46"/>
      <c r="C13" s="47"/>
      <c r="D13" s="12" t="s">
        <v>24</v>
      </c>
      <c r="E13" s="13" t="s">
        <v>18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25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26</v>
      </c>
      <c r="B15" s="21" t="s">
        <v>27</v>
      </c>
      <c r="C15" s="22">
        <v>5212</v>
      </c>
      <c r="D15" s="22">
        <v>3533</v>
      </c>
      <c r="E15" s="22">
        <v>777</v>
      </c>
      <c r="F15" s="22">
        <f aca="true" t="shared" si="0" ref="F15:F22">SUM(C15-D15-E15)</f>
        <v>902</v>
      </c>
      <c r="G15" s="22">
        <v>20786</v>
      </c>
      <c r="H15" s="22">
        <v>8815</v>
      </c>
      <c r="I15" s="22">
        <v>2700</v>
      </c>
      <c r="J15" s="22">
        <f aca="true" t="shared" si="1" ref="J15:J22">SUM(G15-H15-I15)</f>
        <v>9271</v>
      </c>
      <c r="K15" s="22">
        <v>807</v>
      </c>
      <c r="L15" s="22">
        <v>0</v>
      </c>
      <c r="M15" s="22">
        <v>3478</v>
      </c>
      <c r="N15" s="22">
        <v>475</v>
      </c>
      <c r="O15" s="22">
        <v>475</v>
      </c>
    </row>
    <row r="16" spans="1:15" ht="12.75" customHeight="1">
      <c r="A16" s="20" t="s">
        <v>28</v>
      </c>
      <c r="B16" s="21" t="s">
        <v>29</v>
      </c>
      <c r="C16" s="22">
        <v>3445</v>
      </c>
      <c r="D16" s="22">
        <v>1358</v>
      </c>
      <c r="E16" s="22">
        <v>110</v>
      </c>
      <c r="F16" s="22">
        <f t="shared" si="0"/>
        <v>1977</v>
      </c>
      <c r="G16" s="22">
        <v>19355</v>
      </c>
      <c r="H16" s="22">
        <v>3269</v>
      </c>
      <c r="I16" s="22">
        <v>421</v>
      </c>
      <c r="J16" s="22">
        <f t="shared" si="1"/>
        <v>15665</v>
      </c>
      <c r="K16" s="22">
        <v>287</v>
      </c>
      <c r="L16" s="22">
        <v>0</v>
      </c>
      <c r="M16" s="22">
        <v>1862</v>
      </c>
      <c r="N16" s="22">
        <v>28</v>
      </c>
      <c r="O16" s="22">
        <v>28</v>
      </c>
    </row>
    <row r="17" spans="1:15" ht="12.75" customHeight="1">
      <c r="A17" s="20" t="s">
        <v>30</v>
      </c>
      <c r="B17" s="21" t="s">
        <v>31</v>
      </c>
      <c r="C17" s="22">
        <v>1725</v>
      </c>
      <c r="D17" s="22">
        <v>1399</v>
      </c>
      <c r="E17" s="22">
        <v>0</v>
      </c>
      <c r="F17" s="22">
        <f t="shared" si="0"/>
        <v>326</v>
      </c>
      <c r="G17" s="22">
        <v>3195</v>
      </c>
      <c r="H17" s="22">
        <v>2336</v>
      </c>
      <c r="I17" s="22">
        <v>0</v>
      </c>
      <c r="J17" s="22">
        <f t="shared" si="1"/>
        <v>859</v>
      </c>
      <c r="K17" s="22">
        <v>187</v>
      </c>
      <c r="L17" s="22">
        <v>0</v>
      </c>
      <c r="M17" s="22">
        <v>104</v>
      </c>
      <c r="N17" s="22">
        <v>70</v>
      </c>
      <c r="O17" s="22">
        <v>70</v>
      </c>
    </row>
    <row r="18" spans="1:15" ht="12.75" customHeight="1">
      <c r="A18" s="20" t="s">
        <v>32</v>
      </c>
      <c r="B18" s="21" t="s">
        <v>33</v>
      </c>
      <c r="C18" s="22">
        <v>6584</v>
      </c>
      <c r="D18" s="22">
        <v>4215</v>
      </c>
      <c r="E18" s="22">
        <v>140</v>
      </c>
      <c r="F18" s="22">
        <f t="shared" si="0"/>
        <v>2229</v>
      </c>
      <c r="G18" s="22">
        <v>14675</v>
      </c>
      <c r="H18" s="22">
        <v>9638</v>
      </c>
      <c r="I18" s="22">
        <v>414</v>
      </c>
      <c r="J18" s="22">
        <f t="shared" si="1"/>
        <v>4623</v>
      </c>
      <c r="K18" s="22">
        <v>408</v>
      </c>
      <c r="L18" s="22">
        <v>0</v>
      </c>
      <c r="M18" s="22">
        <v>1561</v>
      </c>
      <c r="N18" s="22">
        <v>46</v>
      </c>
      <c r="O18" s="22">
        <v>46</v>
      </c>
    </row>
    <row r="19" spans="1:15" ht="12.75" customHeight="1">
      <c r="A19" s="20" t="s">
        <v>34</v>
      </c>
      <c r="B19" s="21" t="s">
        <v>35</v>
      </c>
      <c r="C19" s="22">
        <v>3498</v>
      </c>
      <c r="D19" s="22">
        <v>3212</v>
      </c>
      <c r="E19" s="22">
        <v>220</v>
      </c>
      <c r="F19" s="22">
        <f t="shared" si="0"/>
        <v>66</v>
      </c>
      <c r="G19" s="22">
        <v>8547</v>
      </c>
      <c r="H19" s="22">
        <v>6876</v>
      </c>
      <c r="I19" s="22">
        <v>643</v>
      </c>
      <c r="J19" s="22">
        <f t="shared" si="1"/>
        <v>1028</v>
      </c>
      <c r="K19" s="22">
        <v>30</v>
      </c>
      <c r="L19" s="22">
        <v>0</v>
      </c>
      <c r="M19" s="22">
        <v>32</v>
      </c>
      <c r="N19" s="22">
        <v>0</v>
      </c>
      <c r="O19" s="22">
        <v>0</v>
      </c>
    </row>
    <row r="20" spans="1:15" ht="12.75" customHeight="1">
      <c r="A20" s="20" t="s">
        <v>36</v>
      </c>
      <c r="B20" s="21" t="s">
        <v>37</v>
      </c>
      <c r="C20" s="22">
        <v>17130</v>
      </c>
      <c r="D20" s="22">
        <v>15124</v>
      </c>
      <c r="E20" s="22">
        <v>722</v>
      </c>
      <c r="F20" s="22">
        <f t="shared" si="0"/>
        <v>1284</v>
      </c>
      <c r="G20" s="22">
        <v>41843</v>
      </c>
      <c r="H20" s="22">
        <v>30216</v>
      </c>
      <c r="I20" s="22">
        <v>2581</v>
      </c>
      <c r="J20" s="22">
        <f t="shared" si="1"/>
        <v>9046</v>
      </c>
      <c r="K20" s="22">
        <v>1001</v>
      </c>
      <c r="L20" s="22">
        <v>0</v>
      </c>
      <c r="M20" s="22">
        <v>1891</v>
      </c>
      <c r="N20" s="22">
        <v>138</v>
      </c>
      <c r="O20" s="22">
        <v>138</v>
      </c>
    </row>
    <row r="21" spans="1:15" ht="12.75" customHeight="1">
      <c r="A21" s="20" t="s">
        <v>38</v>
      </c>
      <c r="B21" s="21" t="s">
        <v>39</v>
      </c>
      <c r="C21" s="22">
        <v>2060</v>
      </c>
      <c r="D21" s="22">
        <v>1973</v>
      </c>
      <c r="E21" s="22">
        <v>0</v>
      </c>
      <c r="F21" s="22">
        <f t="shared" si="0"/>
        <v>87</v>
      </c>
      <c r="G21" s="22">
        <v>3395</v>
      </c>
      <c r="H21" s="22">
        <v>3025</v>
      </c>
      <c r="I21" s="22">
        <v>0</v>
      </c>
      <c r="J21" s="22">
        <f t="shared" si="1"/>
        <v>370</v>
      </c>
      <c r="K21" s="22">
        <v>0</v>
      </c>
      <c r="L21" s="22">
        <v>0</v>
      </c>
      <c r="M21" s="22">
        <v>0</v>
      </c>
      <c r="N21" s="22">
        <v>16</v>
      </c>
      <c r="O21" s="22">
        <v>16</v>
      </c>
    </row>
    <row r="22" spans="1:15" ht="12.75" customHeight="1">
      <c r="A22" s="20" t="s">
        <v>40</v>
      </c>
      <c r="B22" s="21" t="s">
        <v>41</v>
      </c>
      <c r="C22" s="22">
        <v>1570</v>
      </c>
      <c r="D22" s="22">
        <v>1179</v>
      </c>
      <c r="E22" s="22">
        <v>211</v>
      </c>
      <c r="F22" s="22">
        <f t="shared" si="0"/>
        <v>180</v>
      </c>
      <c r="G22" s="22">
        <v>3827</v>
      </c>
      <c r="H22" s="22">
        <v>2373</v>
      </c>
      <c r="I22" s="22">
        <v>586</v>
      </c>
      <c r="J22" s="22">
        <f t="shared" si="1"/>
        <v>868</v>
      </c>
      <c r="K22" s="22">
        <v>137</v>
      </c>
      <c r="L22" s="22">
        <v>0</v>
      </c>
      <c r="M22" s="22">
        <v>943</v>
      </c>
      <c r="N22" s="22">
        <v>0</v>
      </c>
      <c r="O22" s="22">
        <v>0</v>
      </c>
    </row>
    <row r="23" spans="1:15" ht="12.75" customHeight="1">
      <c r="A23" s="23"/>
      <c r="B23" s="24" t="s">
        <v>42</v>
      </c>
      <c r="C23" s="25">
        <f aca="true" t="shared" si="2" ref="C23:O23">SUM(C15:C22)</f>
        <v>41224</v>
      </c>
      <c r="D23" s="25">
        <f t="shared" si="2"/>
        <v>31993</v>
      </c>
      <c r="E23" s="25">
        <f t="shared" si="2"/>
        <v>2180</v>
      </c>
      <c r="F23" s="25">
        <f t="shared" si="2"/>
        <v>7051</v>
      </c>
      <c r="G23" s="25">
        <f t="shared" si="2"/>
        <v>115623</v>
      </c>
      <c r="H23" s="25">
        <f t="shared" si="2"/>
        <v>66548</v>
      </c>
      <c r="I23" s="25">
        <f t="shared" si="2"/>
        <v>7345</v>
      </c>
      <c r="J23" s="25">
        <f t="shared" si="2"/>
        <v>41730</v>
      </c>
      <c r="K23" s="25">
        <f t="shared" si="2"/>
        <v>2857</v>
      </c>
      <c r="L23" s="25">
        <f t="shared" si="2"/>
        <v>0</v>
      </c>
      <c r="M23" s="25">
        <f t="shared" si="2"/>
        <v>9871</v>
      </c>
      <c r="N23" s="25">
        <f t="shared" si="2"/>
        <v>773</v>
      </c>
      <c r="O23" s="25">
        <f t="shared" si="2"/>
        <v>773</v>
      </c>
    </row>
    <row r="24" spans="1:15" ht="14.25" customHeight="1">
      <c r="A24" s="20" t="s">
        <v>43</v>
      </c>
      <c r="B24" s="21" t="s">
        <v>44</v>
      </c>
      <c r="C24" s="22">
        <v>2420</v>
      </c>
      <c r="D24" s="22">
        <v>1646</v>
      </c>
      <c r="E24" s="22">
        <v>250</v>
      </c>
      <c r="F24" s="22">
        <f>SUM(C24-D24-E24)</f>
        <v>524</v>
      </c>
      <c r="G24" s="22">
        <v>5327</v>
      </c>
      <c r="H24" s="22">
        <v>2942</v>
      </c>
      <c r="I24" s="22">
        <v>650</v>
      </c>
      <c r="J24" s="22">
        <f>SUM(G24-H24-I24)</f>
        <v>1735</v>
      </c>
      <c r="K24" s="22">
        <v>855</v>
      </c>
      <c r="L24" s="22">
        <v>0</v>
      </c>
      <c r="M24" s="22">
        <v>292</v>
      </c>
      <c r="N24" s="22">
        <v>21</v>
      </c>
      <c r="O24" s="22">
        <v>21</v>
      </c>
    </row>
    <row r="25" spans="1:15" ht="14.25" customHeight="1">
      <c r="A25" s="26"/>
      <c r="B25" s="24" t="s">
        <v>45</v>
      </c>
      <c r="C25" s="25">
        <f aca="true" t="shared" si="3" ref="C25:O25">SUM(C24)</f>
        <v>2420</v>
      </c>
      <c r="D25" s="25">
        <f t="shared" si="3"/>
        <v>1646</v>
      </c>
      <c r="E25" s="25">
        <f t="shared" si="3"/>
        <v>250</v>
      </c>
      <c r="F25" s="25">
        <f t="shared" si="3"/>
        <v>524</v>
      </c>
      <c r="G25" s="25">
        <f t="shared" si="3"/>
        <v>5327</v>
      </c>
      <c r="H25" s="25">
        <f t="shared" si="3"/>
        <v>2942</v>
      </c>
      <c r="I25" s="25">
        <f t="shared" si="3"/>
        <v>650</v>
      </c>
      <c r="J25" s="25">
        <f t="shared" si="3"/>
        <v>1735</v>
      </c>
      <c r="K25" s="25">
        <f t="shared" si="3"/>
        <v>855</v>
      </c>
      <c r="L25" s="25">
        <f t="shared" si="3"/>
        <v>0</v>
      </c>
      <c r="M25" s="25">
        <f t="shared" si="3"/>
        <v>292</v>
      </c>
      <c r="N25" s="25">
        <f t="shared" si="3"/>
        <v>21</v>
      </c>
      <c r="O25" s="25">
        <f t="shared" si="3"/>
        <v>21</v>
      </c>
    </row>
    <row r="26" spans="1:15" ht="12.75" customHeight="1">
      <c r="A26" s="20" t="s">
        <v>46</v>
      </c>
      <c r="B26" s="21" t="s">
        <v>47</v>
      </c>
      <c r="C26" s="22">
        <v>10580</v>
      </c>
      <c r="D26" s="22">
        <v>6817</v>
      </c>
      <c r="E26" s="22">
        <v>812</v>
      </c>
      <c r="F26" s="22">
        <f>SUM(C26-D26-E26)</f>
        <v>2951</v>
      </c>
      <c r="G26" s="22">
        <v>25926</v>
      </c>
      <c r="H26" s="22">
        <v>10674</v>
      </c>
      <c r="I26" s="22">
        <v>1890</v>
      </c>
      <c r="J26" s="22">
        <f>SUM(G26-H26-I26)</f>
        <v>13362</v>
      </c>
      <c r="K26" s="22">
        <v>447</v>
      </c>
      <c r="L26" s="22">
        <v>0</v>
      </c>
      <c r="M26" s="22">
        <v>1641</v>
      </c>
      <c r="N26" s="22">
        <v>202</v>
      </c>
      <c r="O26" s="22">
        <v>202</v>
      </c>
    </row>
    <row r="27" spans="1:15" ht="12.75" customHeight="1">
      <c r="A27" s="20" t="s">
        <v>48</v>
      </c>
      <c r="B27" s="21" t="s">
        <v>49</v>
      </c>
      <c r="C27" s="22">
        <v>3480</v>
      </c>
      <c r="D27" s="22">
        <v>2858</v>
      </c>
      <c r="E27" s="22">
        <v>241</v>
      </c>
      <c r="F27" s="22">
        <f>SUM(C27-D27-E27)</f>
        <v>381</v>
      </c>
      <c r="G27" s="22">
        <v>6245</v>
      </c>
      <c r="H27" s="22">
        <v>4141</v>
      </c>
      <c r="I27" s="22">
        <v>562</v>
      </c>
      <c r="J27" s="22">
        <f>SUM(G27-H27-I27)</f>
        <v>1542</v>
      </c>
      <c r="K27" s="22">
        <v>180</v>
      </c>
      <c r="L27" s="22">
        <v>0</v>
      </c>
      <c r="M27" s="22">
        <v>60</v>
      </c>
      <c r="N27" s="22">
        <v>27</v>
      </c>
      <c r="O27" s="22">
        <v>27</v>
      </c>
    </row>
    <row r="28" spans="1:15" ht="12.75" customHeight="1">
      <c r="A28" s="20" t="s">
        <v>50</v>
      </c>
      <c r="B28" s="21" t="s">
        <v>51</v>
      </c>
      <c r="C28" s="22">
        <v>3576</v>
      </c>
      <c r="D28" s="22">
        <v>2294</v>
      </c>
      <c r="E28" s="22">
        <v>424</v>
      </c>
      <c r="F28" s="22">
        <f>SUM(C28-D28-E28)</f>
        <v>858</v>
      </c>
      <c r="G28" s="22">
        <v>7670</v>
      </c>
      <c r="H28" s="22">
        <v>4158</v>
      </c>
      <c r="I28" s="22">
        <v>1369</v>
      </c>
      <c r="J28" s="22">
        <f>SUM(G28-H28-I28)</f>
        <v>2143</v>
      </c>
      <c r="K28" s="22">
        <v>2</v>
      </c>
      <c r="L28" s="22">
        <v>0</v>
      </c>
      <c r="M28" s="22">
        <v>208</v>
      </c>
      <c r="N28" s="22">
        <v>12</v>
      </c>
      <c r="O28" s="22">
        <v>12</v>
      </c>
    </row>
    <row r="29" spans="1:15" ht="12.75" customHeight="1">
      <c r="A29" s="20" t="s">
        <v>52</v>
      </c>
      <c r="B29" s="21" t="s">
        <v>53</v>
      </c>
      <c r="C29" s="22">
        <v>4233</v>
      </c>
      <c r="D29" s="22">
        <v>3431</v>
      </c>
      <c r="E29" s="22">
        <v>684</v>
      </c>
      <c r="F29" s="22">
        <f>SUM(C29-D29-E29)</f>
        <v>118</v>
      </c>
      <c r="G29" s="22">
        <v>7727</v>
      </c>
      <c r="H29" s="22">
        <v>5778</v>
      </c>
      <c r="I29" s="22">
        <v>1734</v>
      </c>
      <c r="J29" s="22">
        <f>SUM(G29-H29-I29)</f>
        <v>215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ht="12.75" customHeight="1">
      <c r="A30" s="23"/>
      <c r="B30" s="24" t="s">
        <v>54</v>
      </c>
      <c r="C30" s="25">
        <f aca="true" t="shared" si="4" ref="C30:O30">SUM(C26:C29)</f>
        <v>21869</v>
      </c>
      <c r="D30" s="25">
        <f t="shared" si="4"/>
        <v>15400</v>
      </c>
      <c r="E30" s="25">
        <f t="shared" si="4"/>
        <v>2161</v>
      </c>
      <c r="F30" s="25">
        <f t="shared" si="4"/>
        <v>4308</v>
      </c>
      <c r="G30" s="25">
        <f t="shared" si="4"/>
        <v>47568</v>
      </c>
      <c r="H30" s="25">
        <f t="shared" si="4"/>
        <v>24751</v>
      </c>
      <c r="I30" s="25">
        <f t="shared" si="4"/>
        <v>5555</v>
      </c>
      <c r="J30" s="25">
        <f t="shared" si="4"/>
        <v>17262</v>
      </c>
      <c r="K30" s="25">
        <f t="shared" si="4"/>
        <v>629</v>
      </c>
      <c r="L30" s="25">
        <f t="shared" si="4"/>
        <v>0</v>
      </c>
      <c r="M30" s="25">
        <f t="shared" si="4"/>
        <v>1909</v>
      </c>
      <c r="N30" s="25">
        <f t="shared" si="4"/>
        <v>241</v>
      </c>
      <c r="O30" s="25">
        <f t="shared" si="4"/>
        <v>241</v>
      </c>
    </row>
    <row r="31" spans="1:15" ht="12.75" customHeight="1">
      <c r="A31" s="20" t="s">
        <v>55</v>
      </c>
      <c r="B31" s="21" t="s">
        <v>56</v>
      </c>
      <c r="C31" s="22">
        <v>9711</v>
      </c>
      <c r="D31" s="22">
        <v>7806</v>
      </c>
      <c r="E31" s="22">
        <v>261</v>
      </c>
      <c r="F31" s="22">
        <f aca="true" t="shared" si="5" ref="F31:F42">SUM(C31-D31-E31)</f>
        <v>1644</v>
      </c>
      <c r="G31" s="22">
        <v>23726</v>
      </c>
      <c r="H31" s="22">
        <v>13927</v>
      </c>
      <c r="I31" s="22">
        <v>725</v>
      </c>
      <c r="J31" s="22">
        <f aca="true" t="shared" si="6" ref="J31:J42">SUM(G31-H31-I31)</f>
        <v>9074</v>
      </c>
      <c r="K31" s="22">
        <v>269</v>
      </c>
      <c r="L31" s="22">
        <v>0</v>
      </c>
      <c r="M31" s="22">
        <v>788</v>
      </c>
      <c r="N31" s="22">
        <v>64</v>
      </c>
      <c r="O31" s="22">
        <v>64</v>
      </c>
    </row>
    <row r="32" spans="1:15" ht="12.75" customHeight="1">
      <c r="A32" s="20" t="s">
        <v>57</v>
      </c>
      <c r="B32" s="21" t="s">
        <v>58</v>
      </c>
      <c r="C32" s="22">
        <v>17605</v>
      </c>
      <c r="D32" s="22">
        <v>15434</v>
      </c>
      <c r="E32" s="22">
        <v>778</v>
      </c>
      <c r="F32" s="22">
        <f t="shared" si="5"/>
        <v>1393</v>
      </c>
      <c r="G32" s="22">
        <v>50673</v>
      </c>
      <c r="H32" s="22">
        <v>32019</v>
      </c>
      <c r="I32" s="22">
        <v>2376</v>
      </c>
      <c r="J32" s="22">
        <f t="shared" si="6"/>
        <v>16278</v>
      </c>
      <c r="K32" s="22">
        <v>920</v>
      </c>
      <c r="L32" s="22">
        <v>0</v>
      </c>
      <c r="M32" s="22">
        <v>11549</v>
      </c>
      <c r="N32" s="22">
        <v>202</v>
      </c>
      <c r="O32" s="22">
        <v>202</v>
      </c>
    </row>
    <row r="33" spans="1:15" ht="12.75" customHeight="1">
      <c r="A33" s="20" t="s">
        <v>59</v>
      </c>
      <c r="B33" s="21" t="s">
        <v>60</v>
      </c>
      <c r="C33" s="22">
        <v>6988</v>
      </c>
      <c r="D33" s="22">
        <v>5181</v>
      </c>
      <c r="E33" s="22">
        <v>315</v>
      </c>
      <c r="F33" s="22">
        <f t="shared" si="5"/>
        <v>1492</v>
      </c>
      <c r="G33" s="22">
        <v>20897</v>
      </c>
      <c r="H33" s="22">
        <v>6285</v>
      </c>
      <c r="I33" s="22">
        <v>657</v>
      </c>
      <c r="J33" s="22">
        <f t="shared" si="6"/>
        <v>13955</v>
      </c>
      <c r="K33" s="22">
        <v>433</v>
      </c>
      <c r="L33" s="22">
        <v>29</v>
      </c>
      <c r="M33" s="22">
        <v>1792</v>
      </c>
      <c r="N33" s="22">
        <v>61</v>
      </c>
      <c r="O33" s="22">
        <v>61</v>
      </c>
    </row>
    <row r="34" spans="1:15" ht="12.75" customHeight="1">
      <c r="A34" s="20" t="s">
        <v>61</v>
      </c>
      <c r="B34" s="21" t="s">
        <v>62</v>
      </c>
      <c r="C34" s="22">
        <v>8643</v>
      </c>
      <c r="D34" s="22">
        <v>2187</v>
      </c>
      <c r="E34" s="22">
        <v>70</v>
      </c>
      <c r="F34" s="22">
        <f t="shared" si="5"/>
        <v>6386</v>
      </c>
      <c r="G34" s="22">
        <v>25952</v>
      </c>
      <c r="H34" s="22">
        <v>5204</v>
      </c>
      <c r="I34" s="22">
        <v>223</v>
      </c>
      <c r="J34" s="22">
        <f t="shared" si="6"/>
        <v>20525</v>
      </c>
      <c r="K34" s="22">
        <v>185</v>
      </c>
      <c r="L34" s="22">
        <v>55</v>
      </c>
      <c r="M34" s="22">
        <v>4935</v>
      </c>
      <c r="N34" s="22">
        <v>12</v>
      </c>
      <c r="O34" s="22">
        <v>12</v>
      </c>
    </row>
    <row r="35" spans="1:15" ht="12.75" customHeight="1">
      <c r="A35" s="20" t="s">
        <v>63</v>
      </c>
      <c r="B35" s="21" t="s">
        <v>64</v>
      </c>
      <c r="C35" s="22">
        <v>3267</v>
      </c>
      <c r="D35" s="22">
        <v>3206</v>
      </c>
      <c r="E35" s="22">
        <v>0</v>
      </c>
      <c r="F35" s="22">
        <f t="shared" si="5"/>
        <v>61</v>
      </c>
      <c r="G35" s="22">
        <v>5033</v>
      </c>
      <c r="H35" s="22">
        <v>4728</v>
      </c>
      <c r="I35" s="22">
        <v>0</v>
      </c>
      <c r="J35" s="22">
        <f t="shared" si="6"/>
        <v>305</v>
      </c>
      <c r="K35" s="22">
        <v>16</v>
      </c>
      <c r="L35" s="22">
        <v>0</v>
      </c>
      <c r="M35" s="22">
        <v>3</v>
      </c>
      <c r="N35" s="22">
        <v>113</v>
      </c>
      <c r="O35" s="22">
        <v>113</v>
      </c>
    </row>
    <row r="36" spans="1:15" ht="12.75" customHeight="1">
      <c r="A36" s="20" t="s">
        <v>65</v>
      </c>
      <c r="B36" s="21" t="s">
        <v>66</v>
      </c>
      <c r="C36" s="22">
        <v>1961</v>
      </c>
      <c r="D36" s="22">
        <v>1373</v>
      </c>
      <c r="E36" s="22">
        <v>342</v>
      </c>
      <c r="F36" s="22">
        <f t="shared" si="5"/>
        <v>246</v>
      </c>
      <c r="G36" s="22">
        <v>5126</v>
      </c>
      <c r="H36" s="22">
        <v>3357</v>
      </c>
      <c r="I36" s="22">
        <v>973</v>
      </c>
      <c r="J36" s="22">
        <f t="shared" si="6"/>
        <v>796</v>
      </c>
      <c r="K36" s="22">
        <v>0</v>
      </c>
      <c r="L36" s="22">
        <v>0</v>
      </c>
      <c r="M36" s="22">
        <v>655</v>
      </c>
      <c r="N36" s="22">
        <v>0</v>
      </c>
      <c r="O36" s="22">
        <v>0</v>
      </c>
    </row>
    <row r="37" spans="1:15" ht="12.75" customHeight="1">
      <c r="A37" s="20" t="s">
        <v>67</v>
      </c>
      <c r="B37" s="21" t="s">
        <v>68</v>
      </c>
      <c r="C37" s="22">
        <v>3034</v>
      </c>
      <c r="D37" s="22">
        <v>2693</v>
      </c>
      <c r="E37" s="22">
        <v>0</v>
      </c>
      <c r="F37" s="22">
        <f t="shared" si="5"/>
        <v>341</v>
      </c>
      <c r="G37" s="22">
        <v>9450</v>
      </c>
      <c r="H37" s="22">
        <v>6702</v>
      </c>
      <c r="I37" s="22">
        <v>0</v>
      </c>
      <c r="J37" s="22">
        <f t="shared" si="6"/>
        <v>2748</v>
      </c>
      <c r="K37" s="22">
        <v>21</v>
      </c>
      <c r="L37" s="22">
        <v>0</v>
      </c>
      <c r="M37" s="22">
        <v>1830</v>
      </c>
      <c r="N37" s="22">
        <v>29</v>
      </c>
      <c r="O37" s="22">
        <v>29</v>
      </c>
    </row>
    <row r="38" spans="1:15" ht="12.75" customHeight="1">
      <c r="A38" s="20" t="s">
        <v>69</v>
      </c>
      <c r="B38" s="21" t="s">
        <v>70</v>
      </c>
      <c r="C38" s="22">
        <v>43802</v>
      </c>
      <c r="D38" s="22">
        <v>30037</v>
      </c>
      <c r="E38" s="22">
        <v>1678</v>
      </c>
      <c r="F38" s="22">
        <f t="shared" si="5"/>
        <v>12087</v>
      </c>
      <c r="G38" s="22">
        <v>95101</v>
      </c>
      <c r="H38" s="22">
        <v>51617</v>
      </c>
      <c r="I38" s="22">
        <v>5262</v>
      </c>
      <c r="J38" s="22">
        <f t="shared" si="6"/>
        <v>38222</v>
      </c>
      <c r="K38" s="22">
        <v>2100</v>
      </c>
      <c r="L38" s="22">
        <v>0</v>
      </c>
      <c r="M38" s="22">
        <v>4838</v>
      </c>
      <c r="N38" s="22">
        <v>47800</v>
      </c>
      <c r="O38" s="22">
        <v>2862</v>
      </c>
    </row>
    <row r="39" spans="1:15" ht="12.75" customHeight="1">
      <c r="A39" s="20" t="s">
        <v>71</v>
      </c>
      <c r="B39" s="21" t="s">
        <v>72</v>
      </c>
      <c r="C39" s="22">
        <v>5655</v>
      </c>
      <c r="D39" s="22">
        <v>5184</v>
      </c>
      <c r="E39" s="22">
        <v>248</v>
      </c>
      <c r="F39" s="22">
        <f t="shared" si="5"/>
        <v>223</v>
      </c>
      <c r="G39" s="22">
        <v>9245</v>
      </c>
      <c r="H39" s="22">
        <v>7604</v>
      </c>
      <c r="I39" s="22">
        <v>933</v>
      </c>
      <c r="J39" s="22">
        <f t="shared" si="6"/>
        <v>708</v>
      </c>
      <c r="K39" s="22">
        <v>164</v>
      </c>
      <c r="L39" s="22">
        <v>0</v>
      </c>
      <c r="M39" s="22">
        <v>3</v>
      </c>
      <c r="N39" s="22">
        <v>0</v>
      </c>
      <c r="O39" s="22">
        <v>0</v>
      </c>
    </row>
    <row r="40" spans="1:15" ht="12.75" customHeight="1">
      <c r="A40" s="20" t="s">
        <v>73</v>
      </c>
      <c r="B40" s="21" t="s">
        <v>74</v>
      </c>
      <c r="C40" s="22">
        <v>4405</v>
      </c>
      <c r="D40" s="22">
        <v>3698</v>
      </c>
      <c r="E40" s="22">
        <v>331</v>
      </c>
      <c r="F40" s="22">
        <f t="shared" si="5"/>
        <v>376</v>
      </c>
      <c r="G40" s="22">
        <v>11417</v>
      </c>
      <c r="H40" s="22">
        <v>7083</v>
      </c>
      <c r="I40" s="22">
        <v>938</v>
      </c>
      <c r="J40" s="22">
        <f t="shared" si="6"/>
        <v>3396</v>
      </c>
      <c r="K40" s="22">
        <v>117</v>
      </c>
      <c r="L40" s="22">
        <v>0</v>
      </c>
      <c r="M40" s="22">
        <v>3788</v>
      </c>
      <c r="N40" s="22">
        <v>4</v>
      </c>
      <c r="O40" s="22">
        <v>4</v>
      </c>
    </row>
    <row r="41" spans="1:15" ht="12.75" customHeight="1">
      <c r="A41" s="20" t="s">
        <v>75</v>
      </c>
      <c r="B41" s="21" t="s">
        <v>76</v>
      </c>
      <c r="C41" s="22">
        <v>2514</v>
      </c>
      <c r="D41" s="22">
        <v>2140</v>
      </c>
      <c r="E41" s="22">
        <v>0</v>
      </c>
      <c r="F41" s="22">
        <f t="shared" si="5"/>
        <v>374</v>
      </c>
      <c r="G41" s="22">
        <v>6659</v>
      </c>
      <c r="H41" s="22">
        <v>4805</v>
      </c>
      <c r="I41" s="22">
        <v>0</v>
      </c>
      <c r="J41" s="22">
        <f t="shared" si="6"/>
        <v>1854</v>
      </c>
      <c r="K41" s="22">
        <v>289</v>
      </c>
      <c r="L41" s="22">
        <v>0</v>
      </c>
      <c r="M41" s="22">
        <v>77</v>
      </c>
      <c r="N41" s="22">
        <v>138</v>
      </c>
      <c r="O41" s="22">
        <v>138</v>
      </c>
    </row>
    <row r="42" spans="1:15" ht="12.75" customHeight="1">
      <c r="A42" s="20" t="s">
        <v>77</v>
      </c>
      <c r="B42" s="21" t="s">
        <v>78</v>
      </c>
      <c r="C42" s="22">
        <v>10268</v>
      </c>
      <c r="D42" s="22">
        <v>7491</v>
      </c>
      <c r="E42" s="22">
        <v>349</v>
      </c>
      <c r="F42" s="22">
        <f t="shared" si="5"/>
        <v>2428</v>
      </c>
      <c r="G42" s="22">
        <v>16006</v>
      </c>
      <c r="H42" s="22">
        <v>11043</v>
      </c>
      <c r="I42" s="22">
        <v>685</v>
      </c>
      <c r="J42" s="22">
        <f t="shared" si="6"/>
        <v>4278</v>
      </c>
      <c r="K42" s="22">
        <v>238</v>
      </c>
      <c r="L42" s="22">
        <v>0</v>
      </c>
      <c r="M42" s="22">
        <v>41</v>
      </c>
      <c r="N42" s="22">
        <v>12</v>
      </c>
      <c r="O42" s="22">
        <v>12</v>
      </c>
    </row>
    <row r="43" spans="1:15" ht="12.75" customHeight="1">
      <c r="A43" s="23"/>
      <c r="B43" s="24" t="s">
        <v>79</v>
      </c>
      <c r="C43" s="25">
        <f aca="true" t="shared" si="7" ref="C43:O43">SUM(C31:C42)</f>
        <v>117853</v>
      </c>
      <c r="D43" s="25">
        <f t="shared" si="7"/>
        <v>86430</v>
      </c>
      <c r="E43" s="25">
        <f t="shared" si="7"/>
        <v>4372</v>
      </c>
      <c r="F43" s="25">
        <f t="shared" si="7"/>
        <v>27051</v>
      </c>
      <c r="G43" s="25">
        <f t="shared" si="7"/>
        <v>279285</v>
      </c>
      <c r="H43" s="25">
        <f t="shared" si="7"/>
        <v>154374</v>
      </c>
      <c r="I43" s="25">
        <f t="shared" si="7"/>
        <v>12772</v>
      </c>
      <c r="J43" s="25">
        <f t="shared" si="7"/>
        <v>112139</v>
      </c>
      <c r="K43" s="25">
        <f t="shared" si="7"/>
        <v>4752</v>
      </c>
      <c r="L43" s="25">
        <f t="shared" si="7"/>
        <v>84</v>
      </c>
      <c r="M43" s="25">
        <f t="shared" si="7"/>
        <v>30299</v>
      </c>
      <c r="N43" s="25">
        <f t="shared" si="7"/>
        <v>48435</v>
      </c>
      <c r="O43" s="25">
        <f t="shared" si="7"/>
        <v>3497</v>
      </c>
    </row>
    <row r="44" spans="1:15" ht="12.75" customHeight="1">
      <c r="A44" s="20" t="s">
        <v>80</v>
      </c>
      <c r="B44" s="21" t="s">
        <v>81</v>
      </c>
      <c r="C44" s="22">
        <v>5902</v>
      </c>
      <c r="D44" s="22">
        <v>4960</v>
      </c>
      <c r="E44" s="22">
        <v>286</v>
      </c>
      <c r="F44" s="22">
        <f>SUM(C44-D44-E44)</f>
        <v>656</v>
      </c>
      <c r="G44" s="22">
        <v>17454</v>
      </c>
      <c r="H44" s="22">
        <v>10752</v>
      </c>
      <c r="I44" s="22">
        <v>636</v>
      </c>
      <c r="J44" s="22">
        <f>SUM(G44-H44-I44)</f>
        <v>6066</v>
      </c>
      <c r="K44" s="22">
        <v>838</v>
      </c>
      <c r="L44" s="22">
        <v>0</v>
      </c>
      <c r="M44" s="22">
        <v>843</v>
      </c>
      <c r="N44" s="22">
        <v>116</v>
      </c>
      <c r="O44" s="22">
        <v>116</v>
      </c>
    </row>
    <row r="45" spans="1:256" ht="12.75" customHeight="1">
      <c r="A45" s="20" t="s">
        <v>82</v>
      </c>
      <c r="B45" s="21" t="s">
        <v>83</v>
      </c>
      <c r="C45" s="22">
        <v>8141</v>
      </c>
      <c r="D45" s="22">
        <v>6006</v>
      </c>
      <c r="E45" s="22">
        <v>490</v>
      </c>
      <c r="F45" s="22">
        <f>SUM(C45-D45-E45)</f>
        <v>1645</v>
      </c>
      <c r="G45" s="22">
        <v>25243</v>
      </c>
      <c r="H45" s="22">
        <v>12350</v>
      </c>
      <c r="I45" s="22">
        <v>1126</v>
      </c>
      <c r="J45" s="22">
        <f>SUM(G45-H45-I45)</f>
        <v>11767</v>
      </c>
      <c r="K45" s="22">
        <v>3780</v>
      </c>
      <c r="L45" s="22">
        <v>0</v>
      </c>
      <c r="M45" s="22">
        <v>3521</v>
      </c>
      <c r="N45" s="22">
        <v>0</v>
      </c>
      <c r="O45" s="22">
        <v>0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84</v>
      </c>
      <c r="C46" s="25">
        <f aca="true" t="shared" si="8" ref="C46:O46">SUM(C44:C45)</f>
        <v>14043</v>
      </c>
      <c r="D46" s="25">
        <f t="shared" si="8"/>
        <v>10966</v>
      </c>
      <c r="E46" s="25">
        <f t="shared" si="8"/>
        <v>776</v>
      </c>
      <c r="F46" s="25">
        <f t="shared" si="8"/>
        <v>2301</v>
      </c>
      <c r="G46" s="25">
        <f t="shared" si="8"/>
        <v>42697</v>
      </c>
      <c r="H46" s="25">
        <f t="shared" si="8"/>
        <v>23102</v>
      </c>
      <c r="I46" s="25">
        <f t="shared" si="8"/>
        <v>1762</v>
      </c>
      <c r="J46" s="25">
        <f t="shared" si="8"/>
        <v>17833</v>
      </c>
      <c r="K46" s="25">
        <f t="shared" si="8"/>
        <v>4618</v>
      </c>
      <c r="L46" s="25">
        <f t="shared" si="8"/>
        <v>0</v>
      </c>
      <c r="M46" s="25">
        <f t="shared" si="8"/>
        <v>4364</v>
      </c>
      <c r="N46" s="25">
        <f t="shared" si="8"/>
        <v>116</v>
      </c>
      <c r="O46" s="25">
        <f t="shared" si="8"/>
        <v>116</v>
      </c>
    </row>
    <row r="47" spans="1:15" ht="12.75" customHeight="1">
      <c r="A47" s="20" t="s">
        <v>85</v>
      </c>
      <c r="B47" s="21" t="s">
        <v>86</v>
      </c>
      <c r="C47" s="22">
        <v>1065</v>
      </c>
      <c r="D47" s="22">
        <v>937</v>
      </c>
      <c r="E47" s="22">
        <v>0</v>
      </c>
      <c r="F47" s="22">
        <f>SUM(C47-D47-E47)</f>
        <v>128</v>
      </c>
      <c r="G47" s="22">
        <v>986</v>
      </c>
      <c r="H47" s="22">
        <v>815</v>
      </c>
      <c r="I47" s="22">
        <v>0</v>
      </c>
      <c r="J47" s="22">
        <f>SUM(G47-H47-I47)</f>
        <v>171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87</v>
      </c>
      <c r="B48" s="21" t="s">
        <v>88</v>
      </c>
      <c r="C48" s="22">
        <v>3056</v>
      </c>
      <c r="D48" s="22">
        <v>2433</v>
      </c>
      <c r="E48" s="22">
        <v>22</v>
      </c>
      <c r="F48" s="22">
        <f>SUM(C48-D48-E48)</f>
        <v>601</v>
      </c>
      <c r="G48" s="22">
        <v>5012</v>
      </c>
      <c r="H48" s="22">
        <v>3876</v>
      </c>
      <c r="I48" s="22">
        <v>64</v>
      </c>
      <c r="J48" s="22">
        <f>SUM(G48-H48-I48)</f>
        <v>1072</v>
      </c>
      <c r="K48" s="22">
        <v>0</v>
      </c>
      <c r="L48" s="22">
        <v>0</v>
      </c>
      <c r="M48" s="22">
        <v>232</v>
      </c>
      <c r="N48" s="22">
        <v>28</v>
      </c>
      <c r="O48" s="22">
        <v>28</v>
      </c>
    </row>
    <row r="49" spans="1:15" ht="12.75" customHeight="1">
      <c r="A49" s="20" t="s">
        <v>89</v>
      </c>
      <c r="B49" s="21" t="s">
        <v>90</v>
      </c>
      <c r="C49" s="22">
        <v>1123</v>
      </c>
      <c r="D49" s="22">
        <v>999</v>
      </c>
      <c r="E49" s="22">
        <v>88</v>
      </c>
      <c r="F49" s="22">
        <f>SUM(C49-D49-E49)</f>
        <v>36</v>
      </c>
      <c r="G49" s="22">
        <v>1274</v>
      </c>
      <c r="H49" s="22">
        <v>1004</v>
      </c>
      <c r="I49" s="22">
        <v>238</v>
      </c>
      <c r="J49" s="22">
        <f>SUM(G49-H49-I49)</f>
        <v>32</v>
      </c>
      <c r="K49" s="22">
        <v>61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91</v>
      </c>
      <c r="B50" s="21" t="s">
        <v>92</v>
      </c>
      <c r="C50" s="22">
        <v>10629</v>
      </c>
      <c r="D50" s="22">
        <v>10096</v>
      </c>
      <c r="E50" s="22">
        <v>273</v>
      </c>
      <c r="F50" s="22">
        <f>SUM(C50-D50-E50)</f>
        <v>260</v>
      </c>
      <c r="G50" s="22">
        <v>21606</v>
      </c>
      <c r="H50" s="22">
        <v>15465</v>
      </c>
      <c r="I50" s="22">
        <v>747</v>
      </c>
      <c r="J50" s="22">
        <f>SUM(G50-H50-I50)</f>
        <v>5394</v>
      </c>
      <c r="K50" s="22">
        <v>1376</v>
      </c>
      <c r="L50" s="22">
        <v>0</v>
      </c>
      <c r="M50" s="22">
        <v>2496</v>
      </c>
      <c r="N50" s="22">
        <v>568</v>
      </c>
      <c r="O50" s="22">
        <v>430</v>
      </c>
    </row>
    <row r="51" spans="1:15" ht="12.75" customHeight="1">
      <c r="A51" s="23"/>
      <c r="B51" s="24" t="s">
        <v>93</v>
      </c>
      <c r="C51" s="25">
        <f aca="true" t="shared" si="9" ref="C51:O51">SUM(C47:C50)</f>
        <v>15873</v>
      </c>
      <c r="D51" s="25">
        <f t="shared" si="9"/>
        <v>14465</v>
      </c>
      <c r="E51" s="25">
        <f t="shared" si="9"/>
        <v>383</v>
      </c>
      <c r="F51" s="25">
        <f t="shared" si="9"/>
        <v>1025</v>
      </c>
      <c r="G51" s="25">
        <f t="shared" si="9"/>
        <v>28878</v>
      </c>
      <c r="H51" s="25">
        <f t="shared" si="9"/>
        <v>21160</v>
      </c>
      <c r="I51" s="25">
        <f t="shared" si="9"/>
        <v>1049</v>
      </c>
      <c r="J51" s="25">
        <f t="shared" si="9"/>
        <v>6669</v>
      </c>
      <c r="K51" s="25">
        <f t="shared" si="9"/>
        <v>1437</v>
      </c>
      <c r="L51" s="25">
        <f t="shared" si="9"/>
        <v>0</v>
      </c>
      <c r="M51" s="25">
        <f t="shared" si="9"/>
        <v>2728</v>
      </c>
      <c r="N51" s="25">
        <f t="shared" si="9"/>
        <v>596</v>
      </c>
      <c r="O51" s="25">
        <f t="shared" si="9"/>
        <v>458</v>
      </c>
    </row>
    <row r="52" spans="1:15" ht="12.75" customHeight="1">
      <c r="A52" s="20" t="s">
        <v>94</v>
      </c>
      <c r="B52" s="21" t="s">
        <v>95</v>
      </c>
      <c r="C52" s="22">
        <v>2201</v>
      </c>
      <c r="D52" s="22">
        <v>1715</v>
      </c>
      <c r="E52" s="22">
        <v>21</v>
      </c>
      <c r="F52" s="22">
        <f aca="true" t="shared" si="10" ref="F52:F58">SUM(C52-D52-E52)</f>
        <v>465</v>
      </c>
      <c r="G52" s="22">
        <v>5782</v>
      </c>
      <c r="H52" s="22">
        <v>3532</v>
      </c>
      <c r="I52" s="22">
        <v>41</v>
      </c>
      <c r="J52" s="22">
        <f aca="true" t="shared" si="11" ref="J52:J58">SUM(G52-H52-I52)</f>
        <v>2209</v>
      </c>
      <c r="K52" s="22">
        <v>1629</v>
      </c>
      <c r="L52" s="22">
        <v>6</v>
      </c>
      <c r="M52" s="22">
        <v>59</v>
      </c>
      <c r="N52" s="22">
        <v>29</v>
      </c>
      <c r="O52" s="22">
        <v>29</v>
      </c>
    </row>
    <row r="53" spans="1:15" ht="12.75" customHeight="1">
      <c r="A53" s="20" t="s">
        <v>96</v>
      </c>
      <c r="B53" s="21" t="s">
        <v>97</v>
      </c>
      <c r="C53" s="22">
        <v>8236</v>
      </c>
      <c r="D53" s="22">
        <v>5509</v>
      </c>
      <c r="E53" s="22">
        <v>281</v>
      </c>
      <c r="F53" s="22">
        <f t="shared" si="10"/>
        <v>2446</v>
      </c>
      <c r="G53" s="22">
        <v>23144</v>
      </c>
      <c r="H53" s="22">
        <v>13704</v>
      </c>
      <c r="I53" s="22">
        <v>960</v>
      </c>
      <c r="J53" s="22">
        <f t="shared" si="11"/>
        <v>8480</v>
      </c>
      <c r="K53" s="22">
        <v>322</v>
      </c>
      <c r="L53" s="22">
        <v>0</v>
      </c>
      <c r="M53" s="22">
        <v>1980</v>
      </c>
      <c r="N53" s="22">
        <v>144</v>
      </c>
      <c r="O53" s="22">
        <v>144</v>
      </c>
    </row>
    <row r="54" spans="1:15" ht="12.75" customHeight="1">
      <c r="A54" s="20" t="s">
        <v>98</v>
      </c>
      <c r="B54" s="21" t="s">
        <v>99</v>
      </c>
      <c r="C54" s="22">
        <v>1638</v>
      </c>
      <c r="D54" s="22">
        <v>949</v>
      </c>
      <c r="E54" s="22">
        <v>80</v>
      </c>
      <c r="F54" s="22">
        <f t="shared" si="10"/>
        <v>609</v>
      </c>
      <c r="G54" s="22">
        <v>5166</v>
      </c>
      <c r="H54" s="22">
        <v>2798</v>
      </c>
      <c r="I54" s="22">
        <v>358</v>
      </c>
      <c r="J54" s="22">
        <f t="shared" si="11"/>
        <v>2010</v>
      </c>
      <c r="K54" s="22">
        <v>86</v>
      </c>
      <c r="L54" s="22">
        <v>0</v>
      </c>
      <c r="M54" s="22">
        <v>1565</v>
      </c>
      <c r="N54" s="22">
        <v>0</v>
      </c>
      <c r="O54" s="22">
        <v>0</v>
      </c>
    </row>
    <row r="55" spans="1:15" ht="12.75" customHeight="1">
      <c r="A55" s="20" t="s">
        <v>100</v>
      </c>
      <c r="B55" s="21" t="s">
        <v>101</v>
      </c>
      <c r="C55" s="22">
        <v>6688</v>
      </c>
      <c r="D55" s="22">
        <v>4083</v>
      </c>
      <c r="E55" s="22">
        <v>256</v>
      </c>
      <c r="F55" s="22">
        <f t="shared" si="10"/>
        <v>2349</v>
      </c>
      <c r="G55" s="22">
        <v>20200</v>
      </c>
      <c r="H55" s="22">
        <v>9609</v>
      </c>
      <c r="I55" s="22">
        <v>648</v>
      </c>
      <c r="J55" s="22">
        <f t="shared" si="11"/>
        <v>9943</v>
      </c>
      <c r="K55" s="22">
        <v>1761</v>
      </c>
      <c r="L55" s="22">
        <v>7</v>
      </c>
      <c r="M55" s="22">
        <v>2237</v>
      </c>
      <c r="N55" s="22">
        <v>776</v>
      </c>
      <c r="O55" s="22">
        <v>776</v>
      </c>
    </row>
    <row r="56" spans="1:15" ht="12.75" customHeight="1">
      <c r="A56" s="20" t="s">
        <v>102</v>
      </c>
      <c r="B56" s="21" t="s">
        <v>103</v>
      </c>
      <c r="C56" s="22">
        <v>10033</v>
      </c>
      <c r="D56" s="22">
        <v>5021</v>
      </c>
      <c r="E56" s="22">
        <v>700</v>
      </c>
      <c r="F56" s="22">
        <f t="shared" si="10"/>
        <v>4312</v>
      </c>
      <c r="G56" s="22">
        <v>30717</v>
      </c>
      <c r="H56" s="22">
        <v>10754</v>
      </c>
      <c r="I56" s="22">
        <v>2314</v>
      </c>
      <c r="J56" s="22">
        <f t="shared" si="11"/>
        <v>17649</v>
      </c>
      <c r="K56" s="22">
        <v>1436</v>
      </c>
      <c r="L56" s="22">
        <v>20</v>
      </c>
      <c r="M56" s="22">
        <v>4874</v>
      </c>
      <c r="N56" s="22">
        <v>6796</v>
      </c>
      <c r="O56" s="22">
        <v>218</v>
      </c>
    </row>
    <row r="57" spans="1:15" ht="12.75" customHeight="1">
      <c r="A57" s="20" t="s">
        <v>104</v>
      </c>
      <c r="B57" s="21" t="s">
        <v>105</v>
      </c>
      <c r="C57" s="22">
        <v>9688</v>
      </c>
      <c r="D57" s="22">
        <v>5790</v>
      </c>
      <c r="E57" s="22">
        <v>715</v>
      </c>
      <c r="F57" s="22">
        <f t="shared" si="10"/>
        <v>3183</v>
      </c>
      <c r="G57" s="22">
        <v>29875</v>
      </c>
      <c r="H57" s="22">
        <v>14385</v>
      </c>
      <c r="I57" s="22">
        <v>1952</v>
      </c>
      <c r="J57" s="22">
        <f t="shared" si="11"/>
        <v>13538</v>
      </c>
      <c r="K57" s="22">
        <v>321</v>
      </c>
      <c r="L57" s="22">
        <v>0</v>
      </c>
      <c r="M57" s="22">
        <v>5334</v>
      </c>
      <c r="N57" s="22">
        <v>0</v>
      </c>
      <c r="O57" s="22">
        <v>0</v>
      </c>
    </row>
    <row r="58" spans="1:15" ht="12.75" customHeight="1">
      <c r="A58" s="20" t="s">
        <v>106</v>
      </c>
      <c r="B58" s="21" t="s">
        <v>107</v>
      </c>
      <c r="C58" s="22">
        <v>9766</v>
      </c>
      <c r="D58" s="22">
        <v>5025</v>
      </c>
      <c r="E58" s="22">
        <v>216</v>
      </c>
      <c r="F58" s="22">
        <f t="shared" si="10"/>
        <v>4525</v>
      </c>
      <c r="G58" s="22">
        <v>28658</v>
      </c>
      <c r="H58" s="22">
        <v>11242</v>
      </c>
      <c r="I58" s="22">
        <v>559</v>
      </c>
      <c r="J58" s="22">
        <f t="shared" si="11"/>
        <v>16857</v>
      </c>
      <c r="K58" s="22">
        <v>639</v>
      </c>
      <c r="L58" s="22">
        <v>10</v>
      </c>
      <c r="M58" s="22">
        <v>1951</v>
      </c>
      <c r="N58" s="22">
        <v>2665</v>
      </c>
      <c r="O58" s="22">
        <v>2665</v>
      </c>
    </row>
    <row r="59" spans="1:15" ht="12.75" customHeight="1">
      <c r="A59" s="23"/>
      <c r="B59" s="24" t="s">
        <v>108</v>
      </c>
      <c r="C59" s="25">
        <f aca="true" t="shared" si="12" ref="C59:O59">SUM(C52:C58)</f>
        <v>48250</v>
      </c>
      <c r="D59" s="25">
        <f t="shared" si="12"/>
        <v>28092</v>
      </c>
      <c r="E59" s="25">
        <f t="shared" si="12"/>
        <v>2269</v>
      </c>
      <c r="F59" s="25">
        <f t="shared" si="12"/>
        <v>17889</v>
      </c>
      <c r="G59" s="25">
        <f t="shared" si="12"/>
        <v>143542</v>
      </c>
      <c r="H59" s="25">
        <f t="shared" si="12"/>
        <v>66024</v>
      </c>
      <c r="I59" s="25">
        <f t="shared" si="12"/>
        <v>6832</v>
      </c>
      <c r="J59" s="25">
        <f t="shared" si="12"/>
        <v>70686</v>
      </c>
      <c r="K59" s="25">
        <f t="shared" si="12"/>
        <v>6194</v>
      </c>
      <c r="L59" s="25">
        <f t="shared" si="12"/>
        <v>43</v>
      </c>
      <c r="M59" s="25">
        <f t="shared" si="12"/>
        <v>18000</v>
      </c>
      <c r="N59" s="25">
        <f t="shared" si="12"/>
        <v>10410</v>
      </c>
      <c r="O59" s="25">
        <f t="shared" si="12"/>
        <v>3832</v>
      </c>
    </row>
    <row r="60" spans="1:15" ht="12.75" customHeight="1">
      <c r="A60" s="20" t="s">
        <v>109</v>
      </c>
      <c r="B60" s="21" t="s">
        <v>110</v>
      </c>
      <c r="C60" s="22">
        <v>8991</v>
      </c>
      <c r="D60" s="22">
        <v>5485</v>
      </c>
      <c r="E60" s="22">
        <v>1375</v>
      </c>
      <c r="F60" s="22">
        <f aca="true" t="shared" si="13" ref="F60:F68">SUM(C60-D60-E60)</f>
        <v>2131</v>
      </c>
      <c r="G60" s="22">
        <v>26364</v>
      </c>
      <c r="H60" s="22">
        <v>13543</v>
      </c>
      <c r="I60" s="22">
        <v>4467</v>
      </c>
      <c r="J60" s="22">
        <f aca="true" t="shared" si="14" ref="J60:J68">SUM(G60-H60-I60)</f>
        <v>8354</v>
      </c>
      <c r="K60" s="22">
        <v>51</v>
      </c>
      <c r="L60" s="22">
        <v>0</v>
      </c>
      <c r="M60" s="22">
        <v>2136</v>
      </c>
      <c r="N60" s="22">
        <v>139</v>
      </c>
      <c r="O60" s="22">
        <v>139</v>
      </c>
    </row>
    <row r="61" spans="1:15" ht="12.75" customHeight="1">
      <c r="A61" s="20" t="s">
        <v>111</v>
      </c>
      <c r="B61" s="21" t="s">
        <v>112</v>
      </c>
      <c r="C61" s="22">
        <v>3124</v>
      </c>
      <c r="D61" s="22">
        <v>2150</v>
      </c>
      <c r="E61" s="22">
        <v>141</v>
      </c>
      <c r="F61" s="22">
        <f t="shared" si="13"/>
        <v>833</v>
      </c>
      <c r="G61" s="22">
        <v>7893</v>
      </c>
      <c r="H61" s="22">
        <v>5043</v>
      </c>
      <c r="I61" s="22">
        <v>409</v>
      </c>
      <c r="J61" s="22">
        <f t="shared" si="14"/>
        <v>2441</v>
      </c>
      <c r="K61" s="22">
        <v>0</v>
      </c>
      <c r="L61" s="22">
        <v>0</v>
      </c>
      <c r="M61" s="22">
        <v>1467</v>
      </c>
      <c r="N61" s="22">
        <v>0</v>
      </c>
      <c r="O61" s="22">
        <v>0</v>
      </c>
    </row>
    <row r="62" spans="1:15" ht="12.75" customHeight="1">
      <c r="A62" s="20" t="s">
        <v>113</v>
      </c>
      <c r="B62" s="21" t="s">
        <v>114</v>
      </c>
      <c r="C62" s="22">
        <v>5334</v>
      </c>
      <c r="D62" s="22">
        <v>2449</v>
      </c>
      <c r="E62" s="22">
        <v>484</v>
      </c>
      <c r="F62" s="22">
        <f t="shared" si="13"/>
        <v>2401</v>
      </c>
      <c r="G62" s="22">
        <v>20542</v>
      </c>
      <c r="H62" s="22">
        <v>6084</v>
      </c>
      <c r="I62" s="22">
        <v>1534</v>
      </c>
      <c r="J62" s="22">
        <f t="shared" si="14"/>
        <v>12924</v>
      </c>
      <c r="K62" s="22">
        <v>70</v>
      </c>
      <c r="L62" s="22">
        <v>0</v>
      </c>
      <c r="M62" s="22">
        <v>2151</v>
      </c>
      <c r="N62" s="22">
        <v>63</v>
      </c>
      <c r="O62" s="22">
        <v>63</v>
      </c>
    </row>
    <row r="63" spans="1:15" ht="12.75" customHeight="1">
      <c r="A63" s="20" t="s">
        <v>115</v>
      </c>
      <c r="B63" s="21" t="s">
        <v>116</v>
      </c>
      <c r="C63" s="22">
        <v>6602</v>
      </c>
      <c r="D63" s="22">
        <v>3363</v>
      </c>
      <c r="E63" s="22">
        <v>681</v>
      </c>
      <c r="F63" s="22">
        <f t="shared" si="13"/>
        <v>2558</v>
      </c>
      <c r="G63" s="22">
        <v>20271</v>
      </c>
      <c r="H63" s="22">
        <v>9566</v>
      </c>
      <c r="I63" s="22">
        <v>2530</v>
      </c>
      <c r="J63" s="22">
        <f t="shared" si="14"/>
        <v>8175</v>
      </c>
      <c r="K63" s="22">
        <v>0</v>
      </c>
      <c r="L63" s="22">
        <v>0</v>
      </c>
      <c r="M63" s="22">
        <v>3634</v>
      </c>
      <c r="N63" s="22">
        <v>194</v>
      </c>
      <c r="O63" s="22">
        <v>194</v>
      </c>
    </row>
    <row r="64" spans="1:15" ht="12.75" customHeight="1">
      <c r="A64" s="20" t="s">
        <v>117</v>
      </c>
      <c r="B64" s="21" t="s">
        <v>118</v>
      </c>
      <c r="C64" s="22">
        <v>6471</v>
      </c>
      <c r="D64" s="22">
        <v>2979</v>
      </c>
      <c r="E64" s="22">
        <v>846</v>
      </c>
      <c r="F64" s="22">
        <f t="shared" si="13"/>
        <v>2646</v>
      </c>
      <c r="G64" s="22">
        <v>21196</v>
      </c>
      <c r="H64" s="22">
        <v>8120</v>
      </c>
      <c r="I64" s="22">
        <v>2284</v>
      </c>
      <c r="J64" s="22">
        <f t="shared" si="14"/>
        <v>10792</v>
      </c>
      <c r="K64" s="22">
        <v>64</v>
      </c>
      <c r="L64" s="22">
        <v>0</v>
      </c>
      <c r="M64" s="22">
        <v>1656</v>
      </c>
      <c r="N64" s="22">
        <v>84</v>
      </c>
      <c r="O64" s="22">
        <v>84</v>
      </c>
    </row>
    <row r="65" spans="1:15" ht="12.75" customHeight="1">
      <c r="A65" s="20" t="s">
        <v>119</v>
      </c>
      <c r="B65" s="21" t="s">
        <v>120</v>
      </c>
      <c r="C65" s="22">
        <v>3251</v>
      </c>
      <c r="D65" s="22">
        <v>1950</v>
      </c>
      <c r="E65" s="22">
        <v>534</v>
      </c>
      <c r="F65" s="22">
        <f t="shared" si="13"/>
        <v>767</v>
      </c>
      <c r="G65" s="22">
        <v>14149</v>
      </c>
      <c r="H65" s="22">
        <v>5093</v>
      </c>
      <c r="I65" s="22">
        <v>1770</v>
      </c>
      <c r="J65" s="22">
        <f t="shared" si="14"/>
        <v>7286</v>
      </c>
      <c r="K65" s="22">
        <v>353</v>
      </c>
      <c r="L65" s="22">
        <v>0</v>
      </c>
      <c r="M65" s="22">
        <v>3669</v>
      </c>
      <c r="N65" s="22">
        <v>1831</v>
      </c>
      <c r="O65" s="22">
        <v>1831</v>
      </c>
    </row>
    <row r="66" spans="1:15" ht="12.75" customHeight="1">
      <c r="A66" s="20" t="s">
        <v>121</v>
      </c>
      <c r="B66" s="21" t="s">
        <v>122</v>
      </c>
      <c r="C66" s="22">
        <v>6579</v>
      </c>
      <c r="D66" s="22">
        <v>2455</v>
      </c>
      <c r="E66" s="22">
        <v>282</v>
      </c>
      <c r="F66" s="22">
        <f t="shared" si="13"/>
        <v>3842</v>
      </c>
      <c r="G66" s="22">
        <v>25826</v>
      </c>
      <c r="H66" s="22">
        <v>6463</v>
      </c>
      <c r="I66" s="22">
        <v>833</v>
      </c>
      <c r="J66" s="22">
        <f t="shared" si="14"/>
        <v>18530</v>
      </c>
      <c r="K66" s="22">
        <v>1571</v>
      </c>
      <c r="L66" s="22">
        <v>74</v>
      </c>
      <c r="M66" s="22">
        <v>8351</v>
      </c>
      <c r="N66" s="22">
        <v>0</v>
      </c>
      <c r="O66" s="22">
        <v>0</v>
      </c>
    </row>
    <row r="67" spans="1:15" ht="12.75" customHeight="1">
      <c r="A67" s="20" t="s">
        <v>123</v>
      </c>
      <c r="B67" s="21" t="s">
        <v>124</v>
      </c>
      <c r="C67" s="22">
        <v>7743</v>
      </c>
      <c r="D67" s="22">
        <v>1943</v>
      </c>
      <c r="E67" s="22">
        <v>0</v>
      </c>
      <c r="F67" s="22">
        <f t="shared" si="13"/>
        <v>5800</v>
      </c>
      <c r="G67" s="22">
        <v>28421</v>
      </c>
      <c r="H67" s="22">
        <v>5103</v>
      </c>
      <c r="I67" s="22">
        <v>0</v>
      </c>
      <c r="J67" s="22">
        <f t="shared" si="14"/>
        <v>23318</v>
      </c>
      <c r="K67" s="22">
        <v>844</v>
      </c>
      <c r="L67" s="22">
        <v>0</v>
      </c>
      <c r="M67" s="22">
        <v>12254</v>
      </c>
      <c r="N67" s="22">
        <v>86</v>
      </c>
      <c r="O67" s="22">
        <v>86</v>
      </c>
    </row>
    <row r="68" spans="1:15" ht="12.75" customHeight="1">
      <c r="A68" s="20" t="s">
        <v>125</v>
      </c>
      <c r="B68" s="21" t="s">
        <v>126</v>
      </c>
      <c r="C68" s="22">
        <v>7545</v>
      </c>
      <c r="D68" s="22">
        <v>3727</v>
      </c>
      <c r="E68" s="22">
        <v>230</v>
      </c>
      <c r="F68" s="22">
        <f t="shared" si="13"/>
        <v>3588</v>
      </c>
      <c r="G68" s="22">
        <v>15471</v>
      </c>
      <c r="H68" s="22">
        <v>7654</v>
      </c>
      <c r="I68" s="22">
        <v>938</v>
      </c>
      <c r="J68" s="22">
        <f t="shared" si="14"/>
        <v>6879</v>
      </c>
      <c r="K68" s="22">
        <v>13</v>
      </c>
      <c r="L68" s="22">
        <v>0</v>
      </c>
      <c r="M68" s="22">
        <v>918</v>
      </c>
      <c r="N68" s="22">
        <v>0</v>
      </c>
      <c r="O68" s="22">
        <v>0</v>
      </c>
    </row>
    <row r="69" spans="1:15" ht="12.75" customHeight="1">
      <c r="A69" s="23"/>
      <c r="B69" s="24" t="s">
        <v>127</v>
      </c>
      <c r="C69" s="25">
        <f aca="true" t="shared" si="15" ref="C69:O69">SUM(C60:C68)</f>
        <v>55640</v>
      </c>
      <c r="D69" s="25">
        <f t="shared" si="15"/>
        <v>26501</v>
      </c>
      <c r="E69" s="25">
        <f t="shared" si="15"/>
        <v>4573</v>
      </c>
      <c r="F69" s="25">
        <f t="shared" si="15"/>
        <v>24566</v>
      </c>
      <c r="G69" s="25">
        <f t="shared" si="15"/>
        <v>180133</v>
      </c>
      <c r="H69" s="25">
        <f t="shared" si="15"/>
        <v>66669</v>
      </c>
      <c r="I69" s="25">
        <f t="shared" si="15"/>
        <v>14765</v>
      </c>
      <c r="J69" s="25">
        <f t="shared" si="15"/>
        <v>98699</v>
      </c>
      <c r="K69" s="25">
        <f t="shared" si="15"/>
        <v>2966</v>
      </c>
      <c r="L69" s="25">
        <f t="shared" si="15"/>
        <v>74</v>
      </c>
      <c r="M69" s="25">
        <f t="shared" si="15"/>
        <v>36236</v>
      </c>
      <c r="N69" s="25">
        <f t="shared" si="15"/>
        <v>2397</v>
      </c>
      <c r="O69" s="25">
        <f t="shared" si="15"/>
        <v>2397</v>
      </c>
    </row>
    <row r="70" spans="1:15" ht="12.75" customHeight="1">
      <c r="A70" s="20" t="s">
        <v>128</v>
      </c>
      <c r="B70" s="21" t="s">
        <v>129</v>
      </c>
      <c r="C70" s="22">
        <v>3317</v>
      </c>
      <c r="D70" s="22">
        <v>2063</v>
      </c>
      <c r="E70" s="22">
        <v>523</v>
      </c>
      <c r="F70" s="22">
        <f aca="true" t="shared" si="16" ref="F70:F79">SUM(C70-D70-E70)</f>
        <v>731</v>
      </c>
      <c r="G70" s="22">
        <v>10662</v>
      </c>
      <c r="H70" s="22">
        <v>5211</v>
      </c>
      <c r="I70" s="22">
        <v>2084</v>
      </c>
      <c r="J70" s="22">
        <f aca="true" t="shared" si="17" ref="J70:J79">SUM(G70-H70-I70)</f>
        <v>3367</v>
      </c>
      <c r="K70" s="22">
        <v>86</v>
      </c>
      <c r="L70" s="22">
        <v>0</v>
      </c>
      <c r="M70" s="22">
        <v>631</v>
      </c>
      <c r="N70" s="22">
        <v>0</v>
      </c>
      <c r="O70" s="22">
        <v>0</v>
      </c>
    </row>
    <row r="71" spans="1:15" ht="12.75" customHeight="1">
      <c r="A71" s="20" t="s">
        <v>130</v>
      </c>
      <c r="B71" s="21" t="s">
        <v>131</v>
      </c>
      <c r="C71" s="22">
        <v>10726</v>
      </c>
      <c r="D71" s="22">
        <v>6348</v>
      </c>
      <c r="E71" s="22">
        <v>856</v>
      </c>
      <c r="F71" s="22">
        <f t="shared" si="16"/>
        <v>3522</v>
      </c>
      <c r="G71" s="22">
        <v>27234</v>
      </c>
      <c r="H71" s="22">
        <v>11332</v>
      </c>
      <c r="I71" s="22">
        <v>2773</v>
      </c>
      <c r="J71" s="22">
        <f t="shared" si="17"/>
        <v>13129</v>
      </c>
      <c r="K71" s="22">
        <v>223</v>
      </c>
      <c r="L71" s="22">
        <v>0</v>
      </c>
      <c r="M71" s="22">
        <v>654</v>
      </c>
      <c r="N71" s="22">
        <v>4368</v>
      </c>
      <c r="O71" s="22">
        <v>4368</v>
      </c>
    </row>
    <row r="72" spans="1:15" ht="12.75" customHeight="1">
      <c r="A72" s="20" t="s">
        <v>132</v>
      </c>
      <c r="B72" s="21" t="s">
        <v>133</v>
      </c>
      <c r="C72" s="22">
        <v>3893</v>
      </c>
      <c r="D72" s="22">
        <v>2612</v>
      </c>
      <c r="E72" s="22">
        <v>0</v>
      </c>
      <c r="F72" s="22">
        <f t="shared" si="16"/>
        <v>1281</v>
      </c>
      <c r="G72" s="22">
        <v>10421</v>
      </c>
      <c r="H72" s="22">
        <v>5820</v>
      </c>
      <c r="I72" s="22">
        <v>0</v>
      </c>
      <c r="J72" s="22">
        <f t="shared" si="17"/>
        <v>4601</v>
      </c>
      <c r="K72" s="22">
        <v>92</v>
      </c>
      <c r="L72" s="22">
        <v>265</v>
      </c>
      <c r="M72" s="22">
        <v>1755</v>
      </c>
      <c r="N72" s="22">
        <v>48</v>
      </c>
      <c r="O72" s="22">
        <v>48</v>
      </c>
    </row>
    <row r="73" spans="1:15" ht="12.75" customHeight="1">
      <c r="A73" s="20" t="s">
        <v>134</v>
      </c>
      <c r="B73" s="21" t="s">
        <v>135</v>
      </c>
      <c r="C73" s="22">
        <v>8470</v>
      </c>
      <c r="D73" s="22">
        <v>5267</v>
      </c>
      <c r="E73" s="22">
        <v>148</v>
      </c>
      <c r="F73" s="22">
        <f t="shared" si="16"/>
        <v>3055</v>
      </c>
      <c r="G73" s="22">
        <v>18262</v>
      </c>
      <c r="H73" s="22">
        <v>10670</v>
      </c>
      <c r="I73" s="22">
        <v>300</v>
      </c>
      <c r="J73" s="22">
        <f t="shared" si="17"/>
        <v>7292</v>
      </c>
      <c r="K73" s="22">
        <v>248</v>
      </c>
      <c r="L73" s="22">
        <v>0</v>
      </c>
      <c r="M73" s="22">
        <v>736</v>
      </c>
      <c r="N73" s="22">
        <v>8261</v>
      </c>
      <c r="O73" s="22">
        <v>8261</v>
      </c>
    </row>
    <row r="74" spans="1:15" ht="12.75" customHeight="1">
      <c r="A74" s="20" t="s">
        <v>136</v>
      </c>
      <c r="B74" s="21" t="s">
        <v>137</v>
      </c>
      <c r="C74" s="22">
        <v>5584</v>
      </c>
      <c r="D74" s="22">
        <v>3949</v>
      </c>
      <c r="E74" s="22">
        <v>344</v>
      </c>
      <c r="F74" s="22">
        <f t="shared" si="16"/>
        <v>1291</v>
      </c>
      <c r="G74" s="22">
        <v>11155</v>
      </c>
      <c r="H74" s="22">
        <v>6365</v>
      </c>
      <c r="I74" s="22">
        <v>953</v>
      </c>
      <c r="J74" s="22">
        <f t="shared" si="17"/>
        <v>3837</v>
      </c>
      <c r="K74" s="22">
        <v>233</v>
      </c>
      <c r="L74" s="22">
        <v>0</v>
      </c>
      <c r="M74" s="22">
        <v>95</v>
      </c>
      <c r="N74" s="22">
        <v>219</v>
      </c>
      <c r="O74" s="22">
        <v>219</v>
      </c>
    </row>
    <row r="75" spans="1:15" ht="12.75" customHeight="1">
      <c r="A75" s="20" t="s">
        <v>138</v>
      </c>
      <c r="B75" s="21" t="s">
        <v>139</v>
      </c>
      <c r="C75" s="22">
        <v>2511</v>
      </c>
      <c r="D75" s="22">
        <v>2206</v>
      </c>
      <c r="E75" s="22">
        <v>96</v>
      </c>
      <c r="F75" s="22">
        <f t="shared" si="16"/>
        <v>209</v>
      </c>
      <c r="G75" s="22">
        <v>4206</v>
      </c>
      <c r="H75" s="22">
        <v>3408</v>
      </c>
      <c r="I75" s="22">
        <v>342</v>
      </c>
      <c r="J75" s="22">
        <f t="shared" si="17"/>
        <v>456</v>
      </c>
      <c r="K75" s="22">
        <v>10</v>
      </c>
      <c r="L75" s="22">
        <v>0</v>
      </c>
      <c r="M75" s="22">
        <v>10</v>
      </c>
      <c r="N75" s="22">
        <v>0</v>
      </c>
      <c r="O75" s="22">
        <v>0</v>
      </c>
    </row>
    <row r="76" spans="1:15" ht="12.75" customHeight="1">
      <c r="A76" s="20" t="s">
        <v>140</v>
      </c>
      <c r="B76" s="21" t="s">
        <v>141</v>
      </c>
      <c r="C76" s="22">
        <v>4691</v>
      </c>
      <c r="D76" s="22">
        <v>3321</v>
      </c>
      <c r="E76" s="22">
        <v>204</v>
      </c>
      <c r="F76" s="22">
        <f t="shared" si="16"/>
        <v>1166</v>
      </c>
      <c r="G76" s="22">
        <v>11782</v>
      </c>
      <c r="H76" s="22">
        <v>7511</v>
      </c>
      <c r="I76" s="22">
        <v>522</v>
      </c>
      <c r="J76" s="22">
        <f t="shared" si="17"/>
        <v>3749</v>
      </c>
      <c r="K76" s="22">
        <v>70</v>
      </c>
      <c r="L76" s="22">
        <v>0</v>
      </c>
      <c r="M76" s="22">
        <v>411</v>
      </c>
      <c r="N76" s="22">
        <v>54</v>
      </c>
      <c r="O76" s="22">
        <v>54</v>
      </c>
    </row>
    <row r="77" spans="1:15" ht="12.75" customHeight="1">
      <c r="A77" s="20" t="s">
        <v>142</v>
      </c>
      <c r="B77" s="21" t="s">
        <v>143</v>
      </c>
      <c r="C77" s="22">
        <v>3723</v>
      </c>
      <c r="D77" s="22">
        <v>1993</v>
      </c>
      <c r="E77" s="22">
        <v>121</v>
      </c>
      <c r="F77" s="22">
        <f t="shared" si="16"/>
        <v>1609</v>
      </c>
      <c r="G77" s="22">
        <v>8640</v>
      </c>
      <c r="H77" s="22">
        <v>3841</v>
      </c>
      <c r="I77" s="22">
        <v>339</v>
      </c>
      <c r="J77" s="22">
        <f t="shared" si="17"/>
        <v>4460</v>
      </c>
      <c r="K77" s="22">
        <v>256</v>
      </c>
      <c r="L77" s="22">
        <v>0</v>
      </c>
      <c r="M77" s="22">
        <v>288</v>
      </c>
      <c r="N77" s="22">
        <v>0</v>
      </c>
      <c r="O77" s="22">
        <v>0</v>
      </c>
    </row>
    <row r="78" spans="1:15" ht="12.75" customHeight="1">
      <c r="A78" s="20" t="s">
        <v>144</v>
      </c>
      <c r="B78" s="21" t="s">
        <v>145</v>
      </c>
      <c r="C78" s="22">
        <v>2179</v>
      </c>
      <c r="D78" s="22">
        <v>1359</v>
      </c>
      <c r="E78" s="22">
        <v>0</v>
      </c>
      <c r="F78" s="22">
        <f t="shared" si="16"/>
        <v>820</v>
      </c>
      <c r="G78" s="22">
        <v>5189</v>
      </c>
      <c r="H78" s="22">
        <v>2962</v>
      </c>
      <c r="I78" s="22">
        <v>0</v>
      </c>
      <c r="J78" s="22">
        <f t="shared" si="17"/>
        <v>2227</v>
      </c>
      <c r="K78" s="22">
        <v>14</v>
      </c>
      <c r="L78" s="22">
        <v>0</v>
      </c>
      <c r="M78" s="22">
        <v>0</v>
      </c>
      <c r="N78" s="22">
        <v>33</v>
      </c>
      <c r="O78" s="22">
        <v>33</v>
      </c>
    </row>
    <row r="79" spans="1:15" ht="12.75" customHeight="1">
      <c r="A79" s="20" t="s">
        <v>146</v>
      </c>
      <c r="B79" s="21" t="s">
        <v>147</v>
      </c>
      <c r="C79" s="22">
        <v>3168</v>
      </c>
      <c r="D79" s="22">
        <v>2150</v>
      </c>
      <c r="E79" s="22">
        <v>197</v>
      </c>
      <c r="F79" s="22">
        <f t="shared" si="16"/>
        <v>821</v>
      </c>
      <c r="G79" s="22">
        <v>10025</v>
      </c>
      <c r="H79" s="22">
        <v>5086</v>
      </c>
      <c r="I79" s="22">
        <v>617</v>
      </c>
      <c r="J79" s="22">
        <f t="shared" si="17"/>
        <v>4322</v>
      </c>
      <c r="K79" s="22">
        <v>200</v>
      </c>
      <c r="L79" s="22">
        <v>0</v>
      </c>
      <c r="M79" s="22">
        <v>1530</v>
      </c>
      <c r="N79" s="22">
        <v>19</v>
      </c>
      <c r="O79" s="22">
        <v>19</v>
      </c>
    </row>
    <row r="80" spans="1:15" ht="12.75" customHeight="1">
      <c r="A80" s="23"/>
      <c r="B80" s="24" t="s">
        <v>148</v>
      </c>
      <c r="C80" s="25">
        <f aca="true" t="shared" si="18" ref="C80:O80">SUM(C70:C79)</f>
        <v>48262</v>
      </c>
      <c r="D80" s="25">
        <f t="shared" si="18"/>
        <v>31268</v>
      </c>
      <c r="E80" s="25">
        <f t="shared" si="18"/>
        <v>2489</v>
      </c>
      <c r="F80" s="25">
        <f t="shared" si="18"/>
        <v>14505</v>
      </c>
      <c r="G80" s="25">
        <f t="shared" si="18"/>
        <v>117576</v>
      </c>
      <c r="H80" s="25">
        <f t="shared" si="18"/>
        <v>62206</v>
      </c>
      <c r="I80" s="25">
        <f t="shared" si="18"/>
        <v>7930</v>
      </c>
      <c r="J80" s="25">
        <f t="shared" si="18"/>
        <v>47440</v>
      </c>
      <c r="K80" s="25">
        <f t="shared" si="18"/>
        <v>1432</v>
      </c>
      <c r="L80" s="25">
        <f t="shared" si="18"/>
        <v>265</v>
      </c>
      <c r="M80" s="25">
        <f t="shared" si="18"/>
        <v>6110</v>
      </c>
      <c r="N80" s="25">
        <f t="shared" si="18"/>
        <v>13002</v>
      </c>
      <c r="O80" s="25">
        <f t="shared" si="18"/>
        <v>13002</v>
      </c>
    </row>
    <row r="81" spans="1:15" ht="12.75" customHeight="1">
      <c r="A81" s="20" t="s">
        <v>149</v>
      </c>
      <c r="B81" s="21" t="s">
        <v>150</v>
      </c>
      <c r="C81" s="22">
        <v>6497</v>
      </c>
      <c r="D81" s="22">
        <v>3885</v>
      </c>
      <c r="E81" s="22">
        <v>441</v>
      </c>
      <c r="F81" s="22">
        <f>SUM(C81-D81-E81)</f>
        <v>2171</v>
      </c>
      <c r="G81" s="22">
        <v>21109</v>
      </c>
      <c r="H81" s="22">
        <v>10284</v>
      </c>
      <c r="I81" s="22">
        <v>1683</v>
      </c>
      <c r="J81" s="22">
        <f>SUM(G81-H81-I81)</f>
        <v>9142</v>
      </c>
      <c r="K81" s="22">
        <v>36</v>
      </c>
      <c r="L81" s="22">
        <v>0</v>
      </c>
      <c r="M81" s="22">
        <v>1855</v>
      </c>
      <c r="N81" s="22">
        <v>67</v>
      </c>
      <c r="O81" s="22">
        <v>67</v>
      </c>
    </row>
    <row r="82" spans="1:15" ht="12.75" customHeight="1">
      <c r="A82" s="20" t="s">
        <v>151</v>
      </c>
      <c r="B82" s="21" t="s">
        <v>152</v>
      </c>
      <c r="C82" s="22">
        <v>2358</v>
      </c>
      <c r="D82" s="22">
        <v>1668</v>
      </c>
      <c r="E82" s="22">
        <v>133</v>
      </c>
      <c r="F82" s="22">
        <f>SUM(C82-D82-E82)</f>
        <v>557</v>
      </c>
      <c r="G82" s="22">
        <v>9703</v>
      </c>
      <c r="H82" s="22">
        <v>4705</v>
      </c>
      <c r="I82" s="22">
        <v>485</v>
      </c>
      <c r="J82" s="22">
        <f>SUM(G82-H82-I82)</f>
        <v>4513</v>
      </c>
      <c r="K82" s="22">
        <v>52</v>
      </c>
      <c r="L82" s="22">
        <v>4</v>
      </c>
      <c r="M82" s="22">
        <v>1649</v>
      </c>
      <c r="N82" s="22">
        <v>54</v>
      </c>
      <c r="O82" s="22">
        <v>54</v>
      </c>
    </row>
    <row r="83" spans="1:15" ht="12.75" customHeight="1">
      <c r="A83" s="20" t="s">
        <v>153</v>
      </c>
      <c r="B83" s="21" t="s">
        <v>154</v>
      </c>
      <c r="C83" s="22">
        <v>865</v>
      </c>
      <c r="D83" s="22">
        <v>761</v>
      </c>
      <c r="E83" s="22">
        <v>91</v>
      </c>
      <c r="F83" s="22">
        <f>SUM(C83-D83-E83)</f>
        <v>13</v>
      </c>
      <c r="G83" s="22">
        <v>2724</v>
      </c>
      <c r="H83" s="22">
        <v>2165</v>
      </c>
      <c r="I83" s="22">
        <v>335</v>
      </c>
      <c r="J83" s="22">
        <f>SUM(G83-H83-I83)</f>
        <v>224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</row>
    <row r="84" spans="1:15" ht="12.75" customHeight="1">
      <c r="A84" s="20" t="s">
        <v>155</v>
      </c>
      <c r="B84" s="21" t="s">
        <v>156</v>
      </c>
      <c r="C84" s="22">
        <v>2394</v>
      </c>
      <c r="D84" s="22">
        <v>1989</v>
      </c>
      <c r="E84" s="22">
        <v>126</v>
      </c>
      <c r="F84" s="22">
        <f>SUM(C84-D84-E84)</f>
        <v>279</v>
      </c>
      <c r="G84" s="22">
        <v>9557</v>
      </c>
      <c r="H84" s="22">
        <v>5958</v>
      </c>
      <c r="I84" s="22">
        <v>487</v>
      </c>
      <c r="J84" s="22">
        <f>SUM(G84-H84-I84)</f>
        <v>3112</v>
      </c>
      <c r="K84" s="22">
        <v>52</v>
      </c>
      <c r="L84" s="22">
        <v>0</v>
      </c>
      <c r="M84" s="22">
        <v>1767</v>
      </c>
      <c r="N84" s="22">
        <v>99</v>
      </c>
      <c r="O84" s="22">
        <v>99</v>
      </c>
    </row>
    <row r="85" spans="1:15" ht="12.75" customHeight="1">
      <c r="A85" s="20" t="s">
        <v>157</v>
      </c>
      <c r="B85" s="21" t="s">
        <v>158</v>
      </c>
      <c r="C85" s="22">
        <v>3736</v>
      </c>
      <c r="D85" s="22">
        <v>2655</v>
      </c>
      <c r="E85" s="22">
        <v>275</v>
      </c>
      <c r="F85" s="22">
        <f>SUM(C85-D85-E85)</f>
        <v>806</v>
      </c>
      <c r="G85" s="22">
        <v>9874</v>
      </c>
      <c r="H85" s="22">
        <v>5776</v>
      </c>
      <c r="I85" s="22">
        <v>875</v>
      </c>
      <c r="J85" s="22">
        <f>SUM(G85-H85-I85)</f>
        <v>3223</v>
      </c>
      <c r="K85" s="22">
        <v>75</v>
      </c>
      <c r="L85" s="22">
        <v>25</v>
      </c>
      <c r="M85" s="22">
        <v>1464</v>
      </c>
      <c r="N85" s="22">
        <v>622</v>
      </c>
      <c r="O85" s="22">
        <v>622</v>
      </c>
    </row>
    <row r="86" spans="1:15" ht="12.75" customHeight="1">
      <c r="A86" s="23"/>
      <c r="B86" s="24" t="s">
        <v>159</v>
      </c>
      <c r="C86" s="25">
        <f aca="true" t="shared" si="19" ref="C86:O86">SUM(C81:C85)</f>
        <v>15850</v>
      </c>
      <c r="D86" s="25">
        <f t="shared" si="19"/>
        <v>10958</v>
      </c>
      <c r="E86" s="25">
        <f t="shared" si="19"/>
        <v>1066</v>
      </c>
      <c r="F86" s="25">
        <f t="shared" si="19"/>
        <v>3826</v>
      </c>
      <c r="G86" s="25">
        <f t="shared" si="19"/>
        <v>52967</v>
      </c>
      <c r="H86" s="25">
        <f t="shared" si="19"/>
        <v>28888</v>
      </c>
      <c r="I86" s="25">
        <f t="shared" si="19"/>
        <v>3865</v>
      </c>
      <c r="J86" s="25">
        <f t="shared" si="19"/>
        <v>20214</v>
      </c>
      <c r="K86" s="25">
        <f t="shared" si="19"/>
        <v>215</v>
      </c>
      <c r="L86" s="25">
        <f t="shared" si="19"/>
        <v>29</v>
      </c>
      <c r="M86" s="25">
        <f t="shared" si="19"/>
        <v>6735</v>
      </c>
      <c r="N86" s="25">
        <f t="shared" si="19"/>
        <v>842</v>
      </c>
      <c r="O86" s="25">
        <f t="shared" si="19"/>
        <v>842</v>
      </c>
    </row>
    <row r="87" spans="1:15" ht="12.75" customHeight="1">
      <c r="A87" s="20" t="s">
        <v>160</v>
      </c>
      <c r="B87" s="21" t="s">
        <v>161</v>
      </c>
      <c r="C87" s="22">
        <v>5654</v>
      </c>
      <c r="D87" s="22">
        <v>4212</v>
      </c>
      <c r="E87" s="22">
        <v>0</v>
      </c>
      <c r="F87" s="22">
        <f>SUM(C87-D87-E87)</f>
        <v>1442</v>
      </c>
      <c r="G87" s="22">
        <v>22499</v>
      </c>
      <c r="H87" s="22">
        <v>11798</v>
      </c>
      <c r="I87" s="22">
        <v>0</v>
      </c>
      <c r="J87" s="22">
        <f>SUM(G87-H87-I87)</f>
        <v>10701</v>
      </c>
      <c r="K87" s="22">
        <v>64</v>
      </c>
      <c r="L87" s="22">
        <v>0</v>
      </c>
      <c r="M87" s="22">
        <v>3034</v>
      </c>
      <c r="N87" s="22">
        <v>152</v>
      </c>
      <c r="O87" s="22">
        <v>152</v>
      </c>
    </row>
    <row r="88" spans="1:15" ht="12.75" customHeight="1">
      <c r="A88" s="20" t="s">
        <v>162</v>
      </c>
      <c r="B88" s="21" t="s">
        <v>163</v>
      </c>
      <c r="C88" s="22">
        <v>4312</v>
      </c>
      <c r="D88" s="22">
        <v>2023</v>
      </c>
      <c r="E88" s="22">
        <v>384</v>
      </c>
      <c r="F88" s="22">
        <f>SUM(C88-D88-E88)</f>
        <v>1905</v>
      </c>
      <c r="G88" s="22">
        <v>11994</v>
      </c>
      <c r="H88" s="22">
        <v>4763</v>
      </c>
      <c r="I88" s="22">
        <v>1611</v>
      </c>
      <c r="J88" s="22">
        <f>SUM(G88-H88-I88)</f>
        <v>5620</v>
      </c>
      <c r="K88" s="22">
        <v>39</v>
      </c>
      <c r="L88" s="22">
        <v>0</v>
      </c>
      <c r="M88" s="22">
        <v>794</v>
      </c>
      <c r="N88" s="22">
        <v>0</v>
      </c>
      <c r="O88" s="22">
        <v>0</v>
      </c>
    </row>
    <row r="89" spans="1:15" ht="12.75" customHeight="1">
      <c r="A89" s="23"/>
      <c r="B89" s="24" t="s">
        <v>164</v>
      </c>
      <c r="C89" s="25">
        <f aca="true" t="shared" si="20" ref="C89:O89">SUM(C87:C88)</f>
        <v>9966</v>
      </c>
      <c r="D89" s="25">
        <f t="shared" si="20"/>
        <v>6235</v>
      </c>
      <c r="E89" s="25">
        <f t="shared" si="20"/>
        <v>384</v>
      </c>
      <c r="F89" s="25">
        <f t="shared" si="20"/>
        <v>3347</v>
      </c>
      <c r="G89" s="25">
        <f t="shared" si="20"/>
        <v>34493</v>
      </c>
      <c r="H89" s="25">
        <f t="shared" si="20"/>
        <v>16561</v>
      </c>
      <c r="I89" s="25">
        <f t="shared" si="20"/>
        <v>1611</v>
      </c>
      <c r="J89" s="25">
        <f t="shared" si="20"/>
        <v>16321</v>
      </c>
      <c r="K89" s="25">
        <f t="shared" si="20"/>
        <v>103</v>
      </c>
      <c r="L89" s="25">
        <f t="shared" si="20"/>
        <v>0</v>
      </c>
      <c r="M89" s="25">
        <f t="shared" si="20"/>
        <v>3828</v>
      </c>
      <c r="N89" s="25">
        <f t="shared" si="20"/>
        <v>152</v>
      </c>
      <c r="O89" s="25">
        <f t="shared" si="20"/>
        <v>152</v>
      </c>
    </row>
    <row r="90" spans="1:15" ht="12.75" customHeight="1">
      <c r="A90" s="20" t="s">
        <v>165</v>
      </c>
      <c r="B90" s="21" t="s">
        <v>166</v>
      </c>
      <c r="C90" s="22">
        <v>6917</v>
      </c>
      <c r="D90" s="22">
        <v>2802</v>
      </c>
      <c r="E90" s="22">
        <v>797</v>
      </c>
      <c r="F90" s="22">
        <f>SUM(C90-D90-E90)</f>
        <v>3318</v>
      </c>
      <c r="G90" s="22">
        <v>30309</v>
      </c>
      <c r="H90" s="22">
        <v>9047</v>
      </c>
      <c r="I90" s="22">
        <v>3352</v>
      </c>
      <c r="J90" s="22">
        <f>SUM(G90-H90-I90)</f>
        <v>17910</v>
      </c>
      <c r="K90" s="22">
        <v>47</v>
      </c>
      <c r="L90" s="22">
        <v>0</v>
      </c>
      <c r="M90" s="22">
        <v>2805</v>
      </c>
      <c r="N90" s="22">
        <v>38</v>
      </c>
      <c r="O90" s="22">
        <v>38</v>
      </c>
    </row>
    <row r="91" spans="1:15" ht="12.75" customHeight="1">
      <c r="A91" s="20" t="s">
        <v>167</v>
      </c>
      <c r="B91" s="21" t="s">
        <v>168</v>
      </c>
      <c r="C91" s="22">
        <v>6645</v>
      </c>
      <c r="D91" s="22">
        <v>4678</v>
      </c>
      <c r="E91" s="22">
        <v>0</v>
      </c>
      <c r="F91" s="22">
        <f>SUM(C91-D91-E91)</f>
        <v>1967</v>
      </c>
      <c r="G91" s="22">
        <v>23470</v>
      </c>
      <c r="H91" s="22">
        <v>10704</v>
      </c>
      <c r="I91" s="22">
        <v>0</v>
      </c>
      <c r="J91" s="22">
        <f>SUM(G91-H91-I91)</f>
        <v>12766</v>
      </c>
      <c r="K91" s="22">
        <v>134</v>
      </c>
      <c r="L91" s="22">
        <v>6</v>
      </c>
      <c r="M91" s="22">
        <v>3001</v>
      </c>
      <c r="N91" s="22">
        <v>305</v>
      </c>
      <c r="O91" s="22">
        <v>305</v>
      </c>
    </row>
    <row r="92" spans="1:15" ht="12.75" customHeight="1">
      <c r="A92" s="20" t="s">
        <v>169</v>
      </c>
      <c r="B92" s="21" t="s">
        <v>170</v>
      </c>
      <c r="C92" s="22">
        <v>1496</v>
      </c>
      <c r="D92" s="22">
        <v>878</v>
      </c>
      <c r="E92" s="22">
        <v>277</v>
      </c>
      <c r="F92" s="22">
        <f>SUM(C92-D92-E92)</f>
        <v>341</v>
      </c>
      <c r="G92" s="22">
        <v>4574</v>
      </c>
      <c r="H92" s="22">
        <v>2036</v>
      </c>
      <c r="I92" s="22">
        <v>1390</v>
      </c>
      <c r="J92" s="22">
        <f>SUM(G92-H92-I92)</f>
        <v>1148</v>
      </c>
      <c r="K92" s="22">
        <v>6</v>
      </c>
      <c r="L92" s="22">
        <v>0</v>
      </c>
      <c r="M92" s="22">
        <v>199</v>
      </c>
      <c r="N92" s="22">
        <v>0</v>
      </c>
      <c r="O92" s="22">
        <v>0</v>
      </c>
    </row>
    <row r="93" spans="1:15" ht="12.75" customHeight="1">
      <c r="A93" s="20" t="s">
        <v>171</v>
      </c>
      <c r="B93" s="21" t="s">
        <v>172</v>
      </c>
      <c r="C93" s="22">
        <v>48964</v>
      </c>
      <c r="D93" s="22">
        <v>30021</v>
      </c>
      <c r="E93" s="22">
        <v>2679</v>
      </c>
      <c r="F93" s="22">
        <f>SUM(C93-D93-E93)</f>
        <v>16264</v>
      </c>
      <c r="G93" s="22">
        <v>151539</v>
      </c>
      <c r="H93" s="22">
        <v>54447</v>
      </c>
      <c r="I93" s="22">
        <v>8451</v>
      </c>
      <c r="J93" s="22">
        <f>SUM(G93-H93-I93)</f>
        <v>88641</v>
      </c>
      <c r="K93" s="22">
        <v>4101</v>
      </c>
      <c r="L93" s="22">
        <v>125</v>
      </c>
      <c r="M93" s="22">
        <v>11353</v>
      </c>
      <c r="N93" s="22">
        <v>610</v>
      </c>
      <c r="O93" s="22">
        <v>610</v>
      </c>
    </row>
    <row r="94" spans="1:15" ht="12.75" customHeight="1">
      <c r="A94" s="20" t="s">
        <v>173</v>
      </c>
      <c r="B94" s="21" t="s">
        <v>174</v>
      </c>
      <c r="C94" s="22">
        <v>4094</v>
      </c>
      <c r="D94" s="22">
        <v>1346</v>
      </c>
      <c r="E94" s="22">
        <v>238</v>
      </c>
      <c r="F94" s="22">
        <f>SUM(C94-D94-E94)</f>
        <v>2510</v>
      </c>
      <c r="G94" s="22">
        <v>11294</v>
      </c>
      <c r="H94" s="22">
        <v>3782</v>
      </c>
      <c r="I94" s="22">
        <v>1047</v>
      </c>
      <c r="J94" s="22">
        <f>SUM(G94-H94-I94)</f>
        <v>6465</v>
      </c>
      <c r="K94" s="22">
        <v>25</v>
      </c>
      <c r="L94" s="22">
        <v>58</v>
      </c>
      <c r="M94" s="22">
        <v>2401</v>
      </c>
      <c r="N94" s="22">
        <v>23</v>
      </c>
      <c r="O94" s="22">
        <v>23</v>
      </c>
    </row>
    <row r="95" spans="1:15" ht="12.75" customHeight="1">
      <c r="A95" s="23"/>
      <c r="B95" s="24" t="s">
        <v>175</v>
      </c>
      <c r="C95" s="25">
        <f aca="true" t="shared" si="21" ref="C95:O95">SUM(C90:C94)</f>
        <v>68116</v>
      </c>
      <c r="D95" s="25">
        <f t="shared" si="21"/>
        <v>39725</v>
      </c>
      <c r="E95" s="25">
        <f t="shared" si="21"/>
        <v>3991</v>
      </c>
      <c r="F95" s="25">
        <f t="shared" si="21"/>
        <v>24400</v>
      </c>
      <c r="G95" s="25">
        <f t="shared" si="21"/>
        <v>221186</v>
      </c>
      <c r="H95" s="25">
        <f t="shared" si="21"/>
        <v>80016</v>
      </c>
      <c r="I95" s="25">
        <f t="shared" si="21"/>
        <v>14240</v>
      </c>
      <c r="J95" s="25">
        <f t="shared" si="21"/>
        <v>126930</v>
      </c>
      <c r="K95" s="25">
        <f t="shared" si="21"/>
        <v>4313</v>
      </c>
      <c r="L95" s="25">
        <f t="shared" si="21"/>
        <v>189</v>
      </c>
      <c r="M95" s="25">
        <f t="shared" si="21"/>
        <v>19759</v>
      </c>
      <c r="N95" s="25">
        <f t="shared" si="21"/>
        <v>976</v>
      </c>
      <c r="O95" s="25">
        <f t="shared" si="21"/>
        <v>976</v>
      </c>
    </row>
    <row r="96" spans="1:15" ht="12.75" customHeight="1">
      <c r="A96" s="20" t="s">
        <v>176</v>
      </c>
      <c r="B96" s="21" t="s">
        <v>177</v>
      </c>
      <c r="C96" s="22">
        <v>1413</v>
      </c>
      <c r="D96" s="22">
        <v>979</v>
      </c>
      <c r="E96" s="22">
        <v>210</v>
      </c>
      <c r="F96" s="22">
        <f>SUM(C96-D96-E96)</f>
        <v>224</v>
      </c>
      <c r="G96" s="22">
        <v>6709</v>
      </c>
      <c r="H96" s="22">
        <v>3357</v>
      </c>
      <c r="I96" s="22">
        <v>762</v>
      </c>
      <c r="J96" s="22">
        <f>SUM(G96-H96-I96)</f>
        <v>2590</v>
      </c>
      <c r="K96" s="22">
        <v>0</v>
      </c>
      <c r="L96" s="22">
        <v>0</v>
      </c>
      <c r="M96" s="22">
        <v>2096</v>
      </c>
      <c r="N96" s="22">
        <v>0</v>
      </c>
      <c r="O96" s="22">
        <v>0</v>
      </c>
    </row>
    <row r="97" spans="1:15" ht="12.75" customHeight="1">
      <c r="A97" s="20" t="s">
        <v>178</v>
      </c>
      <c r="B97" s="21" t="s">
        <v>179</v>
      </c>
      <c r="C97" s="22">
        <v>397</v>
      </c>
      <c r="D97" s="22">
        <v>389</v>
      </c>
      <c r="E97" s="22">
        <v>0</v>
      </c>
      <c r="F97" s="22">
        <f>SUM(C97-D97-E97)</f>
        <v>8</v>
      </c>
      <c r="G97" s="22">
        <v>1578</v>
      </c>
      <c r="H97" s="22">
        <v>1398</v>
      </c>
      <c r="I97" s="22">
        <v>0</v>
      </c>
      <c r="J97" s="22">
        <f>SUM(G97-H97-I97)</f>
        <v>180</v>
      </c>
      <c r="K97" s="22">
        <v>0</v>
      </c>
      <c r="L97" s="22">
        <v>0</v>
      </c>
      <c r="M97" s="22">
        <v>108</v>
      </c>
      <c r="N97" s="22">
        <v>0</v>
      </c>
      <c r="O97" s="22">
        <v>0</v>
      </c>
    </row>
    <row r="98" spans="1:15" ht="12.75" customHeight="1">
      <c r="A98" s="23"/>
      <c r="B98" s="24" t="s">
        <v>180</v>
      </c>
      <c r="C98" s="25">
        <f aca="true" t="shared" si="22" ref="C98:O98">SUM(C96:C97)</f>
        <v>1810</v>
      </c>
      <c r="D98" s="25">
        <f t="shared" si="22"/>
        <v>1368</v>
      </c>
      <c r="E98" s="25">
        <f t="shared" si="22"/>
        <v>210</v>
      </c>
      <c r="F98" s="25">
        <f t="shared" si="22"/>
        <v>232</v>
      </c>
      <c r="G98" s="25">
        <f t="shared" si="22"/>
        <v>8287</v>
      </c>
      <c r="H98" s="25">
        <f t="shared" si="22"/>
        <v>4755</v>
      </c>
      <c r="I98" s="25">
        <f t="shared" si="22"/>
        <v>762</v>
      </c>
      <c r="J98" s="25">
        <f t="shared" si="22"/>
        <v>2770</v>
      </c>
      <c r="K98" s="25">
        <f t="shared" si="22"/>
        <v>0</v>
      </c>
      <c r="L98" s="25">
        <f t="shared" si="22"/>
        <v>0</v>
      </c>
      <c r="M98" s="25">
        <f t="shared" si="22"/>
        <v>2204</v>
      </c>
      <c r="N98" s="25">
        <f t="shared" si="22"/>
        <v>0</v>
      </c>
      <c r="O98" s="25">
        <f t="shared" si="22"/>
        <v>0</v>
      </c>
    </row>
    <row r="99" spans="1:15" ht="12.75" customHeight="1">
      <c r="A99" s="20" t="s">
        <v>181</v>
      </c>
      <c r="B99" s="21" t="s">
        <v>182</v>
      </c>
      <c r="C99" s="22">
        <v>4313</v>
      </c>
      <c r="D99" s="22">
        <v>2759</v>
      </c>
      <c r="E99" s="22">
        <v>477</v>
      </c>
      <c r="F99" s="22">
        <f>SUM(C99-D99-E99)</f>
        <v>1077</v>
      </c>
      <c r="G99" s="22">
        <v>14174</v>
      </c>
      <c r="H99" s="22">
        <v>7902</v>
      </c>
      <c r="I99" s="22">
        <v>1747</v>
      </c>
      <c r="J99" s="22">
        <f>SUM(G99-H99-I99)</f>
        <v>4525</v>
      </c>
      <c r="K99" s="22">
        <v>4</v>
      </c>
      <c r="L99" s="22">
        <v>0</v>
      </c>
      <c r="M99" s="22">
        <v>1876</v>
      </c>
      <c r="N99" s="22">
        <v>41</v>
      </c>
      <c r="O99" s="22">
        <v>41</v>
      </c>
    </row>
    <row r="100" spans="1:15" ht="12.75" customHeight="1">
      <c r="A100" s="20" t="s">
        <v>183</v>
      </c>
      <c r="B100" s="21" t="s">
        <v>184</v>
      </c>
      <c r="C100" s="22">
        <v>2809</v>
      </c>
      <c r="D100" s="22">
        <v>1545</v>
      </c>
      <c r="E100" s="22">
        <v>192</v>
      </c>
      <c r="F100" s="22">
        <f>SUM(C100-D100-E100)</f>
        <v>1072</v>
      </c>
      <c r="G100" s="22">
        <v>10884</v>
      </c>
      <c r="H100" s="22">
        <v>4068</v>
      </c>
      <c r="I100" s="22">
        <v>577</v>
      </c>
      <c r="J100" s="22">
        <f>SUM(G100-H100-I100)</f>
        <v>6239</v>
      </c>
      <c r="K100" s="22">
        <v>94</v>
      </c>
      <c r="L100" s="22">
        <v>0</v>
      </c>
      <c r="M100" s="22">
        <v>914</v>
      </c>
      <c r="N100" s="22">
        <v>28</v>
      </c>
      <c r="O100" s="22">
        <v>28</v>
      </c>
    </row>
    <row r="101" spans="1:15" ht="12.75" customHeight="1">
      <c r="A101" s="20" t="s">
        <v>185</v>
      </c>
      <c r="B101" s="21" t="s">
        <v>186</v>
      </c>
      <c r="C101" s="22">
        <v>1620</v>
      </c>
      <c r="D101" s="22">
        <v>1268</v>
      </c>
      <c r="E101" s="22">
        <v>0</v>
      </c>
      <c r="F101" s="22">
        <f>SUM(C101-D101-E101)</f>
        <v>352</v>
      </c>
      <c r="G101" s="22">
        <v>4715</v>
      </c>
      <c r="H101" s="22">
        <v>3259</v>
      </c>
      <c r="I101" s="22">
        <v>0</v>
      </c>
      <c r="J101" s="22">
        <f>SUM(G101-H101-I101)</f>
        <v>1456</v>
      </c>
      <c r="K101" s="22">
        <v>0</v>
      </c>
      <c r="L101" s="22">
        <v>0</v>
      </c>
      <c r="M101" s="22">
        <v>611</v>
      </c>
      <c r="N101" s="22">
        <v>29</v>
      </c>
      <c r="O101" s="22">
        <v>29</v>
      </c>
    </row>
    <row r="102" spans="1:15" ht="12.75" customHeight="1">
      <c r="A102" s="20" t="s">
        <v>187</v>
      </c>
      <c r="B102" s="21" t="s">
        <v>188</v>
      </c>
      <c r="C102" s="22">
        <v>3202</v>
      </c>
      <c r="D102" s="22">
        <v>2361</v>
      </c>
      <c r="E102" s="22">
        <v>515</v>
      </c>
      <c r="F102" s="22">
        <f>SUM(C102-D102-E102)</f>
        <v>326</v>
      </c>
      <c r="G102" s="22">
        <v>9987</v>
      </c>
      <c r="H102" s="22">
        <v>5584</v>
      </c>
      <c r="I102" s="22">
        <v>1959</v>
      </c>
      <c r="J102" s="22">
        <f>SUM(G102-H102-I102)</f>
        <v>2444</v>
      </c>
      <c r="K102" s="22">
        <v>0</v>
      </c>
      <c r="L102" s="22">
        <v>0</v>
      </c>
      <c r="M102" s="22">
        <v>915</v>
      </c>
      <c r="N102" s="22">
        <v>7</v>
      </c>
      <c r="O102" s="22">
        <v>7</v>
      </c>
    </row>
    <row r="103" spans="1:15" ht="12.75" customHeight="1">
      <c r="A103" s="23"/>
      <c r="B103" s="24" t="s">
        <v>189</v>
      </c>
      <c r="C103" s="25">
        <f aca="true" t="shared" si="23" ref="C103:O103">SUM(C99:C102)</f>
        <v>11944</v>
      </c>
      <c r="D103" s="25">
        <f t="shared" si="23"/>
        <v>7933</v>
      </c>
      <c r="E103" s="25">
        <f t="shared" si="23"/>
        <v>1184</v>
      </c>
      <c r="F103" s="25">
        <f t="shared" si="23"/>
        <v>2827</v>
      </c>
      <c r="G103" s="25">
        <f t="shared" si="23"/>
        <v>39760</v>
      </c>
      <c r="H103" s="25">
        <f t="shared" si="23"/>
        <v>20813</v>
      </c>
      <c r="I103" s="25">
        <f t="shared" si="23"/>
        <v>4283</v>
      </c>
      <c r="J103" s="25">
        <f t="shared" si="23"/>
        <v>14664</v>
      </c>
      <c r="K103" s="25">
        <f t="shared" si="23"/>
        <v>98</v>
      </c>
      <c r="L103" s="25">
        <f t="shared" si="23"/>
        <v>0</v>
      </c>
      <c r="M103" s="25">
        <f t="shared" si="23"/>
        <v>4316</v>
      </c>
      <c r="N103" s="25">
        <f t="shared" si="23"/>
        <v>105</v>
      </c>
      <c r="O103" s="25">
        <f t="shared" si="23"/>
        <v>105</v>
      </c>
    </row>
    <row r="104" spans="1:15" ht="12.75" customHeight="1">
      <c r="A104" s="20" t="s">
        <v>190</v>
      </c>
      <c r="B104" s="21" t="s">
        <v>191</v>
      </c>
      <c r="C104" s="22">
        <v>1929</v>
      </c>
      <c r="D104" s="22">
        <v>1474</v>
      </c>
      <c r="E104" s="22">
        <v>169</v>
      </c>
      <c r="F104" s="22">
        <f>SUM(C104-D104-E104)</f>
        <v>286</v>
      </c>
      <c r="G104" s="22">
        <v>8366</v>
      </c>
      <c r="H104" s="22">
        <v>4955</v>
      </c>
      <c r="I104" s="22">
        <v>773</v>
      </c>
      <c r="J104" s="22">
        <f>SUM(G104-H104-I104)</f>
        <v>2638</v>
      </c>
      <c r="K104" s="22">
        <v>0</v>
      </c>
      <c r="L104" s="22">
        <v>0</v>
      </c>
      <c r="M104" s="22">
        <v>544</v>
      </c>
      <c r="N104" s="22">
        <v>49</v>
      </c>
      <c r="O104" s="22">
        <v>49</v>
      </c>
    </row>
    <row r="105" spans="1:15" ht="12.75" customHeight="1">
      <c r="A105" s="20" t="s">
        <v>192</v>
      </c>
      <c r="B105" s="21" t="s">
        <v>193</v>
      </c>
      <c r="C105" s="22">
        <v>1453</v>
      </c>
      <c r="D105" s="22">
        <v>874</v>
      </c>
      <c r="E105" s="22">
        <v>0</v>
      </c>
      <c r="F105" s="22">
        <f>SUM(C105-D105-E105)</f>
        <v>579</v>
      </c>
      <c r="G105" s="22">
        <v>5967</v>
      </c>
      <c r="H105" s="22">
        <v>3285</v>
      </c>
      <c r="I105" s="22">
        <v>0</v>
      </c>
      <c r="J105" s="22">
        <f>SUM(G105-H105-I105)</f>
        <v>2682</v>
      </c>
      <c r="K105" s="22">
        <v>0</v>
      </c>
      <c r="L105" s="22">
        <v>0</v>
      </c>
      <c r="M105" s="22">
        <v>740</v>
      </c>
      <c r="N105" s="22">
        <v>39</v>
      </c>
      <c r="O105" s="22">
        <v>39</v>
      </c>
    </row>
    <row r="106" spans="1:15" ht="12.75" customHeight="1">
      <c r="A106" s="20" t="s">
        <v>194</v>
      </c>
      <c r="B106" s="21" t="s">
        <v>195</v>
      </c>
      <c r="C106" s="22">
        <v>6282</v>
      </c>
      <c r="D106" s="22">
        <v>3616</v>
      </c>
      <c r="E106" s="22">
        <v>449</v>
      </c>
      <c r="F106" s="22">
        <f>SUM(C106-D106-E106)</f>
        <v>2217</v>
      </c>
      <c r="G106" s="22">
        <v>29487</v>
      </c>
      <c r="H106" s="22">
        <v>11067</v>
      </c>
      <c r="I106" s="22">
        <v>2032</v>
      </c>
      <c r="J106" s="22">
        <f>SUM(G106-H106-I106)</f>
        <v>16388</v>
      </c>
      <c r="K106" s="22">
        <v>15</v>
      </c>
      <c r="L106" s="22">
        <v>0</v>
      </c>
      <c r="M106" s="22">
        <v>5316</v>
      </c>
      <c r="N106" s="22">
        <v>196</v>
      </c>
      <c r="O106" s="22">
        <v>196</v>
      </c>
    </row>
    <row r="107" spans="1:15" ht="12.75" customHeight="1">
      <c r="A107" s="20" t="s">
        <v>196</v>
      </c>
      <c r="B107" s="21" t="s">
        <v>197</v>
      </c>
      <c r="C107" s="22">
        <v>21155</v>
      </c>
      <c r="D107" s="22">
        <v>14403</v>
      </c>
      <c r="E107" s="22">
        <v>653</v>
      </c>
      <c r="F107" s="22">
        <f>SUM(C107-D107-E107)</f>
        <v>6099</v>
      </c>
      <c r="G107" s="22">
        <v>66869</v>
      </c>
      <c r="H107" s="22">
        <v>30064</v>
      </c>
      <c r="I107" s="22">
        <v>1670</v>
      </c>
      <c r="J107" s="22">
        <f>SUM(G107-H107-I107)</f>
        <v>35135</v>
      </c>
      <c r="K107" s="22">
        <v>350</v>
      </c>
      <c r="L107" s="22">
        <v>0</v>
      </c>
      <c r="M107" s="22">
        <v>1356</v>
      </c>
      <c r="N107" s="22">
        <v>2534</v>
      </c>
      <c r="O107" s="22">
        <v>2534</v>
      </c>
    </row>
    <row r="108" spans="1:15" ht="12.75" customHeight="1">
      <c r="A108" s="20" t="s">
        <v>198</v>
      </c>
      <c r="B108" s="21" t="s">
        <v>199</v>
      </c>
      <c r="C108" s="22">
        <v>7750</v>
      </c>
      <c r="D108" s="22">
        <v>4950</v>
      </c>
      <c r="E108" s="22">
        <v>704</v>
      </c>
      <c r="F108" s="22">
        <f>SUM(C108-D108-E108)</f>
        <v>2096</v>
      </c>
      <c r="G108" s="22">
        <v>35810</v>
      </c>
      <c r="H108" s="22">
        <v>13107</v>
      </c>
      <c r="I108" s="22">
        <v>2868</v>
      </c>
      <c r="J108" s="22">
        <f>SUM(G108-H108-I108)</f>
        <v>19835</v>
      </c>
      <c r="K108" s="22">
        <v>131</v>
      </c>
      <c r="L108" s="22">
        <v>0</v>
      </c>
      <c r="M108" s="22">
        <v>1851</v>
      </c>
      <c r="N108" s="22">
        <v>1196</v>
      </c>
      <c r="O108" s="22">
        <v>1196</v>
      </c>
    </row>
    <row r="109" spans="1:15" ht="12.75" customHeight="1">
      <c r="A109" s="23"/>
      <c r="B109" s="24" t="s">
        <v>200</v>
      </c>
      <c r="C109" s="25">
        <f aca="true" t="shared" si="24" ref="C109:O109">SUM(C104:C108)</f>
        <v>38569</v>
      </c>
      <c r="D109" s="25">
        <f t="shared" si="24"/>
        <v>25317</v>
      </c>
      <c r="E109" s="25">
        <f t="shared" si="24"/>
        <v>1975</v>
      </c>
      <c r="F109" s="25">
        <f t="shared" si="24"/>
        <v>11277</v>
      </c>
      <c r="G109" s="25">
        <f t="shared" si="24"/>
        <v>146499</v>
      </c>
      <c r="H109" s="25">
        <f t="shared" si="24"/>
        <v>62478</v>
      </c>
      <c r="I109" s="25">
        <f t="shared" si="24"/>
        <v>7343</v>
      </c>
      <c r="J109" s="25">
        <f t="shared" si="24"/>
        <v>76678</v>
      </c>
      <c r="K109" s="25">
        <f t="shared" si="24"/>
        <v>496</v>
      </c>
      <c r="L109" s="25">
        <f t="shared" si="24"/>
        <v>0</v>
      </c>
      <c r="M109" s="25">
        <f t="shared" si="24"/>
        <v>9807</v>
      </c>
      <c r="N109" s="25">
        <f t="shared" si="24"/>
        <v>4014</v>
      </c>
      <c r="O109" s="25">
        <f t="shared" si="24"/>
        <v>4014</v>
      </c>
    </row>
    <row r="110" spans="1:15" ht="12.75" customHeight="1">
      <c r="A110" s="20" t="s">
        <v>201</v>
      </c>
      <c r="B110" s="21" t="s">
        <v>202</v>
      </c>
      <c r="C110" s="22">
        <v>12230</v>
      </c>
      <c r="D110" s="22">
        <v>8766</v>
      </c>
      <c r="E110" s="22">
        <v>265</v>
      </c>
      <c r="F110" s="22">
        <f aca="true" t="shared" si="25" ref="F110:F115">SUM(C110-D110-E110)</f>
        <v>3199</v>
      </c>
      <c r="G110" s="22">
        <v>49575</v>
      </c>
      <c r="H110" s="22">
        <v>29786</v>
      </c>
      <c r="I110" s="22">
        <v>1327</v>
      </c>
      <c r="J110" s="22">
        <f aca="true" t="shared" si="26" ref="J110:J115">SUM(G110-H110-I110)</f>
        <v>18462</v>
      </c>
      <c r="K110" s="22">
        <v>545</v>
      </c>
      <c r="L110" s="22">
        <v>0</v>
      </c>
      <c r="M110" s="22">
        <v>7235</v>
      </c>
      <c r="N110" s="22">
        <v>128</v>
      </c>
      <c r="O110" s="22">
        <v>128</v>
      </c>
    </row>
    <row r="111" spans="1:15" ht="12.75" customHeight="1">
      <c r="A111" s="20" t="s">
        <v>203</v>
      </c>
      <c r="B111" s="21" t="s">
        <v>204</v>
      </c>
      <c r="C111" s="22">
        <v>1587</v>
      </c>
      <c r="D111" s="22">
        <v>1457</v>
      </c>
      <c r="E111" s="22">
        <v>112</v>
      </c>
      <c r="F111" s="22">
        <f t="shared" si="25"/>
        <v>18</v>
      </c>
      <c r="G111" s="22">
        <v>4810</v>
      </c>
      <c r="H111" s="22">
        <v>4307</v>
      </c>
      <c r="I111" s="22">
        <v>386</v>
      </c>
      <c r="J111" s="22">
        <f t="shared" si="26"/>
        <v>117</v>
      </c>
      <c r="K111" s="22">
        <v>0</v>
      </c>
      <c r="L111" s="22">
        <v>0</v>
      </c>
      <c r="M111" s="22">
        <v>164</v>
      </c>
      <c r="N111" s="22">
        <v>0</v>
      </c>
      <c r="O111" s="22">
        <v>0</v>
      </c>
    </row>
    <row r="112" spans="1:15" ht="12.75" customHeight="1">
      <c r="A112" s="20" t="s">
        <v>205</v>
      </c>
      <c r="B112" s="21" t="s">
        <v>206</v>
      </c>
      <c r="C112" s="22">
        <v>5268</v>
      </c>
      <c r="D112" s="22">
        <v>3392</v>
      </c>
      <c r="E112" s="22">
        <v>0</v>
      </c>
      <c r="F112" s="22">
        <f t="shared" si="25"/>
        <v>1876</v>
      </c>
      <c r="G112" s="22">
        <v>17148</v>
      </c>
      <c r="H112" s="22">
        <v>10229</v>
      </c>
      <c r="I112" s="22">
        <v>0</v>
      </c>
      <c r="J112" s="22">
        <f t="shared" si="26"/>
        <v>6919</v>
      </c>
      <c r="K112" s="22">
        <v>956</v>
      </c>
      <c r="L112" s="22">
        <v>0</v>
      </c>
      <c r="M112" s="22">
        <v>1520</v>
      </c>
      <c r="N112" s="22">
        <v>188</v>
      </c>
      <c r="O112" s="22">
        <v>188</v>
      </c>
    </row>
    <row r="113" spans="1:15" ht="12.75" customHeight="1">
      <c r="A113" s="20" t="s">
        <v>207</v>
      </c>
      <c r="B113" s="21" t="s">
        <v>208</v>
      </c>
      <c r="C113" s="22">
        <v>4042</v>
      </c>
      <c r="D113" s="22">
        <v>2461</v>
      </c>
      <c r="E113" s="22">
        <v>222</v>
      </c>
      <c r="F113" s="22">
        <f t="shared" si="25"/>
        <v>1359</v>
      </c>
      <c r="G113" s="22">
        <v>15952</v>
      </c>
      <c r="H113" s="22">
        <v>7934</v>
      </c>
      <c r="I113" s="22">
        <v>846</v>
      </c>
      <c r="J113" s="22">
        <f t="shared" si="26"/>
        <v>7172</v>
      </c>
      <c r="K113" s="22">
        <v>18</v>
      </c>
      <c r="L113" s="22">
        <v>0</v>
      </c>
      <c r="M113" s="22">
        <v>5951</v>
      </c>
      <c r="N113" s="22">
        <v>406</v>
      </c>
      <c r="O113" s="22">
        <v>406</v>
      </c>
    </row>
    <row r="114" spans="1:15" ht="12.75" customHeight="1">
      <c r="A114" s="20" t="s">
        <v>209</v>
      </c>
      <c r="B114" s="21" t="s">
        <v>210</v>
      </c>
      <c r="C114" s="22">
        <v>11250</v>
      </c>
      <c r="D114" s="22">
        <v>7912</v>
      </c>
      <c r="E114" s="22">
        <v>0</v>
      </c>
      <c r="F114" s="22">
        <f t="shared" si="25"/>
        <v>3338</v>
      </c>
      <c r="G114" s="22">
        <v>30858</v>
      </c>
      <c r="H114" s="22">
        <v>19671</v>
      </c>
      <c r="I114" s="22">
        <v>0</v>
      </c>
      <c r="J114" s="22">
        <f t="shared" si="26"/>
        <v>11187</v>
      </c>
      <c r="K114" s="22">
        <v>893</v>
      </c>
      <c r="L114" s="22">
        <v>0</v>
      </c>
      <c r="M114" s="22">
        <v>2502</v>
      </c>
      <c r="N114" s="22">
        <v>163</v>
      </c>
      <c r="O114" s="22">
        <v>163</v>
      </c>
    </row>
    <row r="115" spans="1:15" ht="12.75" customHeight="1">
      <c r="A115" s="20" t="s">
        <v>211</v>
      </c>
      <c r="B115" s="21" t="s">
        <v>212</v>
      </c>
      <c r="C115" s="22">
        <v>6194</v>
      </c>
      <c r="D115" s="22">
        <v>5238</v>
      </c>
      <c r="E115" s="22">
        <v>0</v>
      </c>
      <c r="F115" s="22">
        <f t="shared" si="25"/>
        <v>956</v>
      </c>
      <c r="G115" s="22">
        <v>20495</v>
      </c>
      <c r="H115" s="22">
        <v>15513</v>
      </c>
      <c r="I115" s="22">
        <v>0</v>
      </c>
      <c r="J115" s="22">
        <f t="shared" si="26"/>
        <v>4982</v>
      </c>
      <c r="K115" s="22">
        <v>108</v>
      </c>
      <c r="L115" s="22">
        <v>0</v>
      </c>
      <c r="M115" s="22">
        <v>2653</v>
      </c>
      <c r="N115" s="22">
        <v>153</v>
      </c>
      <c r="O115" s="22">
        <v>153</v>
      </c>
    </row>
    <row r="116" spans="1:15" ht="12.75" customHeight="1">
      <c r="A116" s="23"/>
      <c r="B116" s="24" t="s">
        <v>213</v>
      </c>
      <c r="C116" s="25">
        <f aca="true" t="shared" si="27" ref="C116:O116">SUM(C110:C115)</f>
        <v>40571</v>
      </c>
      <c r="D116" s="25">
        <f t="shared" si="27"/>
        <v>29226</v>
      </c>
      <c r="E116" s="25">
        <f t="shared" si="27"/>
        <v>599</v>
      </c>
      <c r="F116" s="25">
        <f t="shared" si="27"/>
        <v>10746</v>
      </c>
      <c r="G116" s="25">
        <f t="shared" si="27"/>
        <v>138838</v>
      </c>
      <c r="H116" s="25">
        <f t="shared" si="27"/>
        <v>87440</v>
      </c>
      <c r="I116" s="25">
        <f t="shared" si="27"/>
        <v>2559</v>
      </c>
      <c r="J116" s="25">
        <f t="shared" si="27"/>
        <v>48839</v>
      </c>
      <c r="K116" s="25">
        <f t="shared" si="27"/>
        <v>2520</v>
      </c>
      <c r="L116" s="25">
        <f t="shared" si="27"/>
        <v>0</v>
      </c>
      <c r="M116" s="25">
        <f t="shared" si="27"/>
        <v>20025</v>
      </c>
      <c r="N116" s="25">
        <f t="shared" si="27"/>
        <v>1038</v>
      </c>
      <c r="O116" s="25">
        <f t="shared" si="27"/>
        <v>1038</v>
      </c>
    </row>
    <row r="117" spans="1:15" ht="12.75" customHeight="1">
      <c r="A117" s="20" t="s">
        <v>214</v>
      </c>
      <c r="B117" s="21" t="s">
        <v>215</v>
      </c>
      <c r="C117" s="22">
        <v>1519</v>
      </c>
      <c r="D117" s="22">
        <v>1104</v>
      </c>
      <c r="E117" s="22">
        <v>0</v>
      </c>
      <c r="F117" s="22">
        <f>SUM(C117-D117-E117)</f>
        <v>415</v>
      </c>
      <c r="G117" s="22">
        <v>5814</v>
      </c>
      <c r="H117" s="22">
        <v>3831</v>
      </c>
      <c r="I117" s="22">
        <v>0</v>
      </c>
      <c r="J117" s="22">
        <f>SUM(G117-H117-I117)</f>
        <v>1983</v>
      </c>
      <c r="K117" s="22">
        <v>0</v>
      </c>
      <c r="L117" s="22">
        <v>0</v>
      </c>
      <c r="M117" s="22">
        <v>2585</v>
      </c>
      <c r="N117" s="22">
        <v>102</v>
      </c>
      <c r="O117" s="22">
        <v>102</v>
      </c>
    </row>
    <row r="118" spans="1:15" ht="12.75" customHeight="1">
      <c r="A118" s="20" t="s">
        <v>216</v>
      </c>
      <c r="B118" s="21" t="s">
        <v>217</v>
      </c>
      <c r="C118" s="22">
        <v>3256</v>
      </c>
      <c r="D118" s="22">
        <v>2471</v>
      </c>
      <c r="E118" s="22">
        <v>149</v>
      </c>
      <c r="F118" s="22">
        <f>SUM(C118-D118-E118)</f>
        <v>636</v>
      </c>
      <c r="G118" s="22">
        <v>11719</v>
      </c>
      <c r="H118" s="22">
        <v>7169</v>
      </c>
      <c r="I118" s="22">
        <v>615</v>
      </c>
      <c r="J118" s="22">
        <f>SUM(G118-H118-I118)</f>
        <v>3935</v>
      </c>
      <c r="K118" s="22">
        <v>30</v>
      </c>
      <c r="L118" s="22">
        <v>0</v>
      </c>
      <c r="M118" s="22">
        <v>1745</v>
      </c>
      <c r="N118" s="22">
        <v>79</v>
      </c>
      <c r="O118" s="22">
        <v>79</v>
      </c>
    </row>
    <row r="119" spans="1:15" ht="12.75" customHeight="1">
      <c r="A119" s="23"/>
      <c r="B119" s="24" t="s">
        <v>218</v>
      </c>
      <c r="C119" s="25">
        <f aca="true" t="shared" si="28" ref="C119:O119">SUM(C117:C118)</f>
        <v>4775</v>
      </c>
      <c r="D119" s="25">
        <f t="shared" si="28"/>
        <v>3575</v>
      </c>
      <c r="E119" s="25">
        <f t="shared" si="28"/>
        <v>149</v>
      </c>
      <c r="F119" s="25">
        <f t="shared" si="28"/>
        <v>1051</v>
      </c>
      <c r="G119" s="25">
        <f t="shared" si="28"/>
        <v>17533</v>
      </c>
      <c r="H119" s="25">
        <f t="shared" si="28"/>
        <v>11000</v>
      </c>
      <c r="I119" s="25">
        <f t="shared" si="28"/>
        <v>615</v>
      </c>
      <c r="J119" s="25">
        <f t="shared" si="28"/>
        <v>5918</v>
      </c>
      <c r="K119" s="25">
        <f t="shared" si="28"/>
        <v>30</v>
      </c>
      <c r="L119" s="25">
        <f t="shared" si="28"/>
        <v>0</v>
      </c>
      <c r="M119" s="25">
        <f t="shared" si="28"/>
        <v>4330</v>
      </c>
      <c r="N119" s="25">
        <f t="shared" si="28"/>
        <v>181</v>
      </c>
      <c r="O119" s="25">
        <f t="shared" si="28"/>
        <v>181</v>
      </c>
    </row>
    <row r="120" spans="1:15" ht="12.75" customHeight="1">
      <c r="A120" s="20" t="s">
        <v>219</v>
      </c>
      <c r="B120" s="21" t="s">
        <v>220</v>
      </c>
      <c r="C120" s="22">
        <v>4269</v>
      </c>
      <c r="D120" s="22">
        <v>3715</v>
      </c>
      <c r="E120" s="22">
        <v>131</v>
      </c>
      <c r="F120" s="22">
        <f>SUM(C120-D120-E120)</f>
        <v>423</v>
      </c>
      <c r="G120" s="22">
        <v>12950</v>
      </c>
      <c r="H120" s="22">
        <v>10064</v>
      </c>
      <c r="I120" s="22">
        <v>643</v>
      </c>
      <c r="J120" s="22">
        <f>SUM(G120-H120-I120)</f>
        <v>2243</v>
      </c>
      <c r="K120" s="22">
        <v>98</v>
      </c>
      <c r="L120" s="22">
        <v>0</v>
      </c>
      <c r="M120" s="22">
        <v>507</v>
      </c>
      <c r="N120" s="22">
        <v>417</v>
      </c>
      <c r="O120" s="22">
        <v>417</v>
      </c>
    </row>
    <row r="121" spans="1:15" ht="12.75" customHeight="1">
      <c r="A121" s="20" t="s">
        <v>221</v>
      </c>
      <c r="B121" s="21" t="s">
        <v>222</v>
      </c>
      <c r="C121" s="22">
        <v>6763</v>
      </c>
      <c r="D121" s="22">
        <v>5935</v>
      </c>
      <c r="E121" s="22">
        <v>412</v>
      </c>
      <c r="F121" s="22">
        <f>SUM(C121-D121-E121)</f>
        <v>416</v>
      </c>
      <c r="G121" s="22">
        <v>22921</v>
      </c>
      <c r="H121" s="22">
        <v>16790</v>
      </c>
      <c r="I121" s="22">
        <v>1704</v>
      </c>
      <c r="J121" s="22">
        <f>SUM(G121-H121-I121)</f>
        <v>4427</v>
      </c>
      <c r="K121" s="22">
        <v>0</v>
      </c>
      <c r="L121" s="22">
        <v>0</v>
      </c>
      <c r="M121" s="22">
        <v>1580</v>
      </c>
      <c r="N121" s="22">
        <v>98</v>
      </c>
      <c r="O121" s="22">
        <v>98</v>
      </c>
    </row>
    <row r="122" spans="1:15" ht="12.75" customHeight="1">
      <c r="A122" s="20" t="s">
        <v>223</v>
      </c>
      <c r="B122" s="21" t="s">
        <v>224</v>
      </c>
      <c r="C122" s="22">
        <v>1272</v>
      </c>
      <c r="D122" s="22">
        <v>1154</v>
      </c>
      <c r="E122" s="22">
        <v>0</v>
      </c>
      <c r="F122" s="22">
        <f>SUM(C122-D122-E122)</f>
        <v>118</v>
      </c>
      <c r="G122" s="22">
        <v>4213</v>
      </c>
      <c r="H122" s="22">
        <v>3241</v>
      </c>
      <c r="I122" s="22">
        <v>0</v>
      </c>
      <c r="J122" s="22">
        <f>SUM(G122-H122-I122)</f>
        <v>972</v>
      </c>
      <c r="K122" s="22">
        <v>0</v>
      </c>
      <c r="L122" s="22">
        <v>0</v>
      </c>
      <c r="M122" s="22">
        <v>1303</v>
      </c>
      <c r="N122" s="22">
        <v>48</v>
      </c>
      <c r="O122" s="22">
        <v>48</v>
      </c>
    </row>
    <row r="123" spans="1:15" ht="12.75" customHeight="1">
      <c r="A123" s="20" t="s">
        <v>225</v>
      </c>
      <c r="B123" s="21" t="s">
        <v>226</v>
      </c>
      <c r="C123" s="22">
        <v>5868</v>
      </c>
      <c r="D123" s="22">
        <v>4802</v>
      </c>
      <c r="E123" s="22">
        <v>162</v>
      </c>
      <c r="F123" s="22">
        <f>SUM(C123-D123-E123)</f>
        <v>904</v>
      </c>
      <c r="G123" s="22">
        <v>20778</v>
      </c>
      <c r="H123" s="22">
        <v>12058</v>
      </c>
      <c r="I123" s="22">
        <v>770</v>
      </c>
      <c r="J123" s="22">
        <f>SUM(G123-H123-I123)</f>
        <v>7950</v>
      </c>
      <c r="K123" s="22">
        <v>59</v>
      </c>
      <c r="L123" s="22">
        <v>0</v>
      </c>
      <c r="M123" s="22">
        <v>461</v>
      </c>
      <c r="N123" s="22">
        <v>25</v>
      </c>
      <c r="O123" s="22">
        <v>25</v>
      </c>
    </row>
    <row r="124" spans="1:15" ht="12.75" customHeight="1">
      <c r="A124" s="20" t="s">
        <v>227</v>
      </c>
      <c r="B124" s="21" t="s">
        <v>228</v>
      </c>
      <c r="C124" s="22">
        <v>2293</v>
      </c>
      <c r="D124" s="22">
        <v>2049</v>
      </c>
      <c r="E124" s="22">
        <v>82</v>
      </c>
      <c r="F124" s="22">
        <f>SUM(C124-D124-E124)</f>
        <v>162</v>
      </c>
      <c r="G124" s="22">
        <v>6985</v>
      </c>
      <c r="H124" s="22">
        <v>5319</v>
      </c>
      <c r="I124" s="22">
        <v>499</v>
      </c>
      <c r="J124" s="22">
        <f>SUM(G124-H124-I124)</f>
        <v>1167</v>
      </c>
      <c r="K124" s="22">
        <v>11</v>
      </c>
      <c r="L124" s="22">
        <v>0</v>
      </c>
      <c r="M124" s="22">
        <v>47</v>
      </c>
      <c r="N124" s="22">
        <v>0</v>
      </c>
      <c r="O124" s="22">
        <v>0</v>
      </c>
    </row>
    <row r="125" spans="1:15" ht="12.75" customHeight="1">
      <c r="A125" s="23"/>
      <c r="B125" s="24" t="s">
        <v>229</v>
      </c>
      <c r="C125" s="25">
        <f aca="true" t="shared" si="29" ref="C125:O125">SUM(C120:C124)</f>
        <v>20465</v>
      </c>
      <c r="D125" s="25">
        <f t="shared" si="29"/>
        <v>17655</v>
      </c>
      <c r="E125" s="25">
        <f t="shared" si="29"/>
        <v>787</v>
      </c>
      <c r="F125" s="25">
        <f t="shared" si="29"/>
        <v>2023</v>
      </c>
      <c r="G125" s="25">
        <f t="shared" si="29"/>
        <v>67847</v>
      </c>
      <c r="H125" s="25">
        <f t="shared" si="29"/>
        <v>47472</v>
      </c>
      <c r="I125" s="25">
        <f t="shared" si="29"/>
        <v>3616</v>
      </c>
      <c r="J125" s="25">
        <f t="shared" si="29"/>
        <v>16759</v>
      </c>
      <c r="K125" s="25">
        <f t="shared" si="29"/>
        <v>168</v>
      </c>
      <c r="L125" s="25">
        <f t="shared" si="29"/>
        <v>0</v>
      </c>
      <c r="M125" s="25">
        <f t="shared" si="29"/>
        <v>3898</v>
      </c>
      <c r="N125" s="25">
        <f t="shared" si="29"/>
        <v>588</v>
      </c>
      <c r="O125" s="25">
        <f t="shared" si="29"/>
        <v>588</v>
      </c>
    </row>
    <row r="126" spans="1:15" ht="12.75" customHeight="1">
      <c r="A126" s="20" t="s">
        <v>230</v>
      </c>
      <c r="B126" s="21" t="s">
        <v>231</v>
      </c>
      <c r="C126" s="22">
        <v>4464</v>
      </c>
      <c r="D126" s="22">
        <v>3110</v>
      </c>
      <c r="E126" s="22">
        <v>0</v>
      </c>
      <c r="F126" s="22">
        <f aca="true" t="shared" si="30" ref="F126:F134">SUM(C126-D126-E126)</f>
        <v>1354</v>
      </c>
      <c r="G126" s="22">
        <v>11059</v>
      </c>
      <c r="H126" s="22">
        <v>6459</v>
      </c>
      <c r="I126" s="22">
        <v>0</v>
      </c>
      <c r="J126" s="22">
        <f aca="true" t="shared" si="31" ref="J126:J134">SUM(G126-H126-I126)</f>
        <v>4600</v>
      </c>
      <c r="K126" s="22">
        <v>21</v>
      </c>
      <c r="L126" s="22">
        <v>0</v>
      </c>
      <c r="M126" s="22">
        <v>1000</v>
      </c>
      <c r="N126" s="22">
        <v>40</v>
      </c>
      <c r="O126" s="22">
        <v>40</v>
      </c>
    </row>
    <row r="127" spans="1:15" ht="12.75" customHeight="1">
      <c r="A127" s="20" t="s">
        <v>232</v>
      </c>
      <c r="B127" s="21" t="s">
        <v>233</v>
      </c>
      <c r="C127" s="22">
        <v>1678</v>
      </c>
      <c r="D127" s="22">
        <v>1235</v>
      </c>
      <c r="E127" s="22">
        <v>0</v>
      </c>
      <c r="F127" s="22">
        <f t="shared" si="30"/>
        <v>443</v>
      </c>
      <c r="G127" s="22">
        <v>5380</v>
      </c>
      <c r="H127" s="22">
        <v>3988</v>
      </c>
      <c r="I127" s="22">
        <v>0</v>
      </c>
      <c r="J127" s="22">
        <f t="shared" si="31"/>
        <v>1392</v>
      </c>
      <c r="K127" s="22">
        <v>0</v>
      </c>
      <c r="L127" s="22">
        <v>0</v>
      </c>
      <c r="M127" s="22">
        <v>398</v>
      </c>
      <c r="N127" s="22">
        <v>25</v>
      </c>
      <c r="O127" s="22">
        <v>25</v>
      </c>
    </row>
    <row r="128" spans="1:15" ht="12.75" customHeight="1">
      <c r="A128" s="20" t="s">
        <v>234</v>
      </c>
      <c r="B128" s="21" t="s">
        <v>235</v>
      </c>
      <c r="C128" s="22">
        <v>10515</v>
      </c>
      <c r="D128" s="22">
        <v>7367</v>
      </c>
      <c r="E128" s="22">
        <v>310</v>
      </c>
      <c r="F128" s="22">
        <f t="shared" si="30"/>
        <v>2838</v>
      </c>
      <c r="G128" s="22">
        <v>25373</v>
      </c>
      <c r="H128" s="22">
        <v>15423</v>
      </c>
      <c r="I128" s="22">
        <v>1062</v>
      </c>
      <c r="J128" s="22">
        <f t="shared" si="31"/>
        <v>8888</v>
      </c>
      <c r="K128" s="22">
        <v>61</v>
      </c>
      <c r="L128" s="22">
        <v>0</v>
      </c>
      <c r="M128" s="22">
        <v>1681</v>
      </c>
      <c r="N128" s="22">
        <v>150</v>
      </c>
      <c r="O128" s="22">
        <v>150</v>
      </c>
    </row>
    <row r="129" spans="1:15" ht="12.75" customHeight="1">
      <c r="A129" s="20" t="s">
        <v>236</v>
      </c>
      <c r="B129" s="21" t="s">
        <v>237</v>
      </c>
      <c r="C129" s="22">
        <v>1261</v>
      </c>
      <c r="D129" s="22">
        <v>733</v>
      </c>
      <c r="E129" s="22">
        <v>94</v>
      </c>
      <c r="F129" s="22">
        <f t="shared" si="30"/>
        <v>434</v>
      </c>
      <c r="G129" s="22">
        <v>4497</v>
      </c>
      <c r="H129" s="22">
        <v>1900</v>
      </c>
      <c r="I129" s="22">
        <v>462</v>
      </c>
      <c r="J129" s="22">
        <f t="shared" si="31"/>
        <v>2135</v>
      </c>
      <c r="K129" s="22">
        <v>18</v>
      </c>
      <c r="L129" s="22">
        <v>0</v>
      </c>
      <c r="M129" s="22">
        <v>1270</v>
      </c>
      <c r="N129" s="22">
        <v>81</v>
      </c>
      <c r="O129" s="22">
        <v>81</v>
      </c>
    </row>
    <row r="130" spans="1:15" ht="12.75" customHeight="1">
      <c r="A130" s="20" t="s">
        <v>238</v>
      </c>
      <c r="B130" s="21" t="s">
        <v>239</v>
      </c>
      <c r="C130" s="22">
        <v>8769</v>
      </c>
      <c r="D130" s="22">
        <v>6810</v>
      </c>
      <c r="E130" s="22">
        <v>562</v>
      </c>
      <c r="F130" s="22">
        <f t="shared" si="30"/>
        <v>1397</v>
      </c>
      <c r="G130" s="22">
        <v>21660</v>
      </c>
      <c r="H130" s="22">
        <v>10755</v>
      </c>
      <c r="I130" s="22">
        <v>2088</v>
      </c>
      <c r="J130" s="22">
        <f t="shared" si="31"/>
        <v>8817</v>
      </c>
      <c r="K130" s="22">
        <v>35</v>
      </c>
      <c r="L130" s="22">
        <v>0</v>
      </c>
      <c r="M130" s="22">
        <v>50</v>
      </c>
      <c r="N130" s="22">
        <v>262</v>
      </c>
      <c r="O130" s="22">
        <v>262</v>
      </c>
    </row>
    <row r="131" spans="1:15" ht="12.75" customHeight="1">
      <c r="A131" s="20" t="s">
        <v>240</v>
      </c>
      <c r="B131" s="21" t="s">
        <v>241</v>
      </c>
      <c r="C131" s="22">
        <v>12248</v>
      </c>
      <c r="D131" s="22">
        <v>10915</v>
      </c>
      <c r="E131" s="22">
        <v>166</v>
      </c>
      <c r="F131" s="22">
        <f t="shared" si="30"/>
        <v>1167</v>
      </c>
      <c r="G131" s="22">
        <v>32239</v>
      </c>
      <c r="H131" s="22">
        <v>18119</v>
      </c>
      <c r="I131" s="22">
        <v>606</v>
      </c>
      <c r="J131" s="22">
        <f t="shared" si="31"/>
        <v>13514</v>
      </c>
      <c r="K131" s="22">
        <v>208</v>
      </c>
      <c r="L131" s="22">
        <v>0</v>
      </c>
      <c r="M131" s="22">
        <v>884</v>
      </c>
      <c r="N131" s="22">
        <v>492</v>
      </c>
      <c r="O131" s="22">
        <v>492</v>
      </c>
    </row>
    <row r="132" spans="1:15" ht="12.75" customHeight="1">
      <c r="A132" s="20" t="s">
        <v>242</v>
      </c>
      <c r="B132" s="21" t="s">
        <v>243</v>
      </c>
      <c r="C132" s="22">
        <v>8761</v>
      </c>
      <c r="D132" s="22">
        <v>6156</v>
      </c>
      <c r="E132" s="22">
        <v>0</v>
      </c>
      <c r="F132" s="22">
        <f t="shared" si="30"/>
        <v>2605</v>
      </c>
      <c r="G132" s="22">
        <v>25192</v>
      </c>
      <c r="H132" s="22">
        <v>11943</v>
      </c>
      <c r="I132" s="22">
        <v>0</v>
      </c>
      <c r="J132" s="22">
        <f t="shared" si="31"/>
        <v>13249</v>
      </c>
      <c r="K132" s="22">
        <v>415</v>
      </c>
      <c r="L132" s="22">
        <v>0</v>
      </c>
      <c r="M132" s="22">
        <v>2009</v>
      </c>
      <c r="N132" s="22">
        <v>8</v>
      </c>
      <c r="O132" s="22">
        <v>8</v>
      </c>
    </row>
    <row r="133" spans="1:15" ht="12.75" customHeight="1">
      <c r="A133" s="20" t="s">
        <v>244</v>
      </c>
      <c r="B133" s="21" t="s">
        <v>245</v>
      </c>
      <c r="C133" s="22">
        <v>5556</v>
      </c>
      <c r="D133" s="22">
        <v>4770</v>
      </c>
      <c r="E133" s="22">
        <v>11</v>
      </c>
      <c r="F133" s="22">
        <f t="shared" si="30"/>
        <v>775</v>
      </c>
      <c r="G133" s="22">
        <v>12747</v>
      </c>
      <c r="H133" s="22">
        <v>10685</v>
      </c>
      <c r="I133" s="22">
        <v>16</v>
      </c>
      <c r="J133" s="22">
        <f t="shared" si="31"/>
        <v>2046</v>
      </c>
      <c r="K133" s="22">
        <v>1406</v>
      </c>
      <c r="L133" s="22">
        <v>0</v>
      </c>
      <c r="M133" s="22">
        <v>772</v>
      </c>
      <c r="N133" s="22">
        <v>9</v>
      </c>
      <c r="O133" s="22">
        <v>9</v>
      </c>
    </row>
    <row r="134" spans="1:15" ht="12.75" customHeight="1">
      <c r="A134" s="20" t="s">
        <v>246</v>
      </c>
      <c r="B134" s="21" t="s">
        <v>247</v>
      </c>
      <c r="C134" s="22">
        <v>4872</v>
      </c>
      <c r="D134" s="22">
        <v>3277</v>
      </c>
      <c r="E134" s="22">
        <v>0</v>
      </c>
      <c r="F134" s="22">
        <f t="shared" si="30"/>
        <v>1595</v>
      </c>
      <c r="G134" s="22">
        <v>10447</v>
      </c>
      <c r="H134" s="22">
        <v>6100</v>
      </c>
      <c r="I134" s="22">
        <v>0</v>
      </c>
      <c r="J134" s="22">
        <f t="shared" si="31"/>
        <v>4347</v>
      </c>
      <c r="K134" s="22">
        <v>0</v>
      </c>
      <c r="L134" s="22">
        <v>0</v>
      </c>
      <c r="M134" s="22">
        <v>1550</v>
      </c>
      <c r="N134" s="22">
        <v>28</v>
      </c>
      <c r="O134" s="22">
        <v>28</v>
      </c>
    </row>
    <row r="135" spans="1:15" ht="12.75" customHeight="1">
      <c r="A135" s="26"/>
      <c r="B135" s="24" t="s">
        <v>248</v>
      </c>
      <c r="C135" s="25">
        <f aca="true" t="shared" si="32" ref="C135:O135">SUM(C126:C134)</f>
        <v>58124</v>
      </c>
      <c r="D135" s="25">
        <f t="shared" si="32"/>
        <v>44373</v>
      </c>
      <c r="E135" s="25">
        <f t="shared" si="32"/>
        <v>1143</v>
      </c>
      <c r="F135" s="25">
        <f t="shared" si="32"/>
        <v>12608</v>
      </c>
      <c r="G135" s="25">
        <f t="shared" si="32"/>
        <v>148594</v>
      </c>
      <c r="H135" s="25">
        <f t="shared" si="32"/>
        <v>85372</v>
      </c>
      <c r="I135" s="25">
        <f t="shared" si="32"/>
        <v>4234</v>
      </c>
      <c r="J135" s="25">
        <f t="shared" si="32"/>
        <v>58988</v>
      </c>
      <c r="K135" s="25">
        <f t="shared" si="32"/>
        <v>2164</v>
      </c>
      <c r="L135" s="25">
        <f t="shared" si="32"/>
        <v>0</v>
      </c>
      <c r="M135" s="25">
        <f t="shared" si="32"/>
        <v>9614</v>
      </c>
      <c r="N135" s="25">
        <f t="shared" si="32"/>
        <v>1095</v>
      </c>
      <c r="O135" s="25">
        <f t="shared" si="32"/>
        <v>1095</v>
      </c>
    </row>
    <row r="136" spans="1:15" ht="12.75" customHeight="1">
      <c r="A136" s="20" t="s">
        <v>249</v>
      </c>
      <c r="B136" s="21" t="s">
        <v>250</v>
      </c>
      <c r="C136" s="22">
        <v>8329</v>
      </c>
      <c r="D136" s="22">
        <v>7521</v>
      </c>
      <c r="E136" s="22">
        <v>0</v>
      </c>
      <c r="F136" s="22">
        <f aca="true" t="shared" si="33" ref="F136:F143">SUM(C136-D136-E136)</f>
        <v>808</v>
      </c>
      <c r="G136" s="22">
        <v>19100</v>
      </c>
      <c r="H136" s="22">
        <v>14869</v>
      </c>
      <c r="I136" s="22">
        <v>0</v>
      </c>
      <c r="J136" s="22">
        <f aca="true" t="shared" si="34" ref="J136:J143">SUM(G136-H136-I136)</f>
        <v>4231</v>
      </c>
      <c r="K136" s="22">
        <v>468</v>
      </c>
      <c r="L136" s="22">
        <v>862</v>
      </c>
      <c r="M136" s="22">
        <v>741</v>
      </c>
      <c r="N136" s="22">
        <v>2283</v>
      </c>
      <c r="O136" s="22">
        <v>2283</v>
      </c>
    </row>
    <row r="137" spans="1:15" ht="12.75" customHeight="1">
      <c r="A137" s="20" t="s">
        <v>251</v>
      </c>
      <c r="B137" s="21" t="s">
        <v>252</v>
      </c>
      <c r="C137" s="22">
        <v>1494</v>
      </c>
      <c r="D137" s="22">
        <v>1490</v>
      </c>
      <c r="E137" s="22">
        <v>0</v>
      </c>
      <c r="F137" s="22">
        <f t="shared" si="33"/>
        <v>4</v>
      </c>
      <c r="G137" s="22">
        <v>2823</v>
      </c>
      <c r="H137" s="22">
        <v>2789</v>
      </c>
      <c r="I137" s="22">
        <v>0</v>
      </c>
      <c r="J137" s="22">
        <f t="shared" si="34"/>
        <v>34</v>
      </c>
      <c r="K137" s="22">
        <v>7</v>
      </c>
      <c r="L137" s="22">
        <v>0</v>
      </c>
      <c r="M137" s="22">
        <v>0</v>
      </c>
      <c r="N137" s="22">
        <v>178</v>
      </c>
      <c r="O137" s="22">
        <v>178</v>
      </c>
    </row>
    <row r="138" spans="1:15" ht="12.75" customHeight="1">
      <c r="A138" s="20" t="s">
        <v>253</v>
      </c>
      <c r="B138" s="21" t="s">
        <v>254</v>
      </c>
      <c r="C138" s="22">
        <v>717</v>
      </c>
      <c r="D138" s="22">
        <v>717</v>
      </c>
      <c r="E138" s="22">
        <v>0</v>
      </c>
      <c r="F138" s="22">
        <f t="shared" si="33"/>
        <v>0</v>
      </c>
      <c r="G138" s="22">
        <v>2394</v>
      </c>
      <c r="H138" s="22">
        <v>2299</v>
      </c>
      <c r="I138" s="22">
        <v>0</v>
      </c>
      <c r="J138" s="22">
        <f t="shared" si="34"/>
        <v>95</v>
      </c>
      <c r="K138" s="22">
        <v>77</v>
      </c>
      <c r="L138" s="22">
        <v>0</v>
      </c>
      <c r="M138" s="22">
        <v>275</v>
      </c>
      <c r="N138" s="22">
        <v>1273</v>
      </c>
      <c r="O138" s="22">
        <v>1273</v>
      </c>
    </row>
    <row r="139" spans="1:15" ht="12.75" customHeight="1">
      <c r="A139" s="20" t="s">
        <v>255</v>
      </c>
      <c r="B139" s="21" t="s">
        <v>256</v>
      </c>
      <c r="C139" s="22">
        <v>2551</v>
      </c>
      <c r="D139" s="22">
        <v>2069</v>
      </c>
      <c r="E139" s="22">
        <v>0</v>
      </c>
      <c r="F139" s="22">
        <f t="shared" si="33"/>
        <v>482</v>
      </c>
      <c r="G139" s="22">
        <v>6586</v>
      </c>
      <c r="H139" s="22">
        <v>5190</v>
      </c>
      <c r="I139" s="22">
        <v>0</v>
      </c>
      <c r="J139" s="22">
        <f t="shared" si="34"/>
        <v>1396</v>
      </c>
      <c r="K139" s="22">
        <v>361</v>
      </c>
      <c r="L139" s="22">
        <v>122</v>
      </c>
      <c r="M139" s="22">
        <v>672</v>
      </c>
      <c r="N139" s="22">
        <v>70</v>
      </c>
      <c r="O139" s="22">
        <v>70</v>
      </c>
    </row>
    <row r="140" spans="1:15" ht="12.75" customHeight="1">
      <c r="A140" s="20" t="s">
        <v>257</v>
      </c>
      <c r="B140" s="21" t="s">
        <v>258</v>
      </c>
      <c r="C140" s="22">
        <v>587</v>
      </c>
      <c r="D140" s="22">
        <v>579</v>
      </c>
      <c r="E140" s="22">
        <v>0</v>
      </c>
      <c r="F140" s="22">
        <f t="shared" si="33"/>
        <v>8</v>
      </c>
      <c r="G140" s="22">
        <v>1196</v>
      </c>
      <c r="H140" s="22">
        <v>1171</v>
      </c>
      <c r="I140" s="22">
        <v>0</v>
      </c>
      <c r="J140" s="22">
        <f t="shared" si="34"/>
        <v>25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259</v>
      </c>
      <c r="B141" s="21" t="s">
        <v>260</v>
      </c>
      <c r="C141" s="22">
        <v>4648</v>
      </c>
      <c r="D141" s="22">
        <v>4305</v>
      </c>
      <c r="E141" s="22">
        <v>0</v>
      </c>
      <c r="F141" s="22">
        <f t="shared" si="33"/>
        <v>343</v>
      </c>
      <c r="G141" s="22">
        <v>8748</v>
      </c>
      <c r="H141" s="22">
        <v>7990</v>
      </c>
      <c r="I141" s="22">
        <v>0</v>
      </c>
      <c r="J141" s="22">
        <f t="shared" si="34"/>
        <v>758</v>
      </c>
      <c r="K141" s="22">
        <v>0</v>
      </c>
      <c r="L141" s="22">
        <v>0</v>
      </c>
      <c r="M141" s="22">
        <v>0</v>
      </c>
      <c r="N141" s="22">
        <v>293</v>
      </c>
      <c r="O141" s="22">
        <v>293</v>
      </c>
    </row>
    <row r="142" spans="1:15" ht="12.75" customHeight="1">
      <c r="A142" s="20" t="s">
        <v>261</v>
      </c>
      <c r="B142" s="21" t="s">
        <v>262</v>
      </c>
      <c r="C142" s="22">
        <v>2219</v>
      </c>
      <c r="D142" s="22">
        <v>1660</v>
      </c>
      <c r="E142" s="22">
        <v>0</v>
      </c>
      <c r="F142" s="22">
        <f t="shared" si="33"/>
        <v>559</v>
      </c>
      <c r="G142" s="22">
        <v>6066</v>
      </c>
      <c r="H142" s="22">
        <v>4732</v>
      </c>
      <c r="I142" s="22">
        <v>0</v>
      </c>
      <c r="J142" s="22">
        <f t="shared" si="34"/>
        <v>1334</v>
      </c>
      <c r="K142" s="22">
        <v>261</v>
      </c>
      <c r="L142" s="22">
        <v>0</v>
      </c>
      <c r="M142" s="22">
        <v>1010</v>
      </c>
      <c r="N142" s="22">
        <v>651</v>
      </c>
      <c r="O142" s="22">
        <v>651</v>
      </c>
    </row>
    <row r="143" spans="1:15" ht="12.75" customHeight="1">
      <c r="A143" s="20" t="s">
        <v>263</v>
      </c>
      <c r="B143" s="21" t="s">
        <v>264</v>
      </c>
      <c r="C143" s="22">
        <v>7056</v>
      </c>
      <c r="D143" s="22">
        <v>4901</v>
      </c>
      <c r="E143" s="22">
        <v>0</v>
      </c>
      <c r="F143" s="22">
        <f t="shared" si="33"/>
        <v>2155</v>
      </c>
      <c r="G143" s="22">
        <v>19584</v>
      </c>
      <c r="H143" s="22">
        <v>8304</v>
      </c>
      <c r="I143" s="22">
        <v>0</v>
      </c>
      <c r="J143" s="22">
        <f t="shared" si="34"/>
        <v>11280</v>
      </c>
      <c r="K143" s="22">
        <v>1123</v>
      </c>
      <c r="L143" s="22">
        <v>0</v>
      </c>
      <c r="M143" s="22">
        <v>1224</v>
      </c>
      <c r="N143" s="22">
        <v>713</v>
      </c>
      <c r="O143" s="22">
        <v>713</v>
      </c>
    </row>
    <row r="144" spans="1:15" ht="14.25" customHeight="1">
      <c r="A144" s="20" t="s">
        <v>265</v>
      </c>
      <c r="B144" s="21" t="s">
        <v>266</v>
      </c>
      <c r="C144" s="22"/>
      <c r="D144" s="22"/>
      <c r="E144" s="22"/>
      <c r="F144" s="22">
        <v>0</v>
      </c>
      <c r="G144" s="22"/>
      <c r="H144" s="22"/>
      <c r="I144" s="22"/>
      <c r="J144" s="22">
        <v>0</v>
      </c>
      <c r="K144" s="22"/>
      <c r="L144" s="22"/>
      <c r="M144" s="22"/>
      <c r="N144" s="22"/>
      <c r="O144" s="22"/>
    </row>
    <row r="145" spans="1:15" ht="14.25" customHeight="1">
      <c r="A145" s="26"/>
      <c r="B145" s="24" t="s">
        <v>267</v>
      </c>
      <c r="C145" s="28">
        <f aca="true" t="shared" si="35" ref="C145:O145">SUM(C136:C144)</f>
        <v>27601</v>
      </c>
      <c r="D145" s="28">
        <f t="shared" si="35"/>
        <v>23242</v>
      </c>
      <c r="E145" s="28">
        <f t="shared" si="35"/>
        <v>0</v>
      </c>
      <c r="F145" s="28">
        <f t="shared" si="35"/>
        <v>4359</v>
      </c>
      <c r="G145" s="28">
        <f t="shared" si="35"/>
        <v>66497</v>
      </c>
      <c r="H145" s="28">
        <f t="shared" si="35"/>
        <v>47344</v>
      </c>
      <c r="I145" s="28">
        <f t="shared" si="35"/>
        <v>0</v>
      </c>
      <c r="J145" s="28">
        <f t="shared" si="35"/>
        <v>19153</v>
      </c>
      <c r="K145" s="28">
        <f t="shared" si="35"/>
        <v>2297</v>
      </c>
      <c r="L145" s="28">
        <f t="shared" si="35"/>
        <v>984</v>
      </c>
      <c r="M145" s="28">
        <f t="shared" si="35"/>
        <v>3922</v>
      </c>
      <c r="N145" s="28">
        <f t="shared" si="35"/>
        <v>5461</v>
      </c>
      <c r="O145" s="28">
        <f t="shared" si="35"/>
        <v>5461</v>
      </c>
    </row>
    <row r="146" spans="1:15" ht="14.25" customHeight="1">
      <c r="A146" s="29" t="s">
        <v>268</v>
      </c>
      <c r="B146" s="30" t="s">
        <v>269</v>
      </c>
      <c r="C146" s="31">
        <f aca="true" t="shared" si="36" ref="C146:O146">C145+C135+C125+C119+C116+C109+C103+C98+C95+C89+C86+C80+C69+C59+C51+C46+C43+C30+C25+C23</f>
        <v>663225</v>
      </c>
      <c r="D146" s="31">
        <f t="shared" si="36"/>
        <v>456368</v>
      </c>
      <c r="E146" s="31">
        <f t="shared" si="36"/>
        <v>30941</v>
      </c>
      <c r="F146" s="31">
        <f t="shared" si="36"/>
        <v>175916</v>
      </c>
      <c r="G146" s="31">
        <f t="shared" si="36"/>
        <v>1903130</v>
      </c>
      <c r="H146" s="31">
        <f t="shared" si="36"/>
        <v>979915</v>
      </c>
      <c r="I146" s="31">
        <f t="shared" si="36"/>
        <v>101788</v>
      </c>
      <c r="J146" s="31">
        <f t="shared" si="36"/>
        <v>821427</v>
      </c>
      <c r="K146" s="31">
        <f t="shared" si="36"/>
        <v>38144</v>
      </c>
      <c r="L146" s="31">
        <f t="shared" si="36"/>
        <v>1668</v>
      </c>
      <c r="M146" s="31">
        <f t="shared" si="36"/>
        <v>198247</v>
      </c>
      <c r="N146" s="31">
        <f t="shared" si="36"/>
        <v>90443</v>
      </c>
      <c r="O146" s="31">
        <f t="shared" si="36"/>
        <v>38789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L7" sqref="L7:O7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3.83203125" style="2" customWidth="1"/>
    <col min="9" max="9" width="12.33203125" style="2" customWidth="1"/>
    <col min="10" max="10" width="12.5" style="2" customWidth="1"/>
    <col min="11" max="11" width="18.33203125" style="2" customWidth="1"/>
    <col min="12" max="12" width="17.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270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272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271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7</v>
      </c>
      <c r="B11" s="51"/>
      <c r="C11" s="52" t="s">
        <v>8</v>
      </c>
      <c r="D11" s="52"/>
      <c r="E11" s="52"/>
      <c r="F11" s="52"/>
      <c r="G11" s="52" t="s">
        <v>9</v>
      </c>
      <c r="H11" s="52"/>
      <c r="I11" s="52"/>
      <c r="J11" s="52"/>
      <c r="K11" s="53" t="s">
        <v>10</v>
      </c>
      <c r="L11" s="53"/>
      <c r="M11" s="53"/>
      <c r="N11" s="52" t="s">
        <v>11</v>
      </c>
      <c r="O11" s="52"/>
    </row>
    <row r="12" spans="1:15" ht="12.75" customHeight="1">
      <c r="A12" s="45" t="s">
        <v>12</v>
      </c>
      <c r="B12" s="54" t="s">
        <v>13</v>
      </c>
      <c r="C12" s="55" t="s">
        <v>14</v>
      </c>
      <c r="D12" s="56" t="s">
        <v>15</v>
      </c>
      <c r="E12" s="56"/>
      <c r="F12" s="55" t="s">
        <v>16</v>
      </c>
      <c r="G12" s="52" t="s">
        <v>14</v>
      </c>
      <c r="H12" s="57" t="s">
        <v>17</v>
      </c>
      <c r="I12" s="52" t="s">
        <v>18</v>
      </c>
      <c r="J12" s="52" t="s">
        <v>19</v>
      </c>
      <c r="K12" s="57" t="s">
        <v>20</v>
      </c>
      <c r="L12" s="57" t="s">
        <v>21</v>
      </c>
      <c r="M12" s="57" t="s">
        <v>22</v>
      </c>
      <c r="N12" s="58" t="s">
        <v>14</v>
      </c>
      <c r="O12" s="32" t="s">
        <v>23</v>
      </c>
    </row>
    <row r="13" spans="1:15" ht="12.75" customHeight="1">
      <c r="A13" s="45"/>
      <c r="B13" s="54"/>
      <c r="C13" s="55"/>
      <c r="D13" s="33" t="s">
        <v>24</v>
      </c>
      <c r="E13" s="14" t="s">
        <v>18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25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26</v>
      </c>
      <c r="B15" s="21" t="s">
        <v>27</v>
      </c>
      <c r="C15" s="22">
        <v>38002</v>
      </c>
      <c r="D15" s="22">
        <v>27205</v>
      </c>
      <c r="E15" s="22">
        <v>4316</v>
      </c>
      <c r="F15" s="22">
        <f aca="true" t="shared" si="0" ref="F15:F22">SUM(C15-D15-E15)</f>
        <v>6481</v>
      </c>
      <c r="G15" s="22">
        <v>182628</v>
      </c>
      <c r="H15" s="22">
        <v>74333</v>
      </c>
      <c r="I15" s="22">
        <v>22282</v>
      </c>
      <c r="J15" s="22">
        <f aca="true" t="shared" si="1" ref="J15:J22">SUM(G15-H15-I15)</f>
        <v>86013</v>
      </c>
      <c r="K15" s="22">
        <v>7918</v>
      </c>
      <c r="L15" s="22">
        <v>0</v>
      </c>
      <c r="M15" s="22">
        <v>22856</v>
      </c>
      <c r="N15" s="22">
        <v>6269</v>
      </c>
      <c r="O15" s="22">
        <v>5543</v>
      </c>
    </row>
    <row r="16" spans="1:15" ht="12.75" customHeight="1">
      <c r="A16" s="20" t="s">
        <v>28</v>
      </c>
      <c r="B16" s="21" t="s">
        <v>29</v>
      </c>
      <c r="C16" s="22">
        <v>25988</v>
      </c>
      <c r="D16" s="22">
        <v>11220</v>
      </c>
      <c r="E16" s="22">
        <v>598</v>
      </c>
      <c r="F16" s="22">
        <f t="shared" si="0"/>
        <v>14170</v>
      </c>
      <c r="G16" s="22">
        <v>172194</v>
      </c>
      <c r="H16" s="22">
        <v>29257</v>
      </c>
      <c r="I16" s="22">
        <v>3795</v>
      </c>
      <c r="J16" s="22">
        <f t="shared" si="1"/>
        <v>139142</v>
      </c>
      <c r="K16" s="22">
        <v>2745</v>
      </c>
      <c r="L16" s="22">
        <v>0</v>
      </c>
      <c r="M16" s="22">
        <v>13310</v>
      </c>
      <c r="N16" s="22">
        <v>299</v>
      </c>
      <c r="O16" s="22">
        <v>299</v>
      </c>
    </row>
    <row r="17" spans="1:15" ht="12.75" customHeight="1">
      <c r="A17" s="20" t="s">
        <v>30</v>
      </c>
      <c r="B17" s="21" t="s">
        <v>31</v>
      </c>
      <c r="C17" s="22">
        <v>15058</v>
      </c>
      <c r="D17" s="22">
        <v>12002</v>
      </c>
      <c r="E17" s="22">
        <v>0</v>
      </c>
      <c r="F17" s="22">
        <f t="shared" si="0"/>
        <v>3056</v>
      </c>
      <c r="G17" s="22">
        <v>30085</v>
      </c>
      <c r="H17" s="22">
        <v>21597</v>
      </c>
      <c r="I17" s="22">
        <v>0</v>
      </c>
      <c r="J17" s="22">
        <f t="shared" si="1"/>
        <v>8488</v>
      </c>
      <c r="K17" s="22">
        <v>1398</v>
      </c>
      <c r="L17" s="22">
        <v>0</v>
      </c>
      <c r="M17" s="22">
        <v>778</v>
      </c>
      <c r="N17" s="22">
        <v>969</v>
      </c>
      <c r="O17" s="22">
        <v>969</v>
      </c>
    </row>
    <row r="18" spans="1:15" ht="12.75" customHeight="1">
      <c r="A18" s="20" t="s">
        <v>32</v>
      </c>
      <c r="B18" s="21" t="s">
        <v>33</v>
      </c>
      <c r="C18" s="22">
        <v>47857</v>
      </c>
      <c r="D18" s="22">
        <v>31578</v>
      </c>
      <c r="E18" s="22">
        <v>752</v>
      </c>
      <c r="F18" s="22">
        <f t="shared" si="0"/>
        <v>15527</v>
      </c>
      <c r="G18" s="22">
        <v>120646</v>
      </c>
      <c r="H18" s="22">
        <v>81443</v>
      </c>
      <c r="I18" s="22">
        <v>3009</v>
      </c>
      <c r="J18" s="22">
        <f t="shared" si="1"/>
        <v>36194</v>
      </c>
      <c r="K18" s="22">
        <v>4313</v>
      </c>
      <c r="L18" s="22">
        <v>0</v>
      </c>
      <c r="M18" s="22">
        <v>11207</v>
      </c>
      <c r="N18" s="22">
        <v>879</v>
      </c>
      <c r="O18" s="22">
        <v>879</v>
      </c>
    </row>
    <row r="19" spans="1:15" ht="12.75" customHeight="1">
      <c r="A19" s="20" t="s">
        <v>34</v>
      </c>
      <c r="B19" s="21" t="s">
        <v>35</v>
      </c>
      <c r="C19" s="22">
        <v>28226</v>
      </c>
      <c r="D19" s="22">
        <v>26734</v>
      </c>
      <c r="E19" s="22">
        <v>1152</v>
      </c>
      <c r="F19" s="22">
        <f t="shared" si="0"/>
        <v>340</v>
      </c>
      <c r="G19" s="22">
        <v>78633</v>
      </c>
      <c r="H19" s="22">
        <v>63443</v>
      </c>
      <c r="I19" s="22">
        <v>5239</v>
      </c>
      <c r="J19" s="22">
        <f t="shared" si="1"/>
        <v>9951</v>
      </c>
      <c r="K19" s="22">
        <v>713</v>
      </c>
      <c r="L19" s="22">
        <v>0</v>
      </c>
      <c r="M19" s="22">
        <v>288</v>
      </c>
      <c r="N19" s="22">
        <v>468</v>
      </c>
      <c r="O19" s="22">
        <v>468</v>
      </c>
    </row>
    <row r="20" spans="1:15" ht="12.75" customHeight="1">
      <c r="A20" s="20" t="s">
        <v>36</v>
      </c>
      <c r="B20" s="21" t="s">
        <v>37</v>
      </c>
      <c r="C20" s="22">
        <v>160556</v>
      </c>
      <c r="D20" s="22">
        <v>142880</v>
      </c>
      <c r="E20" s="22">
        <v>4422</v>
      </c>
      <c r="F20" s="22">
        <f t="shared" si="0"/>
        <v>13254</v>
      </c>
      <c r="G20" s="22">
        <v>416854</v>
      </c>
      <c r="H20" s="22">
        <v>299780</v>
      </c>
      <c r="I20" s="22">
        <v>21625</v>
      </c>
      <c r="J20" s="22">
        <f t="shared" si="1"/>
        <v>95449</v>
      </c>
      <c r="K20" s="22">
        <v>11873</v>
      </c>
      <c r="L20" s="22">
        <v>0</v>
      </c>
      <c r="M20" s="22">
        <v>16007</v>
      </c>
      <c r="N20" s="22">
        <v>3282</v>
      </c>
      <c r="O20" s="22">
        <v>3282</v>
      </c>
    </row>
    <row r="21" spans="1:15" ht="12.75" customHeight="1">
      <c r="A21" s="20" t="s">
        <v>38</v>
      </c>
      <c r="B21" s="21" t="s">
        <v>39</v>
      </c>
      <c r="C21" s="22">
        <v>13374</v>
      </c>
      <c r="D21" s="22">
        <v>13122</v>
      </c>
      <c r="E21" s="22">
        <v>0</v>
      </c>
      <c r="F21" s="22">
        <f t="shared" si="0"/>
        <v>252</v>
      </c>
      <c r="G21" s="22">
        <v>23803</v>
      </c>
      <c r="H21" s="22">
        <v>22320</v>
      </c>
      <c r="I21" s="22">
        <v>0</v>
      </c>
      <c r="J21" s="22">
        <f t="shared" si="1"/>
        <v>1483</v>
      </c>
      <c r="K21" s="22">
        <v>124</v>
      </c>
      <c r="L21" s="22">
        <v>0</v>
      </c>
      <c r="M21" s="22">
        <v>0</v>
      </c>
      <c r="N21" s="22">
        <v>103</v>
      </c>
      <c r="O21" s="22">
        <v>103</v>
      </c>
    </row>
    <row r="22" spans="1:15" ht="12.75" customHeight="1">
      <c r="A22" s="20" t="s">
        <v>40</v>
      </c>
      <c r="B22" s="21" t="s">
        <v>41</v>
      </c>
      <c r="C22" s="22">
        <v>12556</v>
      </c>
      <c r="D22" s="22">
        <v>10062</v>
      </c>
      <c r="E22" s="22">
        <v>1348</v>
      </c>
      <c r="F22" s="22">
        <f t="shared" si="0"/>
        <v>1146</v>
      </c>
      <c r="G22" s="22">
        <v>34773</v>
      </c>
      <c r="H22" s="22">
        <v>21495</v>
      </c>
      <c r="I22" s="22">
        <v>5219</v>
      </c>
      <c r="J22" s="22">
        <f t="shared" si="1"/>
        <v>8059</v>
      </c>
      <c r="K22" s="22">
        <v>1948</v>
      </c>
      <c r="L22" s="22">
        <v>0</v>
      </c>
      <c r="M22" s="22">
        <v>5600</v>
      </c>
      <c r="N22" s="22">
        <v>724</v>
      </c>
      <c r="O22" s="22">
        <v>724</v>
      </c>
    </row>
    <row r="23" spans="1:15" ht="12.75" customHeight="1">
      <c r="A23" s="23"/>
      <c r="B23" s="24" t="s">
        <v>42</v>
      </c>
      <c r="C23" s="25">
        <f aca="true" t="shared" si="2" ref="C23:O23">SUM(C15:C22)</f>
        <v>341617</v>
      </c>
      <c r="D23" s="25">
        <f t="shared" si="2"/>
        <v>274803</v>
      </c>
      <c r="E23" s="25">
        <f t="shared" si="2"/>
        <v>12588</v>
      </c>
      <c r="F23" s="25">
        <f t="shared" si="2"/>
        <v>54226</v>
      </c>
      <c r="G23" s="25">
        <f t="shared" si="2"/>
        <v>1059616</v>
      </c>
      <c r="H23" s="25">
        <f t="shared" si="2"/>
        <v>613668</v>
      </c>
      <c r="I23" s="25">
        <f t="shared" si="2"/>
        <v>61169</v>
      </c>
      <c r="J23" s="25">
        <f t="shared" si="2"/>
        <v>384779</v>
      </c>
      <c r="K23" s="25">
        <f t="shared" si="2"/>
        <v>31032</v>
      </c>
      <c r="L23" s="25">
        <f t="shared" si="2"/>
        <v>0</v>
      </c>
      <c r="M23" s="25">
        <f t="shared" si="2"/>
        <v>70046</v>
      </c>
      <c r="N23" s="25">
        <f t="shared" si="2"/>
        <v>12993</v>
      </c>
      <c r="O23" s="25">
        <f t="shared" si="2"/>
        <v>12267</v>
      </c>
    </row>
    <row r="24" spans="1:15" ht="14.25" customHeight="1">
      <c r="A24" s="20" t="s">
        <v>43</v>
      </c>
      <c r="B24" s="21" t="s">
        <v>44</v>
      </c>
      <c r="C24" s="22">
        <v>14903</v>
      </c>
      <c r="D24" s="22">
        <v>10397</v>
      </c>
      <c r="E24" s="22">
        <v>1071</v>
      </c>
      <c r="F24" s="22">
        <f>SUM(C24-D24-E24)</f>
        <v>3435</v>
      </c>
      <c r="G24" s="22">
        <v>35495</v>
      </c>
      <c r="H24" s="22">
        <v>18418</v>
      </c>
      <c r="I24" s="22">
        <v>3521</v>
      </c>
      <c r="J24" s="22">
        <f>SUM(G24-H24-I24)</f>
        <v>13556</v>
      </c>
      <c r="K24" s="22">
        <v>8660</v>
      </c>
      <c r="L24" s="22">
        <v>0</v>
      </c>
      <c r="M24" s="22">
        <v>2203</v>
      </c>
      <c r="N24" s="22">
        <v>405</v>
      </c>
      <c r="O24" s="22">
        <v>405</v>
      </c>
    </row>
    <row r="25" spans="1:15" ht="14.25" customHeight="1">
      <c r="A25" s="26"/>
      <c r="B25" s="24" t="s">
        <v>45</v>
      </c>
      <c r="C25" s="25">
        <f aca="true" t="shared" si="3" ref="C25:O25">SUM(C24)</f>
        <v>14903</v>
      </c>
      <c r="D25" s="25">
        <f t="shared" si="3"/>
        <v>10397</v>
      </c>
      <c r="E25" s="25">
        <f t="shared" si="3"/>
        <v>1071</v>
      </c>
      <c r="F25" s="25">
        <f t="shared" si="3"/>
        <v>3435</v>
      </c>
      <c r="G25" s="25">
        <f t="shared" si="3"/>
        <v>35495</v>
      </c>
      <c r="H25" s="25">
        <f t="shared" si="3"/>
        <v>18418</v>
      </c>
      <c r="I25" s="25">
        <f t="shared" si="3"/>
        <v>3521</v>
      </c>
      <c r="J25" s="25">
        <f t="shared" si="3"/>
        <v>13556</v>
      </c>
      <c r="K25" s="25">
        <f t="shared" si="3"/>
        <v>8660</v>
      </c>
      <c r="L25" s="25">
        <f t="shared" si="3"/>
        <v>0</v>
      </c>
      <c r="M25" s="25">
        <f t="shared" si="3"/>
        <v>2203</v>
      </c>
      <c r="N25" s="25">
        <f t="shared" si="3"/>
        <v>405</v>
      </c>
      <c r="O25" s="25">
        <f t="shared" si="3"/>
        <v>405</v>
      </c>
    </row>
    <row r="26" spans="1:15" ht="12.75" customHeight="1">
      <c r="A26" s="20" t="s">
        <v>46</v>
      </c>
      <c r="B26" s="21" t="s">
        <v>47</v>
      </c>
      <c r="C26" s="22">
        <v>98277</v>
      </c>
      <c r="D26" s="22">
        <v>52466</v>
      </c>
      <c r="E26" s="22">
        <v>3933</v>
      </c>
      <c r="F26" s="22">
        <f>SUM(C26-D26-E26)</f>
        <v>41878</v>
      </c>
      <c r="G26" s="22">
        <v>245918</v>
      </c>
      <c r="H26" s="22">
        <v>88984</v>
      </c>
      <c r="I26" s="22">
        <v>12008</v>
      </c>
      <c r="J26" s="22">
        <f>SUM(G26-H26-I26)</f>
        <v>144926</v>
      </c>
      <c r="K26" s="22">
        <v>15056</v>
      </c>
      <c r="L26" s="22">
        <v>0</v>
      </c>
      <c r="M26" s="22">
        <v>6915</v>
      </c>
      <c r="N26" s="22">
        <v>4608</v>
      </c>
      <c r="O26" s="22">
        <v>4608</v>
      </c>
    </row>
    <row r="27" spans="1:15" ht="12.75" customHeight="1">
      <c r="A27" s="20" t="s">
        <v>48</v>
      </c>
      <c r="B27" s="21" t="s">
        <v>49</v>
      </c>
      <c r="C27" s="22">
        <v>21266</v>
      </c>
      <c r="D27" s="22">
        <v>17741</v>
      </c>
      <c r="E27" s="22">
        <v>1012</v>
      </c>
      <c r="F27" s="22">
        <f>SUM(C27-D27-E27)</f>
        <v>2513</v>
      </c>
      <c r="G27" s="22">
        <v>40808</v>
      </c>
      <c r="H27" s="22">
        <v>26878</v>
      </c>
      <c r="I27" s="22">
        <v>3036</v>
      </c>
      <c r="J27" s="22">
        <f>SUM(G27-H27-I27)</f>
        <v>10894</v>
      </c>
      <c r="K27" s="22">
        <v>2490</v>
      </c>
      <c r="L27" s="22">
        <v>0</v>
      </c>
      <c r="M27" s="22">
        <v>1089</v>
      </c>
      <c r="N27" s="22">
        <v>652</v>
      </c>
      <c r="O27" s="22">
        <v>652</v>
      </c>
    </row>
    <row r="28" spans="1:15" ht="12.75" customHeight="1">
      <c r="A28" s="20" t="s">
        <v>50</v>
      </c>
      <c r="B28" s="21" t="s">
        <v>51</v>
      </c>
      <c r="C28" s="22">
        <v>21578</v>
      </c>
      <c r="D28" s="22">
        <v>13830</v>
      </c>
      <c r="E28" s="22">
        <v>1883</v>
      </c>
      <c r="F28" s="22">
        <f>SUM(C28-D28-E28)</f>
        <v>5865</v>
      </c>
      <c r="G28" s="22">
        <v>58507</v>
      </c>
      <c r="H28" s="22">
        <v>29404</v>
      </c>
      <c r="I28" s="22">
        <v>8835</v>
      </c>
      <c r="J28" s="22">
        <f>SUM(G28-H28-I28)</f>
        <v>20268</v>
      </c>
      <c r="K28" s="22">
        <v>711</v>
      </c>
      <c r="L28" s="22">
        <v>0</v>
      </c>
      <c r="M28" s="22">
        <v>1081</v>
      </c>
      <c r="N28" s="22">
        <v>224</v>
      </c>
      <c r="O28" s="22">
        <v>224</v>
      </c>
    </row>
    <row r="29" spans="1:15" ht="12.75" customHeight="1">
      <c r="A29" s="20" t="s">
        <v>52</v>
      </c>
      <c r="B29" s="21" t="s">
        <v>53</v>
      </c>
      <c r="C29" s="22">
        <v>25587</v>
      </c>
      <c r="D29" s="22">
        <v>21705</v>
      </c>
      <c r="E29" s="22">
        <v>3037</v>
      </c>
      <c r="F29" s="22">
        <f>SUM(C29-D29-E29)</f>
        <v>845</v>
      </c>
      <c r="G29" s="22">
        <v>55567</v>
      </c>
      <c r="H29" s="22">
        <v>43132</v>
      </c>
      <c r="I29" s="22">
        <v>10438</v>
      </c>
      <c r="J29" s="22">
        <f>SUM(G29-H29-I29)</f>
        <v>1997</v>
      </c>
      <c r="K29" s="22">
        <v>67</v>
      </c>
      <c r="L29" s="22">
        <v>0</v>
      </c>
      <c r="M29" s="22">
        <v>89</v>
      </c>
      <c r="N29" s="22">
        <v>89</v>
      </c>
      <c r="O29" s="22">
        <v>89</v>
      </c>
    </row>
    <row r="30" spans="1:15" ht="12.75" customHeight="1">
      <c r="A30" s="23"/>
      <c r="B30" s="24" t="s">
        <v>54</v>
      </c>
      <c r="C30" s="25">
        <f aca="true" t="shared" si="4" ref="C30:O30">SUM(C26:C29)</f>
        <v>166708</v>
      </c>
      <c r="D30" s="25">
        <f t="shared" si="4"/>
        <v>105742</v>
      </c>
      <c r="E30" s="25">
        <f t="shared" si="4"/>
        <v>9865</v>
      </c>
      <c r="F30" s="25">
        <f t="shared" si="4"/>
        <v>51101</v>
      </c>
      <c r="G30" s="25">
        <f t="shared" si="4"/>
        <v>400800</v>
      </c>
      <c r="H30" s="25">
        <f t="shared" si="4"/>
        <v>188398</v>
      </c>
      <c r="I30" s="25">
        <f t="shared" si="4"/>
        <v>34317</v>
      </c>
      <c r="J30" s="25">
        <f t="shared" si="4"/>
        <v>178085</v>
      </c>
      <c r="K30" s="25">
        <f t="shared" si="4"/>
        <v>18324</v>
      </c>
      <c r="L30" s="25">
        <f t="shared" si="4"/>
        <v>0</v>
      </c>
      <c r="M30" s="25">
        <f t="shared" si="4"/>
        <v>9174</v>
      </c>
      <c r="N30" s="25">
        <f t="shared" si="4"/>
        <v>5573</v>
      </c>
      <c r="O30" s="25">
        <f t="shared" si="4"/>
        <v>5573</v>
      </c>
    </row>
    <row r="31" spans="1:15" ht="12.75" customHeight="1">
      <c r="A31" s="20" t="s">
        <v>55</v>
      </c>
      <c r="B31" s="21" t="s">
        <v>56</v>
      </c>
      <c r="C31" s="22">
        <v>81592</v>
      </c>
      <c r="D31" s="22">
        <v>65844</v>
      </c>
      <c r="E31" s="22">
        <v>1610</v>
      </c>
      <c r="F31" s="22">
        <f aca="true" t="shared" si="5" ref="F31:F42">SUM(C31-D31-E31)</f>
        <v>14138</v>
      </c>
      <c r="G31" s="22">
        <v>235202</v>
      </c>
      <c r="H31" s="22">
        <v>131370</v>
      </c>
      <c r="I31" s="22">
        <v>6790</v>
      </c>
      <c r="J31" s="22">
        <f aca="true" t="shared" si="6" ref="J31:J42">SUM(G31-H31-I31)</f>
        <v>97042</v>
      </c>
      <c r="K31" s="22">
        <v>4312</v>
      </c>
      <c r="L31" s="22">
        <v>0</v>
      </c>
      <c r="M31" s="22">
        <v>5143</v>
      </c>
      <c r="N31" s="22">
        <v>832</v>
      </c>
      <c r="O31" s="22">
        <v>832</v>
      </c>
    </row>
    <row r="32" spans="1:15" ht="12.75" customHeight="1">
      <c r="A32" s="20" t="s">
        <v>57</v>
      </c>
      <c r="B32" s="21" t="s">
        <v>58</v>
      </c>
      <c r="C32" s="22">
        <v>116501</v>
      </c>
      <c r="D32" s="22">
        <v>103917</v>
      </c>
      <c r="E32" s="22">
        <v>4088</v>
      </c>
      <c r="F32" s="22">
        <f t="shared" si="5"/>
        <v>8496</v>
      </c>
      <c r="G32" s="22">
        <v>410315</v>
      </c>
      <c r="H32" s="22">
        <v>243317</v>
      </c>
      <c r="I32" s="22">
        <v>19948</v>
      </c>
      <c r="J32" s="22">
        <f t="shared" si="6"/>
        <v>147050</v>
      </c>
      <c r="K32" s="22">
        <v>9869</v>
      </c>
      <c r="L32" s="22">
        <v>0</v>
      </c>
      <c r="M32" s="22">
        <v>65705</v>
      </c>
      <c r="N32" s="22">
        <v>2286</v>
      </c>
      <c r="O32" s="22">
        <v>2286</v>
      </c>
    </row>
    <row r="33" spans="1:15" ht="12.75" customHeight="1">
      <c r="A33" s="20" t="s">
        <v>59</v>
      </c>
      <c r="B33" s="21" t="s">
        <v>60</v>
      </c>
      <c r="C33" s="22">
        <v>58591</v>
      </c>
      <c r="D33" s="22">
        <v>44692</v>
      </c>
      <c r="E33" s="22">
        <v>1610</v>
      </c>
      <c r="F33" s="22">
        <f t="shared" si="5"/>
        <v>12289</v>
      </c>
      <c r="G33" s="22">
        <v>200810</v>
      </c>
      <c r="H33" s="22">
        <v>58117</v>
      </c>
      <c r="I33" s="22">
        <v>4074</v>
      </c>
      <c r="J33" s="22">
        <f t="shared" si="6"/>
        <v>138619</v>
      </c>
      <c r="K33" s="22">
        <v>12294</v>
      </c>
      <c r="L33" s="22">
        <v>147</v>
      </c>
      <c r="M33" s="22">
        <v>13768</v>
      </c>
      <c r="N33" s="22">
        <v>1409</v>
      </c>
      <c r="O33" s="22">
        <v>1409</v>
      </c>
    </row>
    <row r="34" spans="1:15" ht="12.75" customHeight="1">
      <c r="A34" s="20" t="s">
        <v>61</v>
      </c>
      <c r="B34" s="21" t="s">
        <v>62</v>
      </c>
      <c r="C34" s="22">
        <v>65577</v>
      </c>
      <c r="D34" s="22">
        <v>19328</v>
      </c>
      <c r="E34" s="22">
        <v>337</v>
      </c>
      <c r="F34" s="22">
        <f t="shared" si="5"/>
        <v>45912</v>
      </c>
      <c r="G34" s="22">
        <v>208136</v>
      </c>
      <c r="H34" s="22">
        <v>49690</v>
      </c>
      <c r="I34" s="22">
        <v>1477</v>
      </c>
      <c r="J34" s="22">
        <f t="shared" si="6"/>
        <v>156969</v>
      </c>
      <c r="K34" s="22">
        <v>1522</v>
      </c>
      <c r="L34" s="22">
        <v>127</v>
      </c>
      <c r="M34" s="22">
        <v>25860</v>
      </c>
      <c r="N34" s="22">
        <v>235</v>
      </c>
      <c r="O34" s="22">
        <v>235</v>
      </c>
    </row>
    <row r="35" spans="1:15" ht="12.75" customHeight="1">
      <c r="A35" s="20" t="s">
        <v>63</v>
      </c>
      <c r="B35" s="21" t="s">
        <v>64</v>
      </c>
      <c r="C35" s="22">
        <v>26812</v>
      </c>
      <c r="D35" s="22">
        <v>26312</v>
      </c>
      <c r="E35" s="22">
        <v>0</v>
      </c>
      <c r="F35" s="22">
        <f t="shared" si="5"/>
        <v>500</v>
      </c>
      <c r="G35" s="22">
        <v>47201</v>
      </c>
      <c r="H35" s="22">
        <v>43079</v>
      </c>
      <c r="I35" s="22">
        <v>0</v>
      </c>
      <c r="J35" s="22">
        <f t="shared" si="6"/>
        <v>4122</v>
      </c>
      <c r="K35" s="22">
        <v>1010</v>
      </c>
      <c r="L35" s="22">
        <v>0</v>
      </c>
      <c r="M35" s="22">
        <v>230</v>
      </c>
      <c r="N35" s="22">
        <v>2196</v>
      </c>
      <c r="O35" s="22">
        <v>2196</v>
      </c>
    </row>
    <row r="36" spans="1:15" ht="12.75" customHeight="1">
      <c r="A36" s="20" t="s">
        <v>65</v>
      </c>
      <c r="B36" s="21" t="s">
        <v>66</v>
      </c>
      <c r="C36" s="22">
        <v>15789</v>
      </c>
      <c r="D36" s="22">
        <v>12583</v>
      </c>
      <c r="E36" s="22">
        <v>1538</v>
      </c>
      <c r="F36" s="22">
        <f t="shared" si="5"/>
        <v>1668</v>
      </c>
      <c r="G36" s="22">
        <v>44642</v>
      </c>
      <c r="H36" s="22">
        <v>31536</v>
      </c>
      <c r="I36" s="22">
        <v>7134</v>
      </c>
      <c r="J36" s="22">
        <f t="shared" si="6"/>
        <v>5972</v>
      </c>
      <c r="K36" s="22">
        <v>185</v>
      </c>
      <c r="L36" s="22">
        <v>0</v>
      </c>
      <c r="M36" s="22">
        <v>3121</v>
      </c>
      <c r="N36" s="22">
        <v>9</v>
      </c>
      <c r="O36" s="22">
        <v>9</v>
      </c>
    </row>
    <row r="37" spans="1:15" ht="12.75" customHeight="1">
      <c r="A37" s="20" t="s">
        <v>67</v>
      </c>
      <c r="B37" s="21" t="s">
        <v>68</v>
      </c>
      <c r="C37" s="22">
        <v>25247</v>
      </c>
      <c r="D37" s="22">
        <v>22034</v>
      </c>
      <c r="E37" s="22">
        <v>294</v>
      </c>
      <c r="F37" s="22">
        <f t="shared" si="5"/>
        <v>2919</v>
      </c>
      <c r="G37" s="22">
        <v>90114</v>
      </c>
      <c r="H37" s="22">
        <v>59374</v>
      </c>
      <c r="I37" s="22">
        <v>1156</v>
      </c>
      <c r="J37" s="22">
        <f t="shared" si="6"/>
        <v>29584</v>
      </c>
      <c r="K37" s="22">
        <v>595</v>
      </c>
      <c r="L37" s="22">
        <v>0</v>
      </c>
      <c r="M37" s="22">
        <v>8824</v>
      </c>
      <c r="N37" s="22">
        <v>2074</v>
      </c>
      <c r="O37" s="22">
        <v>2074</v>
      </c>
    </row>
    <row r="38" spans="1:15" ht="12.75" customHeight="1">
      <c r="A38" s="20" t="s">
        <v>69</v>
      </c>
      <c r="B38" s="21" t="s">
        <v>70</v>
      </c>
      <c r="C38" s="22">
        <v>383565</v>
      </c>
      <c r="D38" s="22">
        <v>291879</v>
      </c>
      <c r="E38" s="22">
        <v>11145</v>
      </c>
      <c r="F38" s="22">
        <f t="shared" si="5"/>
        <v>80541</v>
      </c>
      <c r="G38" s="22">
        <v>885820</v>
      </c>
      <c r="H38" s="22">
        <v>511560</v>
      </c>
      <c r="I38" s="22">
        <v>43443</v>
      </c>
      <c r="J38" s="22">
        <f t="shared" si="6"/>
        <v>330817</v>
      </c>
      <c r="K38" s="22">
        <v>35834</v>
      </c>
      <c r="L38" s="22">
        <v>0</v>
      </c>
      <c r="M38" s="22">
        <v>39530</v>
      </c>
      <c r="N38" s="22">
        <v>254435</v>
      </c>
      <c r="O38" s="22">
        <v>35162</v>
      </c>
    </row>
    <row r="39" spans="1:15" ht="12.75" customHeight="1">
      <c r="A39" s="20" t="s">
        <v>71</v>
      </c>
      <c r="B39" s="21" t="s">
        <v>72</v>
      </c>
      <c r="C39" s="22">
        <v>54508</v>
      </c>
      <c r="D39" s="22">
        <v>50207</v>
      </c>
      <c r="E39" s="22">
        <v>1715</v>
      </c>
      <c r="F39" s="22">
        <f t="shared" si="5"/>
        <v>2586</v>
      </c>
      <c r="G39" s="22">
        <v>99768</v>
      </c>
      <c r="H39" s="22">
        <v>81229</v>
      </c>
      <c r="I39" s="22">
        <v>9146</v>
      </c>
      <c r="J39" s="22">
        <f t="shared" si="6"/>
        <v>9393</v>
      </c>
      <c r="K39" s="22">
        <v>1345</v>
      </c>
      <c r="L39" s="22">
        <v>0</v>
      </c>
      <c r="M39" s="22">
        <v>143</v>
      </c>
      <c r="N39" s="22">
        <v>165</v>
      </c>
      <c r="O39" s="22">
        <v>165</v>
      </c>
    </row>
    <row r="40" spans="1:15" ht="12.75" customHeight="1">
      <c r="A40" s="20" t="s">
        <v>73</v>
      </c>
      <c r="B40" s="21" t="s">
        <v>74</v>
      </c>
      <c r="C40" s="22">
        <v>39422</v>
      </c>
      <c r="D40" s="22">
        <v>33990</v>
      </c>
      <c r="E40" s="22">
        <v>1835</v>
      </c>
      <c r="F40" s="22">
        <f t="shared" si="5"/>
        <v>3597</v>
      </c>
      <c r="G40" s="22">
        <v>109413</v>
      </c>
      <c r="H40" s="22">
        <v>69509</v>
      </c>
      <c r="I40" s="22">
        <v>7418</v>
      </c>
      <c r="J40" s="22">
        <f t="shared" si="6"/>
        <v>32486</v>
      </c>
      <c r="K40" s="22">
        <v>2288</v>
      </c>
      <c r="L40" s="22">
        <v>27</v>
      </c>
      <c r="M40" s="22">
        <v>24676</v>
      </c>
      <c r="N40" s="22">
        <v>579</v>
      </c>
      <c r="O40" s="22">
        <v>579</v>
      </c>
    </row>
    <row r="41" spans="1:15" ht="12.75" customHeight="1">
      <c r="A41" s="20" t="s">
        <v>75</v>
      </c>
      <c r="B41" s="21" t="s">
        <v>76</v>
      </c>
      <c r="C41" s="22">
        <v>13578</v>
      </c>
      <c r="D41" s="22">
        <v>11719</v>
      </c>
      <c r="E41" s="22">
        <v>0</v>
      </c>
      <c r="F41" s="22">
        <f t="shared" si="5"/>
        <v>1859</v>
      </c>
      <c r="G41" s="22">
        <v>46633</v>
      </c>
      <c r="H41" s="22">
        <v>31308</v>
      </c>
      <c r="I41" s="22">
        <v>0</v>
      </c>
      <c r="J41" s="22">
        <f t="shared" si="6"/>
        <v>15325</v>
      </c>
      <c r="K41" s="22">
        <v>4452</v>
      </c>
      <c r="L41" s="22">
        <v>0</v>
      </c>
      <c r="M41" s="22">
        <v>995</v>
      </c>
      <c r="N41" s="22">
        <v>2352</v>
      </c>
      <c r="O41" s="22">
        <v>2352</v>
      </c>
    </row>
    <row r="42" spans="1:15" ht="12.75" customHeight="1">
      <c r="A42" s="20" t="s">
        <v>77</v>
      </c>
      <c r="B42" s="21" t="s">
        <v>78</v>
      </c>
      <c r="C42" s="22">
        <v>88223</v>
      </c>
      <c r="D42" s="22">
        <v>70195</v>
      </c>
      <c r="E42" s="22">
        <v>2116</v>
      </c>
      <c r="F42" s="22">
        <f t="shared" si="5"/>
        <v>15912</v>
      </c>
      <c r="G42" s="22">
        <v>149122</v>
      </c>
      <c r="H42" s="22">
        <v>111150</v>
      </c>
      <c r="I42" s="22">
        <v>5058</v>
      </c>
      <c r="J42" s="22">
        <f t="shared" si="6"/>
        <v>32914</v>
      </c>
      <c r="K42" s="22">
        <v>3469</v>
      </c>
      <c r="L42" s="22">
        <v>0</v>
      </c>
      <c r="M42" s="22">
        <v>367</v>
      </c>
      <c r="N42" s="22">
        <v>566</v>
      </c>
      <c r="O42" s="22">
        <v>566</v>
      </c>
    </row>
    <row r="43" spans="1:15" ht="12.75" customHeight="1">
      <c r="A43" s="23"/>
      <c r="B43" s="24" t="s">
        <v>79</v>
      </c>
      <c r="C43" s="25">
        <f aca="true" t="shared" si="7" ref="C43:O43">SUM(C31:C42)</f>
        <v>969405</v>
      </c>
      <c r="D43" s="25">
        <f t="shared" si="7"/>
        <v>752700</v>
      </c>
      <c r="E43" s="25">
        <f t="shared" si="7"/>
        <v>26288</v>
      </c>
      <c r="F43" s="25">
        <f t="shared" si="7"/>
        <v>190417</v>
      </c>
      <c r="G43" s="25">
        <f t="shared" si="7"/>
        <v>2527176</v>
      </c>
      <c r="H43" s="25">
        <f t="shared" si="7"/>
        <v>1421239</v>
      </c>
      <c r="I43" s="25">
        <f t="shared" si="7"/>
        <v>105644</v>
      </c>
      <c r="J43" s="25">
        <f t="shared" si="7"/>
        <v>1000293</v>
      </c>
      <c r="K43" s="25">
        <f t="shared" si="7"/>
        <v>77175</v>
      </c>
      <c r="L43" s="25">
        <f t="shared" si="7"/>
        <v>301</v>
      </c>
      <c r="M43" s="25">
        <f t="shared" si="7"/>
        <v>188362</v>
      </c>
      <c r="N43" s="25">
        <f t="shared" si="7"/>
        <v>267138</v>
      </c>
      <c r="O43" s="25">
        <f t="shared" si="7"/>
        <v>47865</v>
      </c>
    </row>
    <row r="44" spans="1:15" ht="12.75" customHeight="1">
      <c r="A44" s="20" t="s">
        <v>80</v>
      </c>
      <c r="B44" s="21" t="s">
        <v>81</v>
      </c>
      <c r="C44" s="22">
        <v>35151</v>
      </c>
      <c r="D44" s="22">
        <v>29721</v>
      </c>
      <c r="E44" s="22">
        <v>1199</v>
      </c>
      <c r="F44" s="22">
        <f>SUM(C44-D44-E44)</f>
        <v>4231</v>
      </c>
      <c r="G44" s="22">
        <v>124070</v>
      </c>
      <c r="H44" s="22">
        <v>71492</v>
      </c>
      <c r="I44" s="22">
        <v>3837</v>
      </c>
      <c r="J44" s="22">
        <f>SUM(G44-H44-I44)</f>
        <v>48741</v>
      </c>
      <c r="K44" s="22">
        <v>7388</v>
      </c>
      <c r="L44" s="22">
        <v>0</v>
      </c>
      <c r="M44" s="22">
        <v>5460</v>
      </c>
      <c r="N44" s="22">
        <v>1541</v>
      </c>
      <c r="O44" s="22">
        <v>1541</v>
      </c>
    </row>
    <row r="45" spans="1:15" ht="12.75" customHeight="1">
      <c r="A45" s="20" t="s">
        <v>82</v>
      </c>
      <c r="B45" s="21" t="s">
        <v>83</v>
      </c>
      <c r="C45" s="22">
        <v>48519</v>
      </c>
      <c r="D45" s="22">
        <v>36627</v>
      </c>
      <c r="E45" s="22">
        <v>1848</v>
      </c>
      <c r="F45" s="22">
        <f>SUM(C45-D45-E45)</f>
        <v>10044</v>
      </c>
      <c r="G45" s="22">
        <v>197915</v>
      </c>
      <c r="H45" s="22">
        <v>83122</v>
      </c>
      <c r="I45" s="22">
        <v>6441</v>
      </c>
      <c r="J45" s="22">
        <f>SUM(G45-H45-I45)</f>
        <v>108352</v>
      </c>
      <c r="K45" s="22">
        <v>35039</v>
      </c>
      <c r="L45" s="22">
        <v>0</v>
      </c>
      <c r="M45" s="22">
        <v>24760</v>
      </c>
      <c r="N45" s="22">
        <v>138</v>
      </c>
      <c r="O45" s="22">
        <v>138</v>
      </c>
    </row>
    <row r="46" spans="1:256" ht="12.75" customHeight="1">
      <c r="A46" s="23"/>
      <c r="B46" s="24" t="s">
        <v>84</v>
      </c>
      <c r="C46" s="25">
        <f aca="true" t="shared" si="8" ref="C46:O46">SUM(C44:C45)</f>
        <v>83670</v>
      </c>
      <c r="D46" s="25">
        <f t="shared" si="8"/>
        <v>66348</v>
      </c>
      <c r="E46" s="25">
        <f t="shared" si="8"/>
        <v>3047</v>
      </c>
      <c r="F46" s="25">
        <f t="shared" si="8"/>
        <v>14275</v>
      </c>
      <c r="G46" s="25">
        <f t="shared" si="8"/>
        <v>321985</v>
      </c>
      <c r="H46" s="25">
        <f t="shared" si="8"/>
        <v>154614</v>
      </c>
      <c r="I46" s="25">
        <f t="shared" si="8"/>
        <v>10278</v>
      </c>
      <c r="J46" s="25">
        <f t="shared" si="8"/>
        <v>157093</v>
      </c>
      <c r="K46" s="25">
        <f t="shared" si="8"/>
        <v>42427</v>
      </c>
      <c r="L46" s="25">
        <f t="shared" si="8"/>
        <v>0</v>
      </c>
      <c r="M46" s="25">
        <f t="shared" si="8"/>
        <v>30220</v>
      </c>
      <c r="N46" s="25">
        <f t="shared" si="8"/>
        <v>1679</v>
      </c>
      <c r="O46" s="25">
        <f t="shared" si="8"/>
        <v>1679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85</v>
      </c>
      <c r="B47" s="21" t="s">
        <v>86</v>
      </c>
      <c r="C47" s="22">
        <v>8230</v>
      </c>
      <c r="D47" s="22">
        <v>7266</v>
      </c>
      <c r="E47" s="22">
        <v>0</v>
      </c>
      <c r="F47" s="22">
        <f>SUM(C47-D47-E47)</f>
        <v>964</v>
      </c>
      <c r="G47" s="22">
        <v>8442</v>
      </c>
      <c r="H47" s="22">
        <v>6569</v>
      </c>
      <c r="I47" s="22">
        <v>0</v>
      </c>
      <c r="J47" s="22">
        <f>SUM(G47-H47-I47)</f>
        <v>1873</v>
      </c>
      <c r="K47" s="22">
        <v>2</v>
      </c>
      <c r="L47" s="22">
        <v>0</v>
      </c>
      <c r="M47" s="22">
        <v>74</v>
      </c>
      <c r="N47" s="22">
        <v>0</v>
      </c>
      <c r="O47" s="22">
        <v>0</v>
      </c>
    </row>
    <row r="48" spans="1:15" ht="12.75" customHeight="1">
      <c r="A48" s="20" t="s">
        <v>87</v>
      </c>
      <c r="B48" s="21" t="s">
        <v>88</v>
      </c>
      <c r="C48" s="22">
        <v>23786</v>
      </c>
      <c r="D48" s="22">
        <v>18962</v>
      </c>
      <c r="E48" s="22">
        <v>165</v>
      </c>
      <c r="F48" s="22">
        <f>SUM(C48-D48-E48)</f>
        <v>4659</v>
      </c>
      <c r="G48" s="22">
        <v>43747</v>
      </c>
      <c r="H48" s="22">
        <v>34059</v>
      </c>
      <c r="I48" s="22">
        <v>550</v>
      </c>
      <c r="J48" s="22">
        <f>SUM(G48-H48-I48)</f>
        <v>9138</v>
      </c>
      <c r="K48" s="22">
        <v>50</v>
      </c>
      <c r="L48" s="22">
        <v>0</v>
      </c>
      <c r="M48" s="22">
        <v>1317</v>
      </c>
      <c r="N48" s="22">
        <v>253</v>
      </c>
      <c r="O48" s="22">
        <v>253</v>
      </c>
    </row>
    <row r="49" spans="1:15" ht="12.75" customHeight="1">
      <c r="A49" s="20" t="s">
        <v>89</v>
      </c>
      <c r="B49" s="21" t="s">
        <v>90</v>
      </c>
      <c r="C49" s="22">
        <v>8269</v>
      </c>
      <c r="D49" s="22">
        <v>7468</v>
      </c>
      <c r="E49" s="22">
        <v>542</v>
      </c>
      <c r="F49" s="22">
        <f>SUM(C49-D49-E49)</f>
        <v>259</v>
      </c>
      <c r="G49" s="22">
        <v>10659</v>
      </c>
      <c r="H49" s="22">
        <v>8316</v>
      </c>
      <c r="I49" s="22">
        <v>1414</v>
      </c>
      <c r="J49" s="22">
        <f>SUM(G49-H49-I49)</f>
        <v>929</v>
      </c>
      <c r="K49" s="22">
        <v>2952</v>
      </c>
      <c r="L49" s="22">
        <v>0</v>
      </c>
      <c r="M49" s="22">
        <v>0</v>
      </c>
      <c r="N49" s="22">
        <v>83</v>
      </c>
      <c r="O49" s="22">
        <v>0</v>
      </c>
    </row>
    <row r="50" spans="1:15" ht="12.75" customHeight="1">
      <c r="A50" s="20" t="s">
        <v>91</v>
      </c>
      <c r="B50" s="21" t="s">
        <v>92</v>
      </c>
      <c r="C50" s="22">
        <v>76814</v>
      </c>
      <c r="D50" s="22">
        <v>73872</v>
      </c>
      <c r="E50" s="22">
        <v>1137</v>
      </c>
      <c r="F50" s="22">
        <f>SUM(C50-D50-E50)</f>
        <v>1805</v>
      </c>
      <c r="G50" s="22">
        <v>167511</v>
      </c>
      <c r="H50" s="22">
        <v>120702</v>
      </c>
      <c r="I50" s="22">
        <v>4034</v>
      </c>
      <c r="J50" s="22">
        <f>SUM(G50-H50-I50)</f>
        <v>42775</v>
      </c>
      <c r="K50" s="22">
        <v>16009</v>
      </c>
      <c r="L50" s="22">
        <v>0</v>
      </c>
      <c r="M50" s="22">
        <v>14714</v>
      </c>
      <c r="N50" s="22">
        <v>4597</v>
      </c>
      <c r="O50" s="22">
        <v>4092</v>
      </c>
    </row>
    <row r="51" spans="1:15" ht="12.75" customHeight="1">
      <c r="A51" s="23"/>
      <c r="B51" s="24" t="s">
        <v>93</v>
      </c>
      <c r="C51" s="25">
        <f aca="true" t="shared" si="9" ref="C51:O51">SUM(C47:C50)</f>
        <v>117099</v>
      </c>
      <c r="D51" s="25">
        <f t="shared" si="9"/>
        <v>107568</v>
      </c>
      <c r="E51" s="25">
        <f t="shared" si="9"/>
        <v>1844</v>
      </c>
      <c r="F51" s="25">
        <f t="shared" si="9"/>
        <v>7687</v>
      </c>
      <c r="G51" s="25">
        <f t="shared" si="9"/>
        <v>230359</v>
      </c>
      <c r="H51" s="25">
        <f t="shared" si="9"/>
        <v>169646</v>
      </c>
      <c r="I51" s="25">
        <f t="shared" si="9"/>
        <v>5998</v>
      </c>
      <c r="J51" s="25">
        <f t="shared" si="9"/>
        <v>54715</v>
      </c>
      <c r="K51" s="25">
        <f t="shared" si="9"/>
        <v>19013</v>
      </c>
      <c r="L51" s="25">
        <f t="shared" si="9"/>
        <v>0</v>
      </c>
      <c r="M51" s="25">
        <f t="shared" si="9"/>
        <v>16105</v>
      </c>
      <c r="N51" s="25">
        <f t="shared" si="9"/>
        <v>4933</v>
      </c>
      <c r="O51" s="25">
        <f t="shared" si="9"/>
        <v>4345</v>
      </c>
    </row>
    <row r="52" spans="1:15" ht="12.75" customHeight="1">
      <c r="A52" s="20" t="s">
        <v>94</v>
      </c>
      <c r="B52" s="21" t="s">
        <v>95</v>
      </c>
      <c r="C52" s="22">
        <v>13721</v>
      </c>
      <c r="D52" s="22">
        <v>10213</v>
      </c>
      <c r="E52" s="22">
        <v>77</v>
      </c>
      <c r="F52" s="22">
        <f aca="true" t="shared" si="10" ref="F52:F58">SUM(C52-D52-E52)</f>
        <v>3431</v>
      </c>
      <c r="G52" s="22">
        <v>42733</v>
      </c>
      <c r="H52" s="22">
        <v>24010</v>
      </c>
      <c r="I52" s="22">
        <v>242</v>
      </c>
      <c r="J52" s="22">
        <f aca="true" t="shared" si="11" ref="J52:J58">SUM(G52-H52-I52)</f>
        <v>18481</v>
      </c>
      <c r="K52" s="22">
        <v>12522</v>
      </c>
      <c r="L52" s="22">
        <v>9</v>
      </c>
      <c r="M52" s="22">
        <v>523</v>
      </c>
      <c r="N52" s="22">
        <v>533</v>
      </c>
      <c r="O52" s="22">
        <v>533</v>
      </c>
    </row>
    <row r="53" spans="1:15" ht="12.75" customHeight="1">
      <c r="A53" s="20" t="s">
        <v>96</v>
      </c>
      <c r="B53" s="21" t="s">
        <v>97</v>
      </c>
      <c r="C53" s="22">
        <v>70084</v>
      </c>
      <c r="D53" s="22">
        <v>50034</v>
      </c>
      <c r="E53" s="22">
        <v>1359</v>
      </c>
      <c r="F53" s="22">
        <f t="shared" si="10"/>
        <v>18691</v>
      </c>
      <c r="G53" s="22">
        <v>219207</v>
      </c>
      <c r="H53" s="22">
        <v>132264</v>
      </c>
      <c r="I53" s="22">
        <v>7455</v>
      </c>
      <c r="J53" s="22">
        <f t="shared" si="11"/>
        <v>79488</v>
      </c>
      <c r="K53" s="22">
        <v>5921</v>
      </c>
      <c r="L53" s="22">
        <v>0</v>
      </c>
      <c r="M53" s="22">
        <v>11496</v>
      </c>
      <c r="N53" s="22">
        <v>2666</v>
      </c>
      <c r="O53" s="22">
        <v>2666</v>
      </c>
    </row>
    <row r="54" spans="1:15" ht="12.75" customHeight="1">
      <c r="A54" s="20" t="s">
        <v>98</v>
      </c>
      <c r="B54" s="21" t="s">
        <v>99</v>
      </c>
      <c r="C54" s="22">
        <v>12504</v>
      </c>
      <c r="D54" s="22">
        <v>7056</v>
      </c>
      <c r="E54" s="22">
        <v>397</v>
      </c>
      <c r="F54" s="22">
        <f t="shared" si="10"/>
        <v>5051</v>
      </c>
      <c r="G54" s="22">
        <v>41557</v>
      </c>
      <c r="H54" s="22">
        <v>22923</v>
      </c>
      <c r="I54" s="22">
        <v>2796</v>
      </c>
      <c r="J54" s="22">
        <f t="shared" si="11"/>
        <v>15838</v>
      </c>
      <c r="K54" s="22">
        <v>440</v>
      </c>
      <c r="L54" s="22">
        <v>0</v>
      </c>
      <c r="M54" s="22">
        <v>6558</v>
      </c>
      <c r="N54" s="22">
        <v>0</v>
      </c>
      <c r="O54" s="22">
        <v>0</v>
      </c>
    </row>
    <row r="55" spans="1:15" ht="12.75" customHeight="1">
      <c r="A55" s="20" t="s">
        <v>100</v>
      </c>
      <c r="B55" s="21" t="s">
        <v>101</v>
      </c>
      <c r="C55" s="22">
        <v>53368</v>
      </c>
      <c r="D55" s="22">
        <v>34941</v>
      </c>
      <c r="E55" s="22">
        <v>1075</v>
      </c>
      <c r="F55" s="22">
        <f t="shared" si="10"/>
        <v>17352</v>
      </c>
      <c r="G55" s="22">
        <v>188495</v>
      </c>
      <c r="H55" s="22">
        <v>88179</v>
      </c>
      <c r="I55" s="22">
        <v>3899</v>
      </c>
      <c r="J55" s="22">
        <f t="shared" si="11"/>
        <v>96417</v>
      </c>
      <c r="K55" s="22">
        <v>19043</v>
      </c>
      <c r="L55" s="22">
        <v>21</v>
      </c>
      <c r="M55" s="22">
        <v>14244</v>
      </c>
      <c r="N55" s="22">
        <v>11992</v>
      </c>
      <c r="O55" s="22">
        <v>11992</v>
      </c>
    </row>
    <row r="56" spans="1:15" ht="12.75" customHeight="1">
      <c r="A56" s="20" t="s">
        <v>102</v>
      </c>
      <c r="B56" s="21" t="s">
        <v>103</v>
      </c>
      <c r="C56" s="22">
        <v>74019</v>
      </c>
      <c r="D56" s="22">
        <v>33824</v>
      </c>
      <c r="E56" s="22">
        <v>3631</v>
      </c>
      <c r="F56" s="22">
        <f t="shared" si="10"/>
        <v>36564</v>
      </c>
      <c r="G56" s="22">
        <v>254295</v>
      </c>
      <c r="H56" s="22">
        <v>80376</v>
      </c>
      <c r="I56" s="22">
        <v>17142</v>
      </c>
      <c r="J56" s="22">
        <f t="shared" si="11"/>
        <v>156777</v>
      </c>
      <c r="K56" s="22">
        <v>11567</v>
      </c>
      <c r="L56" s="22">
        <v>153</v>
      </c>
      <c r="M56" s="22">
        <v>27579</v>
      </c>
      <c r="N56" s="22">
        <v>47885</v>
      </c>
      <c r="O56" s="22">
        <v>3617</v>
      </c>
    </row>
    <row r="57" spans="1:15" ht="12.75" customHeight="1">
      <c r="A57" s="20" t="s">
        <v>104</v>
      </c>
      <c r="B57" s="21" t="s">
        <v>105</v>
      </c>
      <c r="C57" s="22">
        <v>69301</v>
      </c>
      <c r="D57" s="22">
        <v>39681</v>
      </c>
      <c r="E57" s="22">
        <v>3722</v>
      </c>
      <c r="F57" s="22">
        <f t="shared" si="10"/>
        <v>25898</v>
      </c>
      <c r="G57" s="22">
        <v>260010</v>
      </c>
      <c r="H57" s="22">
        <v>117419</v>
      </c>
      <c r="I57" s="22">
        <v>15392</v>
      </c>
      <c r="J57" s="22">
        <f t="shared" si="11"/>
        <v>127199</v>
      </c>
      <c r="K57" s="22">
        <v>2918</v>
      </c>
      <c r="L57" s="22">
        <v>0</v>
      </c>
      <c r="M57" s="22">
        <v>28873</v>
      </c>
      <c r="N57" s="22">
        <v>279</v>
      </c>
      <c r="O57" s="22">
        <v>279</v>
      </c>
    </row>
    <row r="58" spans="1:15" ht="12.75" customHeight="1">
      <c r="A58" s="20" t="s">
        <v>106</v>
      </c>
      <c r="B58" s="21" t="s">
        <v>107</v>
      </c>
      <c r="C58" s="22">
        <v>71654</v>
      </c>
      <c r="D58" s="22">
        <v>40174</v>
      </c>
      <c r="E58" s="22">
        <v>1126</v>
      </c>
      <c r="F58" s="22">
        <f t="shared" si="10"/>
        <v>30354</v>
      </c>
      <c r="G58" s="22">
        <v>247574</v>
      </c>
      <c r="H58" s="22">
        <v>98392</v>
      </c>
      <c r="I58" s="22">
        <v>5138</v>
      </c>
      <c r="J58" s="22">
        <f t="shared" si="11"/>
        <v>144044</v>
      </c>
      <c r="K58" s="22">
        <v>7575</v>
      </c>
      <c r="L58" s="22">
        <v>163</v>
      </c>
      <c r="M58" s="22">
        <v>15113</v>
      </c>
      <c r="N58" s="22">
        <v>20503</v>
      </c>
      <c r="O58" s="22">
        <v>20503</v>
      </c>
    </row>
    <row r="59" spans="1:15" ht="12.75" customHeight="1">
      <c r="A59" s="23"/>
      <c r="B59" s="24" t="s">
        <v>108</v>
      </c>
      <c r="C59" s="25">
        <f aca="true" t="shared" si="12" ref="C59:O59">SUM(C52:C58)</f>
        <v>364651</v>
      </c>
      <c r="D59" s="25">
        <f t="shared" si="12"/>
        <v>215923</v>
      </c>
      <c r="E59" s="25">
        <f t="shared" si="12"/>
        <v>11387</v>
      </c>
      <c r="F59" s="25">
        <f t="shared" si="12"/>
        <v>137341</v>
      </c>
      <c r="G59" s="25">
        <f t="shared" si="12"/>
        <v>1253871</v>
      </c>
      <c r="H59" s="25">
        <f t="shared" si="12"/>
        <v>563563</v>
      </c>
      <c r="I59" s="25">
        <f t="shared" si="12"/>
        <v>52064</v>
      </c>
      <c r="J59" s="25">
        <f t="shared" si="12"/>
        <v>638244</v>
      </c>
      <c r="K59" s="25">
        <f t="shared" si="12"/>
        <v>59986</v>
      </c>
      <c r="L59" s="25">
        <f t="shared" si="12"/>
        <v>346</v>
      </c>
      <c r="M59" s="25">
        <f t="shared" si="12"/>
        <v>104386</v>
      </c>
      <c r="N59" s="25">
        <f t="shared" si="12"/>
        <v>83858</v>
      </c>
      <c r="O59" s="25">
        <f t="shared" si="12"/>
        <v>39590</v>
      </c>
    </row>
    <row r="60" spans="1:15" ht="12.75" customHeight="1">
      <c r="A60" s="20" t="s">
        <v>109</v>
      </c>
      <c r="B60" s="21" t="s">
        <v>110</v>
      </c>
      <c r="C60" s="22">
        <v>76208</v>
      </c>
      <c r="D60" s="22">
        <v>53752</v>
      </c>
      <c r="E60" s="22">
        <v>6124</v>
      </c>
      <c r="F60" s="22">
        <f aca="true" t="shared" si="13" ref="F60:F68">SUM(C60-D60-E60)</f>
        <v>16332</v>
      </c>
      <c r="G60" s="22">
        <v>236541</v>
      </c>
      <c r="H60" s="22">
        <v>135264</v>
      </c>
      <c r="I60" s="22">
        <v>30538</v>
      </c>
      <c r="J60" s="22">
        <f aca="true" t="shared" si="14" ref="J60:J68">SUM(G60-H60-I60)</f>
        <v>70739</v>
      </c>
      <c r="K60" s="22">
        <v>2139</v>
      </c>
      <c r="L60" s="22">
        <v>0</v>
      </c>
      <c r="M60" s="22">
        <v>11776</v>
      </c>
      <c r="N60" s="22">
        <v>1472</v>
      </c>
      <c r="O60" s="22">
        <v>1472</v>
      </c>
    </row>
    <row r="61" spans="1:15" ht="12.75" customHeight="1">
      <c r="A61" s="20" t="s">
        <v>111</v>
      </c>
      <c r="B61" s="21" t="s">
        <v>112</v>
      </c>
      <c r="C61" s="22">
        <v>22567</v>
      </c>
      <c r="D61" s="22">
        <v>15580</v>
      </c>
      <c r="E61" s="22">
        <v>517</v>
      </c>
      <c r="F61" s="22">
        <f t="shared" si="13"/>
        <v>6470</v>
      </c>
      <c r="G61" s="22">
        <v>62916</v>
      </c>
      <c r="H61" s="22">
        <v>39618</v>
      </c>
      <c r="I61" s="22">
        <v>2553</v>
      </c>
      <c r="J61" s="22">
        <f t="shared" si="14"/>
        <v>20745</v>
      </c>
      <c r="K61" s="22">
        <v>109</v>
      </c>
      <c r="L61" s="22">
        <v>0</v>
      </c>
      <c r="M61" s="22">
        <v>10046</v>
      </c>
      <c r="N61" s="22">
        <v>61</v>
      </c>
      <c r="O61" s="22">
        <v>61</v>
      </c>
    </row>
    <row r="62" spans="1:15" ht="12.75" customHeight="1">
      <c r="A62" s="20" t="s">
        <v>113</v>
      </c>
      <c r="B62" s="21" t="s">
        <v>114</v>
      </c>
      <c r="C62" s="22">
        <v>37792</v>
      </c>
      <c r="D62" s="22">
        <v>18772</v>
      </c>
      <c r="E62" s="22">
        <v>1874</v>
      </c>
      <c r="F62" s="22">
        <f t="shared" si="13"/>
        <v>17146</v>
      </c>
      <c r="G62" s="22">
        <v>172051</v>
      </c>
      <c r="H62" s="22">
        <v>51189</v>
      </c>
      <c r="I62" s="22">
        <v>9542</v>
      </c>
      <c r="J62" s="22">
        <f t="shared" si="14"/>
        <v>111320</v>
      </c>
      <c r="K62" s="22">
        <v>2734</v>
      </c>
      <c r="L62" s="22">
        <v>145</v>
      </c>
      <c r="M62" s="22">
        <v>13970</v>
      </c>
      <c r="N62" s="22">
        <v>2361</v>
      </c>
      <c r="O62" s="22">
        <v>2361</v>
      </c>
    </row>
    <row r="63" spans="1:15" ht="12.75" customHeight="1">
      <c r="A63" s="20" t="s">
        <v>115</v>
      </c>
      <c r="B63" s="21" t="s">
        <v>116</v>
      </c>
      <c r="C63" s="22">
        <v>51710</v>
      </c>
      <c r="D63" s="22">
        <v>31200</v>
      </c>
      <c r="E63" s="22">
        <v>2908</v>
      </c>
      <c r="F63" s="22">
        <f t="shared" si="13"/>
        <v>17602</v>
      </c>
      <c r="G63" s="22">
        <v>170425</v>
      </c>
      <c r="H63" s="22">
        <v>92248</v>
      </c>
      <c r="I63" s="22">
        <v>17885</v>
      </c>
      <c r="J63" s="22">
        <f t="shared" si="14"/>
        <v>60292</v>
      </c>
      <c r="K63" s="22">
        <v>1036</v>
      </c>
      <c r="L63" s="22">
        <v>0</v>
      </c>
      <c r="M63" s="22">
        <v>13567</v>
      </c>
      <c r="N63" s="22">
        <v>769</v>
      </c>
      <c r="O63" s="22">
        <v>769</v>
      </c>
    </row>
    <row r="64" spans="1:15" ht="12.75" customHeight="1">
      <c r="A64" s="20" t="s">
        <v>117</v>
      </c>
      <c r="B64" s="21" t="s">
        <v>118</v>
      </c>
      <c r="C64" s="22">
        <v>49327</v>
      </c>
      <c r="D64" s="22">
        <v>24052</v>
      </c>
      <c r="E64" s="22">
        <v>3570</v>
      </c>
      <c r="F64" s="22">
        <f t="shared" si="13"/>
        <v>21705</v>
      </c>
      <c r="G64" s="22">
        <v>182692</v>
      </c>
      <c r="H64" s="22">
        <v>71630</v>
      </c>
      <c r="I64" s="22">
        <v>15525</v>
      </c>
      <c r="J64" s="22">
        <f t="shared" si="14"/>
        <v>95537</v>
      </c>
      <c r="K64" s="22">
        <v>430</v>
      </c>
      <c r="L64" s="22">
        <v>22</v>
      </c>
      <c r="M64" s="22">
        <v>7765</v>
      </c>
      <c r="N64" s="22">
        <v>1133</v>
      </c>
      <c r="O64" s="22">
        <v>1133</v>
      </c>
    </row>
    <row r="65" spans="1:15" ht="12.75" customHeight="1">
      <c r="A65" s="20" t="s">
        <v>119</v>
      </c>
      <c r="B65" s="21" t="s">
        <v>120</v>
      </c>
      <c r="C65" s="22">
        <v>23407</v>
      </c>
      <c r="D65" s="22">
        <v>15727</v>
      </c>
      <c r="E65" s="22">
        <v>2412</v>
      </c>
      <c r="F65" s="22">
        <f t="shared" si="13"/>
        <v>5268</v>
      </c>
      <c r="G65" s="22">
        <v>124010</v>
      </c>
      <c r="H65" s="22">
        <v>46274</v>
      </c>
      <c r="I65" s="22">
        <v>12913</v>
      </c>
      <c r="J65" s="22">
        <f t="shared" si="14"/>
        <v>64823</v>
      </c>
      <c r="K65" s="22">
        <v>5844</v>
      </c>
      <c r="L65" s="22">
        <v>0</v>
      </c>
      <c r="M65" s="22">
        <v>19168</v>
      </c>
      <c r="N65" s="22">
        <v>3490</v>
      </c>
      <c r="O65" s="22">
        <v>3490</v>
      </c>
    </row>
    <row r="66" spans="1:15" ht="12.75" customHeight="1">
      <c r="A66" s="20" t="s">
        <v>121</v>
      </c>
      <c r="B66" s="21" t="s">
        <v>122</v>
      </c>
      <c r="C66" s="22">
        <v>48079</v>
      </c>
      <c r="D66" s="22">
        <v>17131</v>
      </c>
      <c r="E66" s="22">
        <v>1061</v>
      </c>
      <c r="F66" s="22">
        <f t="shared" si="13"/>
        <v>29887</v>
      </c>
      <c r="G66" s="22">
        <v>230491</v>
      </c>
      <c r="H66" s="22">
        <v>49819</v>
      </c>
      <c r="I66" s="22">
        <v>4789</v>
      </c>
      <c r="J66" s="22">
        <f t="shared" si="14"/>
        <v>175883</v>
      </c>
      <c r="K66" s="22">
        <v>15268</v>
      </c>
      <c r="L66" s="22">
        <v>195</v>
      </c>
      <c r="M66" s="22">
        <v>48500</v>
      </c>
      <c r="N66" s="22">
        <v>313</v>
      </c>
      <c r="O66" s="22">
        <v>313</v>
      </c>
    </row>
    <row r="67" spans="1:15" ht="12.75" customHeight="1">
      <c r="A67" s="20" t="s">
        <v>123</v>
      </c>
      <c r="B67" s="21" t="s">
        <v>124</v>
      </c>
      <c r="C67" s="22">
        <v>62678</v>
      </c>
      <c r="D67" s="22">
        <v>17431</v>
      </c>
      <c r="E67" s="22">
        <v>0</v>
      </c>
      <c r="F67" s="22">
        <f t="shared" si="13"/>
        <v>45247</v>
      </c>
      <c r="G67" s="22">
        <v>263644</v>
      </c>
      <c r="H67" s="22">
        <v>48348</v>
      </c>
      <c r="I67" s="22">
        <v>0</v>
      </c>
      <c r="J67" s="22">
        <f t="shared" si="14"/>
        <v>215296</v>
      </c>
      <c r="K67" s="22">
        <v>10709</v>
      </c>
      <c r="L67" s="22">
        <v>0</v>
      </c>
      <c r="M67" s="22">
        <v>67262</v>
      </c>
      <c r="N67" s="22">
        <v>835</v>
      </c>
      <c r="O67" s="22">
        <v>835</v>
      </c>
    </row>
    <row r="68" spans="1:15" ht="12.75" customHeight="1">
      <c r="A68" s="20" t="s">
        <v>125</v>
      </c>
      <c r="B68" s="21" t="s">
        <v>126</v>
      </c>
      <c r="C68" s="22">
        <v>52550</v>
      </c>
      <c r="D68" s="22">
        <v>23741</v>
      </c>
      <c r="E68" s="22">
        <v>845</v>
      </c>
      <c r="F68" s="22">
        <f t="shared" si="13"/>
        <v>27964</v>
      </c>
      <c r="G68" s="22">
        <v>119822</v>
      </c>
      <c r="H68" s="22">
        <v>54260</v>
      </c>
      <c r="I68" s="22">
        <v>5479</v>
      </c>
      <c r="J68" s="22">
        <f t="shared" si="14"/>
        <v>60083</v>
      </c>
      <c r="K68" s="22">
        <v>386</v>
      </c>
      <c r="L68" s="22">
        <v>233</v>
      </c>
      <c r="M68" s="22">
        <v>4083</v>
      </c>
      <c r="N68" s="22">
        <v>0</v>
      </c>
      <c r="O68" s="22">
        <v>0</v>
      </c>
    </row>
    <row r="69" spans="1:15" ht="12.75" customHeight="1">
      <c r="A69" s="23"/>
      <c r="B69" s="24" t="s">
        <v>127</v>
      </c>
      <c r="C69" s="25">
        <f aca="true" t="shared" si="15" ref="C69:O69">SUM(C60:C68)</f>
        <v>424318</v>
      </c>
      <c r="D69" s="25">
        <f t="shared" si="15"/>
        <v>217386</v>
      </c>
      <c r="E69" s="25">
        <f t="shared" si="15"/>
        <v>19311</v>
      </c>
      <c r="F69" s="25">
        <f t="shared" si="15"/>
        <v>187621</v>
      </c>
      <c r="G69" s="25">
        <f t="shared" si="15"/>
        <v>1562592</v>
      </c>
      <c r="H69" s="25">
        <f t="shared" si="15"/>
        <v>588650</v>
      </c>
      <c r="I69" s="25">
        <f t="shared" si="15"/>
        <v>99224</v>
      </c>
      <c r="J69" s="25">
        <f t="shared" si="15"/>
        <v>874718</v>
      </c>
      <c r="K69" s="25">
        <f t="shared" si="15"/>
        <v>38655</v>
      </c>
      <c r="L69" s="25">
        <f t="shared" si="15"/>
        <v>595</v>
      </c>
      <c r="M69" s="25">
        <f t="shared" si="15"/>
        <v>196137</v>
      </c>
      <c r="N69" s="25">
        <f t="shared" si="15"/>
        <v>10434</v>
      </c>
      <c r="O69" s="25">
        <f t="shared" si="15"/>
        <v>10434</v>
      </c>
    </row>
    <row r="70" spans="1:15" ht="12.75" customHeight="1">
      <c r="A70" s="20" t="s">
        <v>128</v>
      </c>
      <c r="B70" s="21" t="s">
        <v>129</v>
      </c>
      <c r="C70" s="22">
        <v>25562</v>
      </c>
      <c r="D70" s="22">
        <v>17969</v>
      </c>
      <c r="E70" s="22">
        <v>2060</v>
      </c>
      <c r="F70" s="22">
        <f aca="true" t="shared" si="16" ref="F70:F79">SUM(C70-D70-E70)</f>
        <v>5533</v>
      </c>
      <c r="G70" s="22">
        <v>90644</v>
      </c>
      <c r="H70" s="22">
        <v>48510</v>
      </c>
      <c r="I70" s="22">
        <v>13656</v>
      </c>
      <c r="J70" s="22">
        <f aca="true" t="shared" si="17" ref="J70:J79">SUM(G70-H70-I70)</f>
        <v>28478</v>
      </c>
      <c r="K70" s="22">
        <v>1928</v>
      </c>
      <c r="L70" s="22">
        <v>25</v>
      </c>
      <c r="M70" s="22">
        <v>6355</v>
      </c>
      <c r="N70" s="22">
        <v>184</v>
      </c>
      <c r="O70" s="22">
        <v>184</v>
      </c>
    </row>
    <row r="71" spans="1:15" ht="12.75" customHeight="1">
      <c r="A71" s="20" t="s">
        <v>130</v>
      </c>
      <c r="B71" s="21" t="s">
        <v>131</v>
      </c>
      <c r="C71" s="22">
        <v>96604</v>
      </c>
      <c r="D71" s="22">
        <v>62433</v>
      </c>
      <c r="E71" s="22">
        <v>3945</v>
      </c>
      <c r="F71" s="22">
        <f t="shared" si="16"/>
        <v>30226</v>
      </c>
      <c r="G71" s="22">
        <v>241252</v>
      </c>
      <c r="H71" s="22">
        <v>114403</v>
      </c>
      <c r="I71" s="22">
        <v>18230</v>
      </c>
      <c r="J71" s="22">
        <f t="shared" si="17"/>
        <v>108619</v>
      </c>
      <c r="K71" s="22">
        <v>7877</v>
      </c>
      <c r="L71" s="22">
        <v>0</v>
      </c>
      <c r="M71" s="22">
        <v>8050</v>
      </c>
      <c r="N71" s="22">
        <v>25810</v>
      </c>
      <c r="O71" s="22">
        <v>25810</v>
      </c>
    </row>
    <row r="72" spans="1:15" ht="12.75" customHeight="1">
      <c r="A72" s="20" t="s">
        <v>132</v>
      </c>
      <c r="B72" s="21" t="s">
        <v>133</v>
      </c>
      <c r="C72" s="22">
        <v>21142</v>
      </c>
      <c r="D72" s="22">
        <v>14263</v>
      </c>
      <c r="E72" s="22">
        <v>0</v>
      </c>
      <c r="F72" s="22">
        <f t="shared" si="16"/>
        <v>6879</v>
      </c>
      <c r="G72" s="22">
        <v>65992</v>
      </c>
      <c r="H72" s="22">
        <v>36727</v>
      </c>
      <c r="I72" s="22">
        <v>0</v>
      </c>
      <c r="J72" s="22">
        <f t="shared" si="17"/>
        <v>29265</v>
      </c>
      <c r="K72" s="22">
        <v>3259</v>
      </c>
      <c r="L72" s="22">
        <v>937</v>
      </c>
      <c r="M72" s="22">
        <v>13204</v>
      </c>
      <c r="N72" s="22">
        <v>427</v>
      </c>
      <c r="O72" s="22">
        <v>427</v>
      </c>
    </row>
    <row r="73" spans="1:15" ht="12.75" customHeight="1">
      <c r="A73" s="20" t="s">
        <v>134</v>
      </c>
      <c r="B73" s="21" t="s">
        <v>135</v>
      </c>
      <c r="C73" s="22">
        <v>48846</v>
      </c>
      <c r="D73" s="22">
        <v>33901</v>
      </c>
      <c r="E73" s="22">
        <v>506</v>
      </c>
      <c r="F73" s="22">
        <f t="shared" si="16"/>
        <v>14439</v>
      </c>
      <c r="G73" s="22">
        <v>134704</v>
      </c>
      <c r="H73" s="22">
        <v>78433</v>
      </c>
      <c r="I73" s="22">
        <v>1322</v>
      </c>
      <c r="J73" s="22">
        <f t="shared" si="17"/>
        <v>54949</v>
      </c>
      <c r="K73" s="22">
        <v>7075</v>
      </c>
      <c r="L73" s="22">
        <v>36</v>
      </c>
      <c r="M73" s="22">
        <v>6091</v>
      </c>
      <c r="N73" s="22">
        <v>43852</v>
      </c>
      <c r="O73" s="22">
        <v>43852</v>
      </c>
    </row>
    <row r="74" spans="1:15" ht="12.75" customHeight="1">
      <c r="A74" s="20" t="s">
        <v>136</v>
      </c>
      <c r="B74" s="21" t="s">
        <v>137</v>
      </c>
      <c r="C74" s="22">
        <v>39794</v>
      </c>
      <c r="D74" s="22">
        <v>29039</v>
      </c>
      <c r="E74" s="22">
        <v>1455</v>
      </c>
      <c r="F74" s="22">
        <f t="shared" si="16"/>
        <v>9300</v>
      </c>
      <c r="G74" s="22">
        <v>90757</v>
      </c>
      <c r="H74" s="22">
        <v>52130</v>
      </c>
      <c r="I74" s="22">
        <v>5592</v>
      </c>
      <c r="J74" s="22">
        <f t="shared" si="17"/>
        <v>33035</v>
      </c>
      <c r="K74" s="22">
        <v>3226</v>
      </c>
      <c r="L74" s="22">
        <v>0</v>
      </c>
      <c r="M74" s="22">
        <v>1796</v>
      </c>
      <c r="N74" s="22">
        <v>2500</v>
      </c>
      <c r="O74" s="22">
        <v>2500</v>
      </c>
    </row>
    <row r="75" spans="1:15" ht="12.75" customHeight="1">
      <c r="A75" s="20" t="s">
        <v>138</v>
      </c>
      <c r="B75" s="21" t="s">
        <v>139</v>
      </c>
      <c r="C75" s="22">
        <v>17487</v>
      </c>
      <c r="D75" s="22">
        <v>15850</v>
      </c>
      <c r="E75" s="22">
        <v>410</v>
      </c>
      <c r="F75" s="22">
        <f t="shared" si="16"/>
        <v>1227</v>
      </c>
      <c r="G75" s="22">
        <v>34005</v>
      </c>
      <c r="H75" s="22">
        <v>27373</v>
      </c>
      <c r="I75" s="22">
        <v>2270</v>
      </c>
      <c r="J75" s="22">
        <f t="shared" si="17"/>
        <v>4362</v>
      </c>
      <c r="K75" s="22">
        <v>382</v>
      </c>
      <c r="L75" s="22">
        <v>0</v>
      </c>
      <c r="M75" s="22">
        <v>143</v>
      </c>
      <c r="N75" s="22">
        <v>0</v>
      </c>
      <c r="O75" s="22">
        <v>0</v>
      </c>
    </row>
    <row r="76" spans="1:15" ht="12.75" customHeight="1">
      <c r="A76" s="20" t="s">
        <v>140</v>
      </c>
      <c r="B76" s="21" t="s">
        <v>141</v>
      </c>
      <c r="C76" s="22">
        <v>37790</v>
      </c>
      <c r="D76" s="22">
        <v>26689</v>
      </c>
      <c r="E76" s="22">
        <v>671</v>
      </c>
      <c r="F76" s="22">
        <f t="shared" si="16"/>
        <v>10430</v>
      </c>
      <c r="G76" s="22">
        <v>105470</v>
      </c>
      <c r="H76" s="22">
        <v>63747</v>
      </c>
      <c r="I76" s="22">
        <v>2474</v>
      </c>
      <c r="J76" s="22">
        <f t="shared" si="17"/>
        <v>39249</v>
      </c>
      <c r="K76" s="22">
        <v>1804</v>
      </c>
      <c r="L76" s="22">
        <v>388</v>
      </c>
      <c r="M76" s="22">
        <v>4086</v>
      </c>
      <c r="N76" s="22">
        <v>954</v>
      </c>
      <c r="O76" s="22">
        <v>954</v>
      </c>
    </row>
    <row r="77" spans="1:15" ht="12.75" customHeight="1">
      <c r="A77" s="20" t="s">
        <v>142</v>
      </c>
      <c r="B77" s="21" t="s">
        <v>143</v>
      </c>
      <c r="C77" s="22">
        <v>30390</v>
      </c>
      <c r="D77" s="22">
        <v>17417</v>
      </c>
      <c r="E77" s="22">
        <v>536</v>
      </c>
      <c r="F77" s="22">
        <f t="shared" si="16"/>
        <v>12437</v>
      </c>
      <c r="G77" s="22">
        <v>71795</v>
      </c>
      <c r="H77" s="22">
        <v>36033</v>
      </c>
      <c r="I77" s="22">
        <v>1880</v>
      </c>
      <c r="J77" s="22">
        <f t="shared" si="17"/>
        <v>33882</v>
      </c>
      <c r="K77" s="22">
        <v>4171</v>
      </c>
      <c r="L77" s="22">
        <v>0</v>
      </c>
      <c r="M77" s="22">
        <v>4077</v>
      </c>
      <c r="N77" s="22">
        <v>522</v>
      </c>
      <c r="O77" s="22">
        <v>522</v>
      </c>
    </row>
    <row r="78" spans="1:15" ht="12.75" customHeight="1">
      <c r="A78" s="20" t="s">
        <v>144</v>
      </c>
      <c r="B78" s="21" t="s">
        <v>145</v>
      </c>
      <c r="C78" s="22">
        <v>21562</v>
      </c>
      <c r="D78" s="22">
        <v>14228</v>
      </c>
      <c r="E78" s="22">
        <v>0</v>
      </c>
      <c r="F78" s="22">
        <f t="shared" si="16"/>
        <v>7334</v>
      </c>
      <c r="G78" s="22">
        <v>48819</v>
      </c>
      <c r="H78" s="22">
        <v>29709</v>
      </c>
      <c r="I78" s="22">
        <v>0</v>
      </c>
      <c r="J78" s="22">
        <f t="shared" si="17"/>
        <v>19110</v>
      </c>
      <c r="K78" s="22">
        <v>917</v>
      </c>
      <c r="L78" s="22">
        <v>0</v>
      </c>
      <c r="M78" s="22">
        <v>79</v>
      </c>
      <c r="N78" s="22">
        <v>886</v>
      </c>
      <c r="O78" s="22">
        <v>886</v>
      </c>
    </row>
    <row r="79" spans="1:15" ht="12.75" customHeight="1">
      <c r="A79" s="20" t="s">
        <v>146</v>
      </c>
      <c r="B79" s="21" t="s">
        <v>147</v>
      </c>
      <c r="C79" s="22">
        <v>22844</v>
      </c>
      <c r="D79" s="22">
        <v>16476</v>
      </c>
      <c r="E79" s="22">
        <v>625</v>
      </c>
      <c r="F79" s="22">
        <f t="shared" si="16"/>
        <v>5743</v>
      </c>
      <c r="G79" s="22">
        <v>79662</v>
      </c>
      <c r="H79" s="22">
        <v>42037</v>
      </c>
      <c r="I79" s="22">
        <v>3330</v>
      </c>
      <c r="J79" s="22">
        <f t="shared" si="17"/>
        <v>34295</v>
      </c>
      <c r="K79" s="22">
        <v>3821</v>
      </c>
      <c r="L79" s="22">
        <v>0</v>
      </c>
      <c r="M79" s="22">
        <v>10889</v>
      </c>
      <c r="N79" s="22">
        <v>515</v>
      </c>
      <c r="O79" s="22">
        <v>515</v>
      </c>
    </row>
    <row r="80" spans="1:15" ht="12.75" customHeight="1">
      <c r="A80" s="23"/>
      <c r="B80" s="24" t="s">
        <v>148</v>
      </c>
      <c r="C80" s="25">
        <f aca="true" t="shared" si="18" ref="C80:O80">SUM(C70:C79)</f>
        <v>362021</v>
      </c>
      <c r="D80" s="25">
        <f t="shared" si="18"/>
        <v>248265</v>
      </c>
      <c r="E80" s="25">
        <f t="shared" si="18"/>
        <v>10208</v>
      </c>
      <c r="F80" s="25">
        <f t="shared" si="18"/>
        <v>103548</v>
      </c>
      <c r="G80" s="25">
        <f t="shared" si="18"/>
        <v>963100</v>
      </c>
      <c r="H80" s="25">
        <f t="shared" si="18"/>
        <v>529102</v>
      </c>
      <c r="I80" s="25">
        <f t="shared" si="18"/>
        <v>48754</v>
      </c>
      <c r="J80" s="25">
        <f t="shared" si="18"/>
        <v>385244</v>
      </c>
      <c r="K80" s="25">
        <f t="shared" si="18"/>
        <v>34460</v>
      </c>
      <c r="L80" s="25">
        <f t="shared" si="18"/>
        <v>1386</v>
      </c>
      <c r="M80" s="25">
        <f t="shared" si="18"/>
        <v>54770</v>
      </c>
      <c r="N80" s="25">
        <f t="shared" si="18"/>
        <v>75650</v>
      </c>
      <c r="O80" s="25">
        <f t="shared" si="18"/>
        <v>75650</v>
      </c>
    </row>
    <row r="81" spans="1:15" ht="12.75" customHeight="1">
      <c r="A81" s="20" t="s">
        <v>149</v>
      </c>
      <c r="B81" s="21" t="s">
        <v>150</v>
      </c>
      <c r="C81" s="22">
        <v>42329</v>
      </c>
      <c r="D81" s="22">
        <v>26167</v>
      </c>
      <c r="E81" s="22">
        <v>1356</v>
      </c>
      <c r="F81" s="22">
        <f>SUM(C81-D81-E81)</f>
        <v>14806</v>
      </c>
      <c r="G81" s="22">
        <v>165042</v>
      </c>
      <c r="H81" s="22">
        <v>82805</v>
      </c>
      <c r="I81" s="22">
        <v>8949</v>
      </c>
      <c r="J81" s="22">
        <f>SUM(G81-H81-I81)</f>
        <v>73288</v>
      </c>
      <c r="K81" s="22">
        <v>1651</v>
      </c>
      <c r="L81" s="22">
        <v>1093</v>
      </c>
      <c r="M81" s="22">
        <v>11771</v>
      </c>
      <c r="N81" s="22">
        <v>1972</v>
      </c>
      <c r="O81" s="22">
        <v>1972</v>
      </c>
    </row>
    <row r="82" spans="1:15" ht="12.75" customHeight="1">
      <c r="A82" s="20" t="s">
        <v>151</v>
      </c>
      <c r="B82" s="21" t="s">
        <v>152</v>
      </c>
      <c r="C82" s="22">
        <v>15532</v>
      </c>
      <c r="D82" s="22">
        <v>11074</v>
      </c>
      <c r="E82" s="22">
        <v>330</v>
      </c>
      <c r="F82" s="22">
        <f>SUM(C82-D82-E82)</f>
        <v>4128</v>
      </c>
      <c r="G82" s="22">
        <v>78673</v>
      </c>
      <c r="H82" s="22">
        <v>35234</v>
      </c>
      <c r="I82" s="22">
        <v>2024</v>
      </c>
      <c r="J82" s="22">
        <f>SUM(G82-H82-I82)</f>
        <v>41415</v>
      </c>
      <c r="K82" s="22">
        <v>763</v>
      </c>
      <c r="L82" s="22">
        <v>12</v>
      </c>
      <c r="M82" s="22">
        <v>10694</v>
      </c>
      <c r="N82" s="22">
        <v>468</v>
      </c>
      <c r="O82" s="22">
        <v>468</v>
      </c>
    </row>
    <row r="83" spans="1:15" ht="12.75" customHeight="1">
      <c r="A83" s="20" t="s">
        <v>153</v>
      </c>
      <c r="B83" s="21" t="s">
        <v>154</v>
      </c>
      <c r="C83" s="22">
        <v>5265</v>
      </c>
      <c r="D83" s="22">
        <v>4917</v>
      </c>
      <c r="E83" s="22">
        <v>314</v>
      </c>
      <c r="F83" s="22">
        <f>SUM(C83-D83-E83)</f>
        <v>34</v>
      </c>
      <c r="G83" s="22">
        <v>20166</v>
      </c>
      <c r="H83" s="22">
        <v>16118</v>
      </c>
      <c r="I83" s="22">
        <v>2109</v>
      </c>
      <c r="J83" s="22">
        <f>SUM(G83-H83-I83)</f>
        <v>1939</v>
      </c>
      <c r="K83" s="22">
        <v>1</v>
      </c>
      <c r="L83" s="22">
        <v>0</v>
      </c>
      <c r="M83" s="22">
        <v>15</v>
      </c>
      <c r="N83" s="22">
        <v>0</v>
      </c>
      <c r="O83" s="22">
        <v>0</v>
      </c>
    </row>
    <row r="84" spans="1:15" ht="12.75" customHeight="1">
      <c r="A84" s="20" t="s">
        <v>155</v>
      </c>
      <c r="B84" s="21" t="s">
        <v>156</v>
      </c>
      <c r="C84" s="22">
        <v>16561</v>
      </c>
      <c r="D84" s="22">
        <v>14423</v>
      </c>
      <c r="E84" s="22">
        <v>335</v>
      </c>
      <c r="F84" s="22">
        <f>SUM(C84-D84-E84)</f>
        <v>1803</v>
      </c>
      <c r="G84" s="22">
        <v>77479</v>
      </c>
      <c r="H84" s="22">
        <v>47477</v>
      </c>
      <c r="I84" s="22">
        <v>2156</v>
      </c>
      <c r="J84" s="22">
        <f>SUM(G84-H84-I84)</f>
        <v>27846</v>
      </c>
      <c r="K84" s="22">
        <v>1071</v>
      </c>
      <c r="L84" s="22">
        <v>0</v>
      </c>
      <c r="M84" s="22">
        <v>9171</v>
      </c>
      <c r="N84" s="22">
        <v>486</v>
      </c>
      <c r="O84" s="22">
        <v>486</v>
      </c>
    </row>
    <row r="85" spans="1:15" ht="12.75" customHeight="1">
      <c r="A85" s="20" t="s">
        <v>157</v>
      </c>
      <c r="B85" s="21" t="s">
        <v>158</v>
      </c>
      <c r="C85" s="22">
        <v>24966</v>
      </c>
      <c r="D85" s="22">
        <v>19430</v>
      </c>
      <c r="E85" s="22">
        <v>922</v>
      </c>
      <c r="F85" s="22">
        <f>SUM(C85-D85-E85)</f>
        <v>4614</v>
      </c>
      <c r="G85" s="22">
        <v>80715</v>
      </c>
      <c r="H85" s="22">
        <v>50225</v>
      </c>
      <c r="I85" s="22">
        <v>4478</v>
      </c>
      <c r="J85" s="22">
        <f>SUM(G85-H85-I85)</f>
        <v>26012</v>
      </c>
      <c r="K85" s="22">
        <v>1760</v>
      </c>
      <c r="L85" s="22">
        <v>433</v>
      </c>
      <c r="M85" s="22">
        <v>8016</v>
      </c>
      <c r="N85" s="22">
        <v>16686</v>
      </c>
      <c r="O85" s="22">
        <v>16686</v>
      </c>
    </row>
    <row r="86" spans="1:15" ht="12.75" customHeight="1">
      <c r="A86" s="23"/>
      <c r="B86" s="24" t="s">
        <v>159</v>
      </c>
      <c r="C86" s="25">
        <f aca="true" t="shared" si="19" ref="C86:O86">SUM(C81:C85)</f>
        <v>104653</v>
      </c>
      <c r="D86" s="25">
        <f t="shared" si="19"/>
        <v>76011</v>
      </c>
      <c r="E86" s="25">
        <f t="shared" si="19"/>
        <v>3257</v>
      </c>
      <c r="F86" s="25">
        <f t="shared" si="19"/>
        <v>25385</v>
      </c>
      <c r="G86" s="25">
        <f t="shared" si="19"/>
        <v>422075</v>
      </c>
      <c r="H86" s="25">
        <f t="shared" si="19"/>
        <v>231859</v>
      </c>
      <c r="I86" s="25">
        <f t="shared" si="19"/>
        <v>19716</v>
      </c>
      <c r="J86" s="25">
        <f t="shared" si="19"/>
        <v>170500</v>
      </c>
      <c r="K86" s="25">
        <f t="shared" si="19"/>
        <v>5246</v>
      </c>
      <c r="L86" s="25">
        <f t="shared" si="19"/>
        <v>1538</v>
      </c>
      <c r="M86" s="25">
        <f t="shared" si="19"/>
        <v>39667</v>
      </c>
      <c r="N86" s="25">
        <f t="shared" si="19"/>
        <v>19612</v>
      </c>
      <c r="O86" s="25">
        <f t="shared" si="19"/>
        <v>19612</v>
      </c>
    </row>
    <row r="87" spans="1:15" ht="12.75" customHeight="1">
      <c r="A87" s="20" t="s">
        <v>160</v>
      </c>
      <c r="B87" s="21" t="s">
        <v>161</v>
      </c>
      <c r="C87" s="22">
        <v>42787</v>
      </c>
      <c r="D87" s="22">
        <v>31764</v>
      </c>
      <c r="E87" s="22">
        <v>0</v>
      </c>
      <c r="F87" s="22">
        <f>SUM(C87-D87-E87)</f>
        <v>11023</v>
      </c>
      <c r="G87" s="22">
        <v>188928</v>
      </c>
      <c r="H87" s="22">
        <v>96092</v>
      </c>
      <c r="I87" s="22">
        <v>0</v>
      </c>
      <c r="J87" s="22">
        <f>SUM(G87-H87-I87)</f>
        <v>92836</v>
      </c>
      <c r="K87" s="22">
        <v>1812</v>
      </c>
      <c r="L87" s="22">
        <v>22</v>
      </c>
      <c r="M87" s="22">
        <v>16659</v>
      </c>
      <c r="N87" s="22">
        <v>1208</v>
      </c>
      <c r="O87" s="22">
        <v>1208</v>
      </c>
    </row>
    <row r="88" spans="1:15" ht="12.75" customHeight="1">
      <c r="A88" s="20" t="s">
        <v>162</v>
      </c>
      <c r="B88" s="21" t="s">
        <v>163</v>
      </c>
      <c r="C88" s="22">
        <v>33013</v>
      </c>
      <c r="D88" s="22">
        <v>16031</v>
      </c>
      <c r="E88" s="22">
        <v>1455</v>
      </c>
      <c r="F88" s="22">
        <f>SUM(C88-D88-E88)</f>
        <v>15527</v>
      </c>
      <c r="G88" s="22">
        <v>96885</v>
      </c>
      <c r="H88" s="22">
        <v>39343</v>
      </c>
      <c r="I88" s="22">
        <v>9317</v>
      </c>
      <c r="J88" s="22">
        <f>SUM(G88-H88-I88)</f>
        <v>48225</v>
      </c>
      <c r="K88" s="22">
        <v>759</v>
      </c>
      <c r="L88" s="22">
        <v>0</v>
      </c>
      <c r="M88" s="22">
        <v>5189</v>
      </c>
      <c r="N88" s="22">
        <v>0</v>
      </c>
      <c r="O88" s="22">
        <v>0</v>
      </c>
    </row>
    <row r="89" spans="1:15" ht="12.75" customHeight="1">
      <c r="A89" s="23"/>
      <c r="B89" s="24" t="s">
        <v>164</v>
      </c>
      <c r="C89" s="25">
        <f aca="true" t="shared" si="20" ref="C89:O89">SUM(C87:C88)</f>
        <v>75800</v>
      </c>
      <c r="D89" s="25">
        <f t="shared" si="20"/>
        <v>47795</v>
      </c>
      <c r="E89" s="25">
        <f t="shared" si="20"/>
        <v>1455</v>
      </c>
      <c r="F89" s="25">
        <f t="shared" si="20"/>
        <v>26550</v>
      </c>
      <c r="G89" s="25">
        <f t="shared" si="20"/>
        <v>285813</v>
      </c>
      <c r="H89" s="25">
        <f t="shared" si="20"/>
        <v>135435</v>
      </c>
      <c r="I89" s="25">
        <f t="shared" si="20"/>
        <v>9317</v>
      </c>
      <c r="J89" s="25">
        <f t="shared" si="20"/>
        <v>141061</v>
      </c>
      <c r="K89" s="25">
        <f t="shared" si="20"/>
        <v>2571</v>
      </c>
      <c r="L89" s="25">
        <f t="shared" si="20"/>
        <v>22</v>
      </c>
      <c r="M89" s="25">
        <f t="shared" si="20"/>
        <v>21848</v>
      </c>
      <c r="N89" s="25">
        <f t="shared" si="20"/>
        <v>1208</v>
      </c>
      <c r="O89" s="25">
        <f t="shared" si="20"/>
        <v>1208</v>
      </c>
    </row>
    <row r="90" spans="1:15" ht="12.75" customHeight="1">
      <c r="A90" s="20" t="s">
        <v>165</v>
      </c>
      <c r="B90" s="21" t="s">
        <v>166</v>
      </c>
      <c r="C90" s="22">
        <v>48448</v>
      </c>
      <c r="D90" s="22">
        <v>21953</v>
      </c>
      <c r="E90" s="22">
        <v>2885</v>
      </c>
      <c r="F90" s="22">
        <f>SUM(C90-D90-E90)</f>
        <v>23610</v>
      </c>
      <c r="G90" s="22">
        <v>213219</v>
      </c>
      <c r="H90" s="22">
        <v>72614</v>
      </c>
      <c r="I90" s="22">
        <v>17144</v>
      </c>
      <c r="J90" s="22">
        <f>SUM(G90-H90-I90)</f>
        <v>123461</v>
      </c>
      <c r="K90" s="22">
        <v>1065</v>
      </c>
      <c r="L90" s="22">
        <v>0</v>
      </c>
      <c r="M90" s="22">
        <v>17177</v>
      </c>
      <c r="N90" s="22">
        <v>238</v>
      </c>
      <c r="O90" s="22">
        <v>238</v>
      </c>
    </row>
    <row r="91" spans="1:15" ht="12.75" customHeight="1">
      <c r="A91" s="20" t="s">
        <v>167</v>
      </c>
      <c r="B91" s="21" t="s">
        <v>168</v>
      </c>
      <c r="C91" s="22">
        <v>45066</v>
      </c>
      <c r="D91" s="22">
        <v>32106</v>
      </c>
      <c r="E91" s="22">
        <v>0</v>
      </c>
      <c r="F91" s="22">
        <f>SUM(C91-D91-E91)</f>
        <v>12960</v>
      </c>
      <c r="G91" s="22">
        <v>189912</v>
      </c>
      <c r="H91" s="22">
        <v>81562</v>
      </c>
      <c r="I91" s="22">
        <v>0</v>
      </c>
      <c r="J91" s="22">
        <f>SUM(G91-H91-I91)</f>
        <v>108350</v>
      </c>
      <c r="K91" s="22">
        <v>971</v>
      </c>
      <c r="L91" s="22">
        <v>157</v>
      </c>
      <c r="M91" s="22">
        <v>22346</v>
      </c>
      <c r="N91" s="22">
        <v>447</v>
      </c>
      <c r="O91" s="22">
        <v>447</v>
      </c>
    </row>
    <row r="92" spans="1:15" ht="12.75" customHeight="1">
      <c r="A92" s="20" t="s">
        <v>169</v>
      </c>
      <c r="B92" s="21" t="s">
        <v>170</v>
      </c>
      <c r="C92" s="22">
        <v>8952</v>
      </c>
      <c r="D92" s="22">
        <v>6615</v>
      </c>
      <c r="E92" s="22">
        <v>1140</v>
      </c>
      <c r="F92" s="22">
        <f>SUM(C92-D92-E92)</f>
        <v>1197</v>
      </c>
      <c r="G92" s="22">
        <v>32559</v>
      </c>
      <c r="H92" s="22">
        <v>17379</v>
      </c>
      <c r="I92" s="22">
        <v>8839</v>
      </c>
      <c r="J92" s="22">
        <f>SUM(G92-H92-I92)</f>
        <v>6341</v>
      </c>
      <c r="K92" s="22">
        <v>376</v>
      </c>
      <c r="L92" s="22">
        <v>0</v>
      </c>
      <c r="M92" s="22">
        <v>1360</v>
      </c>
      <c r="N92" s="22">
        <v>29</v>
      </c>
      <c r="O92" s="22">
        <v>29</v>
      </c>
    </row>
    <row r="93" spans="1:15" ht="12.75" customHeight="1">
      <c r="A93" s="20" t="s">
        <v>171</v>
      </c>
      <c r="B93" s="21" t="s">
        <v>172</v>
      </c>
      <c r="C93" s="22">
        <v>435158</v>
      </c>
      <c r="D93" s="22">
        <v>285318</v>
      </c>
      <c r="E93" s="22">
        <v>18733</v>
      </c>
      <c r="F93" s="22">
        <f>SUM(C93-D93-E93)</f>
        <v>131107</v>
      </c>
      <c r="G93" s="22">
        <v>1304153</v>
      </c>
      <c r="H93" s="22">
        <v>503541</v>
      </c>
      <c r="I93" s="22">
        <v>63982</v>
      </c>
      <c r="J93" s="22">
        <f>SUM(G93-H93-I93)</f>
        <v>736630</v>
      </c>
      <c r="K93" s="22">
        <v>87772</v>
      </c>
      <c r="L93" s="22">
        <v>557</v>
      </c>
      <c r="M93" s="22">
        <v>76318</v>
      </c>
      <c r="N93" s="22">
        <v>9581</v>
      </c>
      <c r="O93" s="22">
        <v>9581</v>
      </c>
    </row>
    <row r="94" spans="1:15" ht="12.75" customHeight="1">
      <c r="A94" s="20" t="s">
        <v>173</v>
      </c>
      <c r="B94" s="21" t="s">
        <v>174</v>
      </c>
      <c r="C94" s="22">
        <v>30060</v>
      </c>
      <c r="D94" s="22">
        <v>9339</v>
      </c>
      <c r="E94" s="22">
        <v>829</v>
      </c>
      <c r="F94" s="22">
        <f>SUM(C94-D94-E94)</f>
        <v>19892</v>
      </c>
      <c r="G94" s="22">
        <v>88520</v>
      </c>
      <c r="H94" s="22">
        <v>29505</v>
      </c>
      <c r="I94" s="22">
        <v>5613</v>
      </c>
      <c r="J94" s="22">
        <f>SUM(G94-H94-I94)</f>
        <v>53402</v>
      </c>
      <c r="K94" s="22">
        <v>1219</v>
      </c>
      <c r="L94" s="22">
        <v>879</v>
      </c>
      <c r="M94" s="22">
        <v>14216</v>
      </c>
      <c r="N94" s="22">
        <v>429</v>
      </c>
      <c r="O94" s="22">
        <v>429</v>
      </c>
    </row>
    <row r="95" spans="1:15" ht="12.75" customHeight="1">
      <c r="A95" s="23"/>
      <c r="B95" s="24" t="s">
        <v>175</v>
      </c>
      <c r="C95" s="25">
        <f aca="true" t="shared" si="21" ref="C95:O95">SUM(C90:C94)</f>
        <v>567684</v>
      </c>
      <c r="D95" s="25">
        <f t="shared" si="21"/>
        <v>355331</v>
      </c>
      <c r="E95" s="25">
        <f t="shared" si="21"/>
        <v>23587</v>
      </c>
      <c r="F95" s="25">
        <f t="shared" si="21"/>
        <v>188766</v>
      </c>
      <c r="G95" s="25">
        <f t="shared" si="21"/>
        <v>1828363</v>
      </c>
      <c r="H95" s="25">
        <f t="shared" si="21"/>
        <v>704601</v>
      </c>
      <c r="I95" s="25">
        <f t="shared" si="21"/>
        <v>95578</v>
      </c>
      <c r="J95" s="25">
        <f t="shared" si="21"/>
        <v>1028184</v>
      </c>
      <c r="K95" s="25">
        <f t="shared" si="21"/>
        <v>91403</v>
      </c>
      <c r="L95" s="25">
        <f t="shared" si="21"/>
        <v>1593</v>
      </c>
      <c r="M95" s="25">
        <f t="shared" si="21"/>
        <v>131417</v>
      </c>
      <c r="N95" s="25">
        <f t="shared" si="21"/>
        <v>10724</v>
      </c>
      <c r="O95" s="25">
        <f t="shared" si="21"/>
        <v>10724</v>
      </c>
    </row>
    <row r="96" spans="1:15" ht="12.75" customHeight="1">
      <c r="A96" s="20" t="s">
        <v>176</v>
      </c>
      <c r="B96" s="21" t="s">
        <v>177</v>
      </c>
      <c r="C96" s="22">
        <v>8892</v>
      </c>
      <c r="D96" s="22">
        <v>6545</v>
      </c>
      <c r="E96" s="22">
        <v>486</v>
      </c>
      <c r="F96" s="22">
        <f>SUM(C96-D96-E96)</f>
        <v>1861</v>
      </c>
      <c r="G96" s="22">
        <v>47561</v>
      </c>
      <c r="H96" s="22">
        <v>24685</v>
      </c>
      <c r="I96" s="22">
        <v>2798</v>
      </c>
      <c r="J96" s="22">
        <f>SUM(G96-H96-I96)</f>
        <v>20078</v>
      </c>
      <c r="K96" s="22">
        <v>14</v>
      </c>
      <c r="L96" s="22">
        <v>0</v>
      </c>
      <c r="M96" s="22">
        <v>11785</v>
      </c>
      <c r="N96" s="22">
        <v>0</v>
      </c>
      <c r="O96" s="22">
        <v>0</v>
      </c>
    </row>
    <row r="97" spans="1:15" ht="12.75" customHeight="1">
      <c r="A97" s="20" t="s">
        <v>178</v>
      </c>
      <c r="B97" s="21" t="s">
        <v>179</v>
      </c>
      <c r="C97" s="22">
        <v>2782</v>
      </c>
      <c r="D97" s="22">
        <v>2595</v>
      </c>
      <c r="E97" s="22">
        <v>0</v>
      </c>
      <c r="F97" s="22">
        <f>SUM(C97-D97-E97)</f>
        <v>187</v>
      </c>
      <c r="G97" s="22">
        <v>11343</v>
      </c>
      <c r="H97" s="22">
        <v>9527</v>
      </c>
      <c r="I97" s="22">
        <v>0</v>
      </c>
      <c r="J97" s="22">
        <f>SUM(G97-H97-I97)</f>
        <v>1816</v>
      </c>
      <c r="K97" s="22">
        <v>15</v>
      </c>
      <c r="L97" s="22">
        <v>0</v>
      </c>
      <c r="M97" s="22">
        <v>760</v>
      </c>
      <c r="N97" s="22">
        <v>0</v>
      </c>
      <c r="O97" s="22">
        <v>0</v>
      </c>
    </row>
    <row r="98" spans="1:15" ht="12.75" customHeight="1">
      <c r="A98" s="23"/>
      <c r="B98" s="24" t="s">
        <v>180</v>
      </c>
      <c r="C98" s="25">
        <f aca="true" t="shared" si="22" ref="C98:O98">SUM(C96:C97)</f>
        <v>11674</v>
      </c>
      <c r="D98" s="25">
        <f t="shared" si="22"/>
        <v>9140</v>
      </c>
      <c r="E98" s="25">
        <f t="shared" si="22"/>
        <v>486</v>
      </c>
      <c r="F98" s="25">
        <f t="shared" si="22"/>
        <v>2048</v>
      </c>
      <c r="G98" s="25">
        <f t="shared" si="22"/>
        <v>58904</v>
      </c>
      <c r="H98" s="25">
        <f t="shared" si="22"/>
        <v>34212</v>
      </c>
      <c r="I98" s="25">
        <f t="shared" si="22"/>
        <v>2798</v>
      </c>
      <c r="J98" s="25">
        <f t="shared" si="22"/>
        <v>21894</v>
      </c>
      <c r="K98" s="25">
        <f t="shared" si="22"/>
        <v>29</v>
      </c>
      <c r="L98" s="25">
        <f t="shared" si="22"/>
        <v>0</v>
      </c>
      <c r="M98" s="25">
        <f t="shared" si="22"/>
        <v>12545</v>
      </c>
      <c r="N98" s="25">
        <f t="shared" si="22"/>
        <v>0</v>
      </c>
      <c r="O98" s="25">
        <f t="shared" si="22"/>
        <v>0</v>
      </c>
    </row>
    <row r="99" spans="1:15" ht="12.75" customHeight="1">
      <c r="A99" s="20" t="s">
        <v>181</v>
      </c>
      <c r="B99" s="21" t="s">
        <v>182</v>
      </c>
      <c r="C99" s="22">
        <v>24496</v>
      </c>
      <c r="D99" s="22">
        <v>18515</v>
      </c>
      <c r="E99" s="22">
        <v>1241</v>
      </c>
      <c r="F99" s="22">
        <f>SUM(C99-D99-E99)</f>
        <v>4740</v>
      </c>
      <c r="G99" s="22">
        <v>107071</v>
      </c>
      <c r="H99" s="22">
        <v>58922</v>
      </c>
      <c r="I99" s="22">
        <v>7003</v>
      </c>
      <c r="J99" s="22">
        <f>SUM(G99-H99-I99)</f>
        <v>41146</v>
      </c>
      <c r="K99" s="22">
        <v>182</v>
      </c>
      <c r="L99" s="22">
        <v>0</v>
      </c>
      <c r="M99" s="22">
        <v>11691</v>
      </c>
      <c r="N99" s="22">
        <v>160</v>
      </c>
      <c r="O99" s="22">
        <v>160</v>
      </c>
    </row>
    <row r="100" spans="1:15" ht="12.75" customHeight="1">
      <c r="A100" s="20" t="s">
        <v>183</v>
      </c>
      <c r="B100" s="21" t="s">
        <v>184</v>
      </c>
      <c r="C100" s="22">
        <v>19682</v>
      </c>
      <c r="D100" s="22">
        <v>10899</v>
      </c>
      <c r="E100" s="22">
        <v>889</v>
      </c>
      <c r="F100" s="22">
        <f>SUM(C100-D100-E100)</f>
        <v>7894</v>
      </c>
      <c r="G100" s="22">
        <v>83286</v>
      </c>
      <c r="H100" s="22">
        <v>30226</v>
      </c>
      <c r="I100" s="22">
        <v>4118</v>
      </c>
      <c r="J100" s="22">
        <f>SUM(G100-H100-I100)</f>
        <v>48942</v>
      </c>
      <c r="K100" s="22">
        <v>2006</v>
      </c>
      <c r="L100" s="22">
        <v>0</v>
      </c>
      <c r="M100" s="22">
        <v>5670</v>
      </c>
      <c r="N100" s="22">
        <v>168</v>
      </c>
      <c r="O100" s="22">
        <v>168</v>
      </c>
    </row>
    <row r="101" spans="1:15" ht="12.75" customHeight="1">
      <c r="A101" s="20" t="s">
        <v>185</v>
      </c>
      <c r="B101" s="21" t="s">
        <v>186</v>
      </c>
      <c r="C101" s="22">
        <v>11375</v>
      </c>
      <c r="D101" s="22">
        <v>8968</v>
      </c>
      <c r="E101" s="22">
        <v>0</v>
      </c>
      <c r="F101" s="22">
        <f>SUM(C101-D101-E101)</f>
        <v>2407</v>
      </c>
      <c r="G101" s="22">
        <v>37552</v>
      </c>
      <c r="H101" s="22">
        <v>24986</v>
      </c>
      <c r="I101" s="22">
        <v>0</v>
      </c>
      <c r="J101" s="22">
        <f>SUM(G101-H101-I101)</f>
        <v>12566</v>
      </c>
      <c r="K101" s="22">
        <v>66</v>
      </c>
      <c r="L101" s="22">
        <v>0</v>
      </c>
      <c r="M101" s="22">
        <v>3971</v>
      </c>
      <c r="N101" s="22">
        <v>358</v>
      </c>
      <c r="O101" s="22">
        <v>358</v>
      </c>
    </row>
    <row r="102" spans="1:15" ht="12.75" customHeight="1">
      <c r="A102" s="20" t="s">
        <v>187</v>
      </c>
      <c r="B102" s="21" t="s">
        <v>188</v>
      </c>
      <c r="C102" s="22">
        <v>19455</v>
      </c>
      <c r="D102" s="22">
        <v>15876</v>
      </c>
      <c r="E102" s="22">
        <v>1482</v>
      </c>
      <c r="F102" s="22">
        <f>SUM(C102-D102-E102)</f>
        <v>2097</v>
      </c>
      <c r="G102" s="22">
        <v>70822</v>
      </c>
      <c r="H102" s="22">
        <v>41805</v>
      </c>
      <c r="I102" s="22">
        <v>9453</v>
      </c>
      <c r="J102" s="22">
        <f>SUM(G102-H102-I102)</f>
        <v>19564</v>
      </c>
      <c r="K102" s="22">
        <v>1214</v>
      </c>
      <c r="L102" s="22">
        <v>0</v>
      </c>
      <c r="M102" s="22">
        <v>6121</v>
      </c>
      <c r="N102" s="22">
        <v>20</v>
      </c>
      <c r="O102" s="22">
        <v>20</v>
      </c>
    </row>
    <row r="103" spans="1:15" ht="12.75" customHeight="1">
      <c r="A103" s="23"/>
      <c r="B103" s="24" t="s">
        <v>189</v>
      </c>
      <c r="C103" s="25">
        <f aca="true" t="shared" si="23" ref="C103:O103">SUM(C99:C102)</f>
        <v>75008</v>
      </c>
      <c r="D103" s="25">
        <f t="shared" si="23"/>
        <v>54258</v>
      </c>
      <c r="E103" s="25">
        <f t="shared" si="23"/>
        <v>3612</v>
      </c>
      <c r="F103" s="25">
        <f t="shared" si="23"/>
        <v>17138</v>
      </c>
      <c r="G103" s="25">
        <f t="shared" si="23"/>
        <v>298731</v>
      </c>
      <c r="H103" s="25">
        <f t="shared" si="23"/>
        <v>155939</v>
      </c>
      <c r="I103" s="25">
        <f t="shared" si="23"/>
        <v>20574</v>
      </c>
      <c r="J103" s="25">
        <f t="shared" si="23"/>
        <v>122218</v>
      </c>
      <c r="K103" s="25">
        <f t="shared" si="23"/>
        <v>3468</v>
      </c>
      <c r="L103" s="25">
        <f t="shared" si="23"/>
        <v>0</v>
      </c>
      <c r="M103" s="25">
        <f t="shared" si="23"/>
        <v>27453</v>
      </c>
      <c r="N103" s="25">
        <f t="shared" si="23"/>
        <v>706</v>
      </c>
      <c r="O103" s="25">
        <f t="shared" si="23"/>
        <v>706</v>
      </c>
    </row>
    <row r="104" spans="1:15" ht="12.75" customHeight="1">
      <c r="A104" s="20" t="s">
        <v>190</v>
      </c>
      <c r="B104" s="21" t="s">
        <v>191</v>
      </c>
      <c r="C104" s="22">
        <v>13508</v>
      </c>
      <c r="D104" s="22">
        <v>10936</v>
      </c>
      <c r="E104" s="22">
        <v>581</v>
      </c>
      <c r="F104" s="22">
        <f>SUM(C104-D104-E104)</f>
        <v>1991</v>
      </c>
      <c r="G104" s="22">
        <v>62691</v>
      </c>
      <c r="H104" s="22">
        <v>37728</v>
      </c>
      <c r="I104" s="22">
        <v>4282</v>
      </c>
      <c r="J104" s="22">
        <f>SUM(G104-H104-I104)</f>
        <v>20681</v>
      </c>
      <c r="K104" s="22">
        <v>422</v>
      </c>
      <c r="L104" s="22">
        <v>0</v>
      </c>
      <c r="M104" s="22">
        <v>2686</v>
      </c>
      <c r="N104" s="22">
        <v>212</v>
      </c>
      <c r="O104" s="22">
        <v>212</v>
      </c>
    </row>
    <row r="105" spans="1:15" ht="12.75" customHeight="1">
      <c r="A105" s="20" t="s">
        <v>192</v>
      </c>
      <c r="B105" s="21" t="s">
        <v>193</v>
      </c>
      <c r="C105" s="22">
        <v>10742</v>
      </c>
      <c r="D105" s="22">
        <v>6484</v>
      </c>
      <c r="E105" s="22">
        <v>0</v>
      </c>
      <c r="F105" s="22">
        <f>SUM(C105-D105-E105)</f>
        <v>4258</v>
      </c>
      <c r="G105" s="22">
        <v>44715</v>
      </c>
      <c r="H105" s="22">
        <v>23731</v>
      </c>
      <c r="I105" s="22">
        <v>0</v>
      </c>
      <c r="J105" s="22">
        <f>SUM(G105-H105-I105)</f>
        <v>20984</v>
      </c>
      <c r="K105" s="22">
        <v>153</v>
      </c>
      <c r="L105" s="22">
        <v>0</v>
      </c>
      <c r="M105" s="22">
        <v>4379</v>
      </c>
      <c r="N105" s="22">
        <v>457</v>
      </c>
      <c r="O105" s="22">
        <v>457</v>
      </c>
    </row>
    <row r="106" spans="1:15" ht="12.75" customHeight="1">
      <c r="A106" s="20" t="s">
        <v>194</v>
      </c>
      <c r="B106" s="21" t="s">
        <v>195</v>
      </c>
      <c r="C106" s="22">
        <v>49000</v>
      </c>
      <c r="D106" s="22">
        <v>30488</v>
      </c>
      <c r="E106" s="22">
        <v>1775</v>
      </c>
      <c r="F106" s="22">
        <f>SUM(C106-D106-E106)</f>
        <v>16737</v>
      </c>
      <c r="G106" s="22">
        <v>224962</v>
      </c>
      <c r="H106" s="22">
        <v>91960</v>
      </c>
      <c r="I106" s="22">
        <v>10721</v>
      </c>
      <c r="J106" s="22">
        <f>SUM(G106-H106-I106)</f>
        <v>122281</v>
      </c>
      <c r="K106" s="22">
        <v>492</v>
      </c>
      <c r="L106" s="22">
        <v>0</v>
      </c>
      <c r="M106" s="22">
        <v>42812</v>
      </c>
      <c r="N106" s="22">
        <v>729</v>
      </c>
      <c r="O106" s="22">
        <v>729</v>
      </c>
    </row>
    <row r="107" spans="1:15" ht="12.75" customHeight="1">
      <c r="A107" s="20" t="s">
        <v>196</v>
      </c>
      <c r="B107" s="21" t="s">
        <v>197</v>
      </c>
      <c r="C107" s="22">
        <v>169905</v>
      </c>
      <c r="D107" s="22">
        <v>119050</v>
      </c>
      <c r="E107" s="22">
        <v>4548</v>
      </c>
      <c r="F107" s="22">
        <f>SUM(C107-D107-E107)</f>
        <v>46307</v>
      </c>
      <c r="G107" s="22">
        <v>517945</v>
      </c>
      <c r="H107" s="22">
        <v>234208</v>
      </c>
      <c r="I107" s="22">
        <v>12118</v>
      </c>
      <c r="J107" s="22">
        <f>SUM(G107-H107-I107)</f>
        <v>271619</v>
      </c>
      <c r="K107" s="22">
        <v>12375</v>
      </c>
      <c r="L107" s="22">
        <v>0</v>
      </c>
      <c r="M107" s="22">
        <v>9346</v>
      </c>
      <c r="N107" s="22">
        <v>13132</v>
      </c>
      <c r="O107" s="22">
        <v>13132</v>
      </c>
    </row>
    <row r="108" spans="1:15" ht="12.75" customHeight="1">
      <c r="A108" s="20" t="s">
        <v>198</v>
      </c>
      <c r="B108" s="21" t="s">
        <v>199</v>
      </c>
      <c r="C108" s="22">
        <v>54527</v>
      </c>
      <c r="D108" s="22">
        <v>32052</v>
      </c>
      <c r="E108" s="22">
        <v>2137</v>
      </c>
      <c r="F108" s="22">
        <f>SUM(C108-D108-E108)</f>
        <v>20338</v>
      </c>
      <c r="G108" s="22">
        <v>328214</v>
      </c>
      <c r="H108" s="22">
        <v>97987</v>
      </c>
      <c r="I108" s="22">
        <v>12975</v>
      </c>
      <c r="J108" s="22">
        <f>SUM(G108-H108-I108)</f>
        <v>217252</v>
      </c>
      <c r="K108" s="22">
        <v>1667</v>
      </c>
      <c r="L108" s="22">
        <v>0</v>
      </c>
      <c r="M108" s="22">
        <v>10570</v>
      </c>
      <c r="N108" s="22">
        <v>5071</v>
      </c>
      <c r="O108" s="22">
        <v>5071</v>
      </c>
    </row>
    <row r="109" spans="1:15" ht="12.75" customHeight="1">
      <c r="A109" s="23"/>
      <c r="B109" s="24" t="s">
        <v>200</v>
      </c>
      <c r="C109" s="25">
        <f aca="true" t="shared" si="24" ref="C109:O109">SUM(C104:C108)</f>
        <v>297682</v>
      </c>
      <c r="D109" s="25">
        <f t="shared" si="24"/>
        <v>199010</v>
      </c>
      <c r="E109" s="25">
        <f t="shared" si="24"/>
        <v>9041</v>
      </c>
      <c r="F109" s="25">
        <f t="shared" si="24"/>
        <v>89631</v>
      </c>
      <c r="G109" s="25">
        <f t="shared" si="24"/>
        <v>1178527</v>
      </c>
      <c r="H109" s="25">
        <f t="shared" si="24"/>
        <v>485614</v>
      </c>
      <c r="I109" s="25">
        <f t="shared" si="24"/>
        <v>40096</v>
      </c>
      <c r="J109" s="25">
        <f t="shared" si="24"/>
        <v>652817</v>
      </c>
      <c r="K109" s="25">
        <f t="shared" si="24"/>
        <v>15109</v>
      </c>
      <c r="L109" s="25">
        <f t="shared" si="24"/>
        <v>0</v>
      </c>
      <c r="M109" s="25">
        <f t="shared" si="24"/>
        <v>69793</v>
      </c>
      <c r="N109" s="25">
        <f t="shared" si="24"/>
        <v>19601</v>
      </c>
      <c r="O109" s="25">
        <f t="shared" si="24"/>
        <v>19601</v>
      </c>
    </row>
    <row r="110" spans="1:15" ht="12.75" customHeight="1">
      <c r="A110" s="20" t="s">
        <v>201</v>
      </c>
      <c r="B110" s="21" t="s">
        <v>202</v>
      </c>
      <c r="C110" s="22">
        <v>84629</v>
      </c>
      <c r="D110" s="22">
        <v>65429</v>
      </c>
      <c r="E110" s="22">
        <v>813</v>
      </c>
      <c r="F110" s="22">
        <f aca="true" t="shared" si="25" ref="F110:F115">SUM(C110-D110-E110)</f>
        <v>18387</v>
      </c>
      <c r="G110" s="22">
        <v>372571</v>
      </c>
      <c r="H110" s="22">
        <v>224649</v>
      </c>
      <c r="I110" s="22">
        <v>5831</v>
      </c>
      <c r="J110" s="22">
        <f aca="true" t="shared" si="26" ref="J110:J115">SUM(G110-H110-I110)</f>
        <v>142091</v>
      </c>
      <c r="K110" s="22">
        <v>4442</v>
      </c>
      <c r="L110" s="22">
        <v>0</v>
      </c>
      <c r="M110" s="22">
        <v>46971</v>
      </c>
      <c r="N110" s="22">
        <v>1109</v>
      </c>
      <c r="O110" s="22">
        <v>1109</v>
      </c>
    </row>
    <row r="111" spans="1:15" ht="12.75" customHeight="1">
      <c r="A111" s="20" t="s">
        <v>203</v>
      </c>
      <c r="B111" s="21" t="s">
        <v>204</v>
      </c>
      <c r="C111" s="22">
        <v>10752</v>
      </c>
      <c r="D111" s="22">
        <v>10226</v>
      </c>
      <c r="E111" s="22">
        <v>245</v>
      </c>
      <c r="F111" s="22">
        <f t="shared" si="25"/>
        <v>281</v>
      </c>
      <c r="G111" s="22">
        <v>35024</v>
      </c>
      <c r="H111" s="22">
        <v>31990</v>
      </c>
      <c r="I111" s="22">
        <v>1563</v>
      </c>
      <c r="J111" s="22">
        <f t="shared" si="26"/>
        <v>1471</v>
      </c>
      <c r="K111" s="22">
        <v>35</v>
      </c>
      <c r="L111" s="22">
        <v>0</v>
      </c>
      <c r="M111" s="22">
        <v>1032</v>
      </c>
      <c r="N111" s="22">
        <v>264</v>
      </c>
      <c r="O111" s="22">
        <v>264</v>
      </c>
    </row>
    <row r="112" spans="1:15" ht="12.75" customHeight="1">
      <c r="A112" s="20" t="s">
        <v>205</v>
      </c>
      <c r="B112" s="21" t="s">
        <v>206</v>
      </c>
      <c r="C112" s="22">
        <v>29491</v>
      </c>
      <c r="D112" s="22">
        <v>20513</v>
      </c>
      <c r="E112" s="22">
        <v>0</v>
      </c>
      <c r="F112" s="22">
        <f t="shared" si="25"/>
        <v>8978</v>
      </c>
      <c r="G112" s="22">
        <v>102313</v>
      </c>
      <c r="H112" s="22">
        <v>63784</v>
      </c>
      <c r="I112" s="22">
        <v>0</v>
      </c>
      <c r="J112" s="22">
        <f t="shared" si="26"/>
        <v>38529</v>
      </c>
      <c r="K112" s="22">
        <v>20907</v>
      </c>
      <c r="L112" s="22">
        <v>0</v>
      </c>
      <c r="M112" s="22">
        <v>9950</v>
      </c>
      <c r="N112" s="22">
        <v>297</v>
      </c>
      <c r="O112" s="22">
        <v>297</v>
      </c>
    </row>
    <row r="113" spans="1:15" ht="12.75" customHeight="1">
      <c r="A113" s="20" t="s">
        <v>207</v>
      </c>
      <c r="B113" s="21" t="s">
        <v>208</v>
      </c>
      <c r="C113" s="22">
        <v>25539</v>
      </c>
      <c r="D113" s="22">
        <v>16133</v>
      </c>
      <c r="E113" s="22">
        <v>562</v>
      </c>
      <c r="F113" s="22">
        <f t="shared" si="25"/>
        <v>8844</v>
      </c>
      <c r="G113" s="22">
        <v>108518</v>
      </c>
      <c r="H113" s="22">
        <v>52207</v>
      </c>
      <c r="I113" s="22">
        <v>2926</v>
      </c>
      <c r="J113" s="22">
        <f t="shared" si="26"/>
        <v>53385</v>
      </c>
      <c r="K113" s="22">
        <v>1556</v>
      </c>
      <c r="L113" s="22">
        <v>0</v>
      </c>
      <c r="M113" s="22">
        <v>32212</v>
      </c>
      <c r="N113" s="22">
        <v>1117</v>
      </c>
      <c r="O113" s="22">
        <v>1117</v>
      </c>
    </row>
    <row r="114" spans="1:15" ht="12.75" customHeight="1">
      <c r="A114" s="20" t="s">
        <v>209</v>
      </c>
      <c r="B114" s="21" t="s">
        <v>210</v>
      </c>
      <c r="C114" s="22">
        <v>64389</v>
      </c>
      <c r="D114" s="22">
        <v>45627</v>
      </c>
      <c r="E114" s="22">
        <v>0</v>
      </c>
      <c r="F114" s="22">
        <f t="shared" si="25"/>
        <v>18762</v>
      </c>
      <c r="G114" s="22">
        <v>192739</v>
      </c>
      <c r="H114" s="22">
        <v>112954</v>
      </c>
      <c r="I114" s="22">
        <v>0</v>
      </c>
      <c r="J114" s="22">
        <f t="shared" si="26"/>
        <v>79785</v>
      </c>
      <c r="K114" s="22">
        <v>7888</v>
      </c>
      <c r="L114" s="22">
        <v>0</v>
      </c>
      <c r="M114" s="22">
        <v>20712</v>
      </c>
      <c r="N114" s="22">
        <v>1254</v>
      </c>
      <c r="O114" s="22">
        <v>1254</v>
      </c>
    </row>
    <row r="115" spans="1:15" ht="12.75" customHeight="1">
      <c r="A115" s="20" t="s">
        <v>211</v>
      </c>
      <c r="B115" s="21" t="s">
        <v>212</v>
      </c>
      <c r="C115" s="22">
        <v>40235</v>
      </c>
      <c r="D115" s="22">
        <v>34233</v>
      </c>
      <c r="E115" s="22">
        <v>0</v>
      </c>
      <c r="F115" s="22">
        <f t="shared" si="25"/>
        <v>6002</v>
      </c>
      <c r="G115" s="22">
        <v>141938</v>
      </c>
      <c r="H115" s="22">
        <v>106347</v>
      </c>
      <c r="I115" s="22">
        <v>0</v>
      </c>
      <c r="J115" s="22">
        <f t="shared" si="26"/>
        <v>35591</v>
      </c>
      <c r="K115" s="22">
        <v>4091</v>
      </c>
      <c r="L115" s="22">
        <v>0</v>
      </c>
      <c r="M115" s="22">
        <v>17660</v>
      </c>
      <c r="N115" s="22">
        <v>1826</v>
      </c>
      <c r="O115" s="22">
        <v>1826</v>
      </c>
    </row>
    <row r="116" spans="1:15" ht="12.75" customHeight="1">
      <c r="A116" s="23"/>
      <c r="B116" s="24" t="s">
        <v>213</v>
      </c>
      <c r="C116" s="25">
        <f aca="true" t="shared" si="27" ref="C116:O116">SUM(C110:C115)</f>
        <v>255035</v>
      </c>
      <c r="D116" s="25">
        <f t="shared" si="27"/>
        <v>192161</v>
      </c>
      <c r="E116" s="25">
        <f t="shared" si="27"/>
        <v>1620</v>
      </c>
      <c r="F116" s="25">
        <f t="shared" si="27"/>
        <v>61254</v>
      </c>
      <c r="G116" s="25">
        <f t="shared" si="27"/>
        <v>953103</v>
      </c>
      <c r="H116" s="25">
        <f t="shared" si="27"/>
        <v>591931</v>
      </c>
      <c r="I116" s="25">
        <f t="shared" si="27"/>
        <v>10320</v>
      </c>
      <c r="J116" s="25">
        <f t="shared" si="27"/>
        <v>350852</v>
      </c>
      <c r="K116" s="25">
        <f t="shared" si="27"/>
        <v>38919</v>
      </c>
      <c r="L116" s="25">
        <f t="shared" si="27"/>
        <v>0</v>
      </c>
      <c r="M116" s="25">
        <f t="shared" si="27"/>
        <v>128537</v>
      </c>
      <c r="N116" s="25">
        <f t="shared" si="27"/>
        <v>5867</v>
      </c>
      <c r="O116" s="25">
        <f t="shared" si="27"/>
        <v>5867</v>
      </c>
    </row>
    <row r="117" spans="1:15" ht="12.75" customHeight="1">
      <c r="A117" s="20" t="s">
        <v>214</v>
      </c>
      <c r="B117" s="21" t="s">
        <v>215</v>
      </c>
      <c r="C117" s="22">
        <v>9524</v>
      </c>
      <c r="D117" s="22">
        <v>6713</v>
      </c>
      <c r="E117" s="22">
        <v>0</v>
      </c>
      <c r="F117" s="22">
        <f>SUM(C117-D117-E117)</f>
        <v>2811</v>
      </c>
      <c r="G117" s="22">
        <v>40745</v>
      </c>
      <c r="H117" s="22">
        <v>25459</v>
      </c>
      <c r="I117" s="22">
        <v>0</v>
      </c>
      <c r="J117" s="22">
        <f>SUM(G117-H117-I117)</f>
        <v>15286</v>
      </c>
      <c r="K117" s="22">
        <v>0</v>
      </c>
      <c r="L117" s="22">
        <v>0</v>
      </c>
      <c r="M117" s="22">
        <v>15561</v>
      </c>
      <c r="N117" s="22">
        <v>344</v>
      </c>
      <c r="O117" s="22">
        <v>344</v>
      </c>
    </row>
    <row r="118" spans="1:15" ht="12.75" customHeight="1">
      <c r="A118" s="20" t="s">
        <v>216</v>
      </c>
      <c r="B118" s="21" t="s">
        <v>217</v>
      </c>
      <c r="C118" s="22">
        <v>21485</v>
      </c>
      <c r="D118" s="22">
        <v>17328</v>
      </c>
      <c r="E118" s="22">
        <v>453</v>
      </c>
      <c r="F118" s="22">
        <f>SUM(C118-D118-E118)</f>
        <v>3704</v>
      </c>
      <c r="G118" s="22">
        <v>84244</v>
      </c>
      <c r="H118" s="22">
        <v>52846</v>
      </c>
      <c r="I118" s="22">
        <v>3120</v>
      </c>
      <c r="J118" s="22">
        <f>SUM(G118-H118-I118)</f>
        <v>28278</v>
      </c>
      <c r="K118" s="22">
        <v>151</v>
      </c>
      <c r="L118" s="22">
        <v>0</v>
      </c>
      <c r="M118" s="22">
        <v>12350</v>
      </c>
      <c r="N118" s="22">
        <v>643</v>
      </c>
      <c r="O118" s="22">
        <v>643</v>
      </c>
    </row>
    <row r="119" spans="1:15" ht="12.75" customHeight="1">
      <c r="A119" s="23"/>
      <c r="B119" s="24" t="s">
        <v>218</v>
      </c>
      <c r="C119" s="25">
        <f aca="true" t="shared" si="28" ref="C119:O119">SUM(C117:C118)</f>
        <v>31009</v>
      </c>
      <c r="D119" s="25">
        <f t="shared" si="28"/>
        <v>24041</v>
      </c>
      <c r="E119" s="25">
        <f t="shared" si="28"/>
        <v>453</v>
      </c>
      <c r="F119" s="25">
        <f t="shared" si="28"/>
        <v>6515</v>
      </c>
      <c r="G119" s="25">
        <f t="shared" si="28"/>
        <v>124989</v>
      </c>
      <c r="H119" s="25">
        <f t="shared" si="28"/>
        <v>78305</v>
      </c>
      <c r="I119" s="25">
        <f t="shared" si="28"/>
        <v>3120</v>
      </c>
      <c r="J119" s="25">
        <f t="shared" si="28"/>
        <v>43564</v>
      </c>
      <c r="K119" s="25">
        <f t="shared" si="28"/>
        <v>151</v>
      </c>
      <c r="L119" s="25">
        <f t="shared" si="28"/>
        <v>0</v>
      </c>
      <c r="M119" s="25">
        <f t="shared" si="28"/>
        <v>27911</v>
      </c>
      <c r="N119" s="25">
        <f t="shared" si="28"/>
        <v>987</v>
      </c>
      <c r="O119" s="25">
        <f t="shared" si="28"/>
        <v>987</v>
      </c>
    </row>
    <row r="120" spans="1:15" ht="12.75" customHeight="1">
      <c r="A120" s="20" t="s">
        <v>219</v>
      </c>
      <c r="B120" s="21" t="s">
        <v>220</v>
      </c>
      <c r="C120" s="22">
        <v>25106</v>
      </c>
      <c r="D120" s="22">
        <v>22064</v>
      </c>
      <c r="E120" s="22">
        <v>433</v>
      </c>
      <c r="F120" s="22">
        <f>SUM(C120-D120-E120)</f>
        <v>2609</v>
      </c>
      <c r="G120" s="22">
        <v>84676</v>
      </c>
      <c r="H120" s="22">
        <v>64326</v>
      </c>
      <c r="I120" s="22">
        <v>3660</v>
      </c>
      <c r="J120" s="22">
        <f>SUM(G120-H120-I120)</f>
        <v>16690</v>
      </c>
      <c r="K120" s="22">
        <v>2598</v>
      </c>
      <c r="L120" s="22">
        <v>0</v>
      </c>
      <c r="M120" s="22">
        <v>4166</v>
      </c>
      <c r="N120" s="22">
        <v>3333</v>
      </c>
      <c r="O120" s="22">
        <v>3333</v>
      </c>
    </row>
    <row r="121" spans="1:15" ht="12.75" customHeight="1">
      <c r="A121" s="20" t="s">
        <v>221</v>
      </c>
      <c r="B121" s="21" t="s">
        <v>222</v>
      </c>
      <c r="C121" s="22">
        <v>39799</v>
      </c>
      <c r="D121" s="22">
        <v>35926</v>
      </c>
      <c r="E121" s="22">
        <v>1228</v>
      </c>
      <c r="F121" s="22">
        <f>SUM(C121-D121-E121)</f>
        <v>2645</v>
      </c>
      <c r="G121" s="22">
        <v>150190</v>
      </c>
      <c r="H121" s="22">
        <v>106793</v>
      </c>
      <c r="I121" s="22">
        <v>7417</v>
      </c>
      <c r="J121" s="22">
        <f>SUM(G121-H121-I121)</f>
        <v>35980</v>
      </c>
      <c r="K121" s="22">
        <v>435</v>
      </c>
      <c r="L121" s="22">
        <v>0</v>
      </c>
      <c r="M121" s="22">
        <v>11230</v>
      </c>
      <c r="N121" s="22">
        <v>607</v>
      </c>
      <c r="O121" s="22">
        <v>607</v>
      </c>
    </row>
    <row r="122" spans="1:15" ht="12.75" customHeight="1">
      <c r="A122" s="20" t="s">
        <v>223</v>
      </c>
      <c r="B122" s="21" t="s">
        <v>224</v>
      </c>
      <c r="C122" s="22">
        <v>7294</v>
      </c>
      <c r="D122" s="22">
        <v>6372</v>
      </c>
      <c r="E122" s="22">
        <v>0</v>
      </c>
      <c r="F122" s="22">
        <f>SUM(C122-D122-E122)</f>
        <v>922</v>
      </c>
      <c r="G122" s="22">
        <v>25706</v>
      </c>
      <c r="H122" s="22">
        <v>17495</v>
      </c>
      <c r="I122" s="22">
        <v>0</v>
      </c>
      <c r="J122" s="22">
        <f>SUM(G122-H122-I122)</f>
        <v>8211</v>
      </c>
      <c r="K122" s="22">
        <v>126</v>
      </c>
      <c r="L122" s="22">
        <v>0</v>
      </c>
      <c r="M122" s="22">
        <v>9231</v>
      </c>
      <c r="N122" s="22">
        <v>148</v>
      </c>
      <c r="O122" s="22">
        <v>148</v>
      </c>
    </row>
    <row r="123" spans="1:15" ht="12.75" customHeight="1">
      <c r="A123" s="20" t="s">
        <v>225</v>
      </c>
      <c r="B123" s="21" t="s">
        <v>226</v>
      </c>
      <c r="C123" s="22">
        <v>36782</v>
      </c>
      <c r="D123" s="22">
        <v>30524</v>
      </c>
      <c r="E123" s="22">
        <v>582</v>
      </c>
      <c r="F123" s="22">
        <f>SUM(C123-D123-E123)</f>
        <v>5676</v>
      </c>
      <c r="G123" s="22">
        <v>130462</v>
      </c>
      <c r="H123" s="22">
        <v>79318</v>
      </c>
      <c r="I123" s="22">
        <v>3717</v>
      </c>
      <c r="J123" s="22">
        <f>SUM(G123-H123-I123)</f>
        <v>47427</v>
      </c>
      <c r="K123" s="22">
        <v>1603</v>
      </c>
      <c r="L123" s="22">
        <v>0</v>
      </c>
      <c r="M123" s="22">
        <v>4904</v>
      </c>
      <c r="N123" s="22">
        <v>1116</v>
      </c>
      <c r="O123" s="22">
        <v>1116</v>
      </c>
    </row>
    <row r="124" spans="1:15" ht="12.75" customHeight="1">
      <c r="A124" s="20" t="s">
        <v>227</v>
      </c>
      <c r="B124" s="21" t="s">
        <v>228</v>
      </c>
      <c r="C124" s="22">
        <v>13135</v>
      </c>
      <c r="D124" s="22">
        <v>11749</v>
      </c>
      <c r="E124" s="22">
        <v>338</v>
      </c>
      <c r="F124" s="22">
        <f>SUM(C124-D124-E124)</f>
        <v>1048</v>
      </c>
      <c r="G124" s="22">
        <v>41328</v>
      </c>
      <c r="H124" s="22">
        <v>30676</v>
      </c>
      <c r="I124" s="22">
        <v>2806</v>
      </c>
      <c r="J124" s="22">
        <f>SUM(G124-H124-I124)</f>
        <v>7846</v>
      </c>
      <c r="K124" s="22">
        <v>322</v>
      </c>
      <c r="L124" s="22">
        <v>0</v>
      </c>
      <c r="M124" s="22">
        <v>172</v>
      </c>
      <c r="N124" s="22">
        <v>353</v>
      </c>
      <c r="O124" s="22">
        <v>353</v>
      </c>
    </row>
    <row r="125" spans="1:15" ht="12.75" customHeight="1">
      <c r="A125" s="23"/>
      <c r="B125" s="24" t="s">
        <v>229</v>
      </c>
      <c r="C125" s="25">
        <f aca="true" t="shared" si="29" ref="C125:O125">SUM(C120:C124)</f>
        <v>122116</v>
      </c>
      <c r="D125" s="25">
        <f t="shared" si="29"/>
        <v>106635</v>
      </c>
      <c r="E125" s="25">
        <f t="shared" si="29"/>
        <v>2581</v>
      </c>
      <c r="F125" s="25">
        <f t="shared" si="29"/>
        <v>12900</v>
      </c>
      <c r="G125" s="25">
        <f t="shared" si="29"/>
        <v>432362</v>
      </c>
      <c r="H125" s="25">
        <f t="shared" si="29"/>
        <v>298608</v>
      </c>
      <c r="I125" s="25">
        <f t="shared" si="29"/>
        <v>17600</v>
      </c>
      <c r="J125" s="25">
        <f t="shared" si="29"/>
        <v>116154</v>
      </c>
      <c r="K125" s="25">
        <f t="shared" si="29"/>
        <v>5084</v>
      </c>
      <c r="L125" s="25">
        <f t="shared" si="29"/>
        <v>0</v>
      </c>
      <c r="M125" s="25">
        <f t="shared" si="29"/>
        <v>29703</v>
      </c>
      <c r="N125" s="25">
        <f t="shared" si="29"/>
        <v>5557</v>
      </c>
      <c r="O125" s="25">
        <f t="shared" si="29"/>
        <v>5557</v>
      </c>
    </row>
    <row r="126" spans="1:15" ht="12.75" customHeight="1">
      <c r="A126" s="20" t="s">
        <v>230</v>
      </c>
      <c r="B126" s="21" t="s">
        <v>231</v>
      </c>
      <c r="C126" s="22">
        <v>25916</v>
      </c>
      <c r="D126" s="22">
        <v>18685</v>
      </c>
      <c r="E126" s="22">
        <v>0</v>
      </c>
      <c r="F126" s="22">
        <f aca="true" t="shared" si="30" ref="F126:F134">SUM(C126-D126-E126)</f>
        <v>7231</v>
      </c>
      <c r="G126" s="22">
        <v>74622</v>
      </c>
      <c r="H126" s="22">
        <v>42444</v>
      </c>
      <c r="I126" s="22">
        <v>0</v>
      </c>
      <c r="J126" s="22">
        <f aca="true" t="shared" si="31" ref="J126:J134">SUM(G126-H126-I126)</f>
        <v>32178</v>
      </c>
      <c r="K126" s="22">
        <v>408</v>
      </c>
      <c r="L126" s="22">
        <v>0</v>
      </c>
      <c r="M126" s="22">
        <v>7775</v>
      </c>
      <c r="N126" s="22">
        <v>318</v>
      </c>
      <c r="O126" s="22">
        <v>318</v>
      </c>
    </row>
    <row r="127" spans="1:15" ht="12.75" customHeight="1">
      <c r="A127" s="20" t="s">
        <v>232</v>
      </c>
      <c r="B127" s="21" t="s">
        <v>233</v>
      </c>
      <c r="C127" s="22">
        <v>11639</v>
      </c>
      <c r="D127" s="22">
        <v>9462</v>
      </c>
      <c r="E127" s="22">
        <v>0</v>
      </c>
      <c r="F127" s="22">
        <f t="shared" si="30"/>
        <v>2177</v>
      </c>
      <c r="G127" s="22">
        <v>41346</v>
      </c>
      <c r="H127" s="22">
        <v>32300</v>
      </c>
      <c r="I127" s="22">
        <v>0</v>
      </c>
      <c r="J127" s="22">
        <f t="shared" si="31"/>
        <v>9046</v>
      </c>
      <c r="K127" s="22">
        <v>90</v>
      </c>
      <c r="L127" s="22">
        <v>0</v>
      </c>
      <c r="M127" s="22">
        <v>2463</v>
      </c>
      <c r="N127" s="22">
        <v>222</v>
      </c>
      <c r="O127" s="22">
        <v>222</v>
      </c>
    </row>
    <row r="128" spans="1:15" ht="12.75" customHeight="1">
      <c r="A128" s="20" t="s">
        <v>234</v>
      </c>
      <c r="B128" s="21" t="s">
        <v>235</v>
      </c>
      <c r="C128" s="22">
        <v>77790</v>
      </c>
      <c r="D128" s="22">
        <v>58969</v>
      </c>
      <c r="E128" s="22">
        <v>1644</v>
      </c>
      <c r="F128" s="22">
        <f t="shared" si="30"/>
        <v>17177</v>
      </c>
      <c r="G128" s="22">
        <v>194548</v>
      </c>
      <c r="H128" s="22">
        <v>126738</v>
      </c>
      <c r="I128" s="22">
        <v>7052</v>
      </c>
      <c r="J128" s="22">
        <f t="shared" si="31"/>
        <v>60758</v>
      </c>
      <c r="K128" s="22">
        <v>2383</v>
      </c>
      <c r="L128" s="22">
        <v>0</v>
      </c>
      <c r="M128" s="22">
        <v>12450</v>
      </c>
      <c r="N128" s="22">
        <v>1594</v>
      </c>
      <c r="O128" s="22">
        <v>1594</v>
      </c>
    </row>
    <row r="129" spans="1:15" ht="12.75" customHeight="1">
      <c r="A129" s="20" t="s">
        <v>236</v>
      </c>
      <c r="B129" s="21" t="s">
        <v>237</v>
      </c>
      <c r="C129" s="22">
        <v>8762</v>
      </c>
      <c r="D129" s="22">
        <v>6202</v>
      </c>
      <c r="E129" s="22">
        <v>446</v>
      </c>
      <c r="F129" s="22">
        <f t="shared" si="30"/>
        <v>2114</v>
      </c>
      <c r="G129" s="22">
        <v>34095</v>
      </c>
      <c r="H129" s="22">
        <v>15413</v>
      </c>
      <c r="I129" s="22">
        <v>3548</v>
      </c>
      <c r="J129" s="22">
        <f t="shared" si="31"/>
        <v>15134</v>
      </c>
      <c r="K129" s="22">
        <v>275</v>
      </c>
      <c r="L129" s="22">
        <v>0</v>
      </c>
      <c r="M129" s="22">
        <v>8600</v>
      </c>
      <c r="N129" s="22">
        <v>267</v>
      </c>
      <c r="O129" s="22">
        <v>267</v>
      </c>
    </row>
    <row r="130" spans="1:15" ht="12.75" customHeight="1">
      <c r="A130" s="20" t="s">
        <v>238</v>
      </c>
      <c r="B130" s="21" t="s">
        <v>239</v>
      </c>
      <c r="C130" s="22">
        <v>51875</v>
      </c>
      <c r="D130" s="22">
        <v>42452</v>
      </c>
      <c r="E130" s="22">
        <v>2770</v>
      </c>
      <c r="F130" s="22">
        <f t="shared" si="30"/>
        <v>6653</v>
      </c>
      <c r="G130" s="22">
        <v>137034</v>
      </c>
      <c r="H130" s="22">
        <v>71330</v>
      </c>
      <c r="I130" s="22">
        <v>12473</v>
      </c>
      <c r="J130" s="22">
        <f t="shared" si="31"/>
        <v>53231</v>
      </c>
      <c r="K130" s="22">
        <v>1716</v>
      </c>
      <c r="L130" s="22">
        <v>0</v>
      </c>
      <c r="M130" s="22">
        <v>1137</v>
      </c>
      <c r="N130" s="22">
        <v>5501</v>
      </c>
      <c r="O130" s="22">
        <v>5501</v>
      </c>
    </row>
    <row r="131" spans="1:15" ht="12.75" customHeight="1">
      <c r="A131" s="20" t="s">
        <v>240</v>
      </c>
      <c r="B131" s="21" t="s">
        <v>241</v>
      </c>
      <c r="C131" s="22">
        <v>96426</v>
      </c>
      <c r="D131" s="22">
        <v>76916</v>
      </c>
      <c r="E131" s="22">
        <v>750</v>
      </c>
      <c r="F131" s="22">
        <f t="shared" si="30"/>
        <v>18760</v>
      </c>
      <c r="G131" s="22">
        <v>287705</v>
      </c>
      <c r="H131" s="22">
        <v>126984</v>
      </c>
      <c r="I131" s="22">
        <v>3870</v>
      </c>
      <c r="J131" s="22">
        <f t="shared" si="31"/>
        <v>156851</v>
      </c>
      <c r="K131" s="22">
        <v>5436</v>
      </c>
      <c r="L131" s="22">
        <v>0</v>
      </c>
      <c r="M131" s="22">
        <v>13991</v>
      </c>
      <c r="N131" s="22">
        <v>2600</v>
      </c>
      <c r="O131" s="22">
        <v>2600</v>
      </c>
    </row>
    <row r="132" spans="1:15" ht="12.75" customHeight="1">
      <c r="A132" s="20" t="s">
        <v>242</v>
      </c>
      <c r="B132" s="21" t="s">
        <v>243</v>
      </c>
      <c r="C132" s="22">
        <v>46898</v>
      </c>
      <c r="D132" s="22">
        <v>37779</v>
      </c>
      <c r="E132" s="22">
        <v>0</v>
      </c>
      <c r="F132" s="22">
        <f t="shared" si="30"/>
        <v>9119</v>
      </c>
      <c r="G132" s="22">
        <v>136744</v>
      </c>
      <c r="H132" s="22">
        <v>77662</v>
      </c>
      <c r="I132" s="22">
        <v>0</v>
      </c>
      <c r="J132" s="22">
        <f t="shared" si="31"/>
        <v>59082</v>
      </c>
      <c r="K132" s="22">
        <v>3779</v>
      </c>
      <c r="L132" s="22">
        <v>0</v>
      </c>
      <c r="M132" s="22">
        <v>9395</v>
      </c>
      <c r="N132" s="22">
        <v>326</v>
      </c>
      <c r="O132" s="22">
        <v>326</v>
      </c>
    </row>
    <row r="133" spans="1:15" ht="12.75" customHeight="1">
      <c r="A133" s="20" t="s">
        <v>244</v>
      </c>
      <c r="B133" s="21" t="s">
        <v>245</v>
      </c>
      <c r="C133" s="22">
        <v>39616</v>
      </c>
      <c r="D133" s="22">
        <v>34492</v>
      </c>
      <c r="E133" s="22">
        <v>52</v>
      </c>
      <c r="F133" s="22">
        <f t="shared" si="30"/>
        <v>5072</v>
      </c>
      <c r="G133" s="22">
        <v>95681</v>
      </c>
      <c r="H133" s="22">
        <v>77008</v>
      </c>
      <c r="I133" s="22">
        <v>86</v>
      </c>
      <c r="J133" s="22">
        <f t="shared" si="31"/>
        <v>18587</v>
      </c>
      <c r="K133" s="22">
        <v>13555</v>
      </c>
      <c r="L133" s="22">
        <v>0</v>
      </c>
      <c r="M133" s="22">
        <v>6394</v>
      </c>
      <c r="N133" s="22">
        <v>770</v>
      </c>
      <c r="O133" s="22">
        <v>770</v>
      </c>
    </row>
    <row r="134" spans="1:15" ht="12.75" customHeight="1">
      <c r="A134" s="20" t="s">
        <v>246</v>
      </c>
      <c r="B134" s="21" t="s">
        <v>247</v>
      </c>
      <c r="C134" s="22">
        <v>25947</v>
      </c>
      <c r="D134" s="22">
        <v>19494</v>
      </c>
      <c r="E134" s="22">
        <v>0</v>
      </c>
      <c r="F134" s="22">
        <f t="shared" si="30"/>
        <v>6453</v>
      </c>
      <c r="G134" s="22">
        <v>61199</v>
      </c>
      <c r="H134" s="22">
        <v>40338</v>
      </c>
      <c r="I134" s="22">
        <v>0</v>
      </c>
      <c r="J134" s="22">
        <f t="shared" si="31"/>
        <v>20861</v>
      </c>
      <c r="K134" s="22">
        <v>158</v>
      </c>
      <c r="L134" s="22">
        <v>0</v>
      </c>
      <c r="M134" s="22">
        <v>8667</v>
      </c>
      <c r="N134" s="22">
        <v>167</v>
      </c>
      <c r="O134" s="22">
        <v>167</v>
      </c>
    </row>
    <row r="135" spans="1:15" ht="12.75" customHeight="1">
      <c r="A135" s="26"/>
      <c r="B135" s="24" t="s">
        <v>248</v>
      </c>
      <c r="C135" s="25">
        <f aca="true" t="shared" si="32" ref="C135:O135">SUM(C126:C134)</f>
        <v>384869</v>
      </c>
      <c r="D135" s="25">
        <f t="shared" si="32"/>
        <v>304451</v>
      </c>
      <c r="E135" s="25">
        <f t="shared" si="32"/>
        <v>5662</v>
      </c>
      <c r="F135" s="25">
        <f t="shared" si="32"/>
        <v>74756</v>
      </c>
      <c r="G135" s="25">
        <f t="shared" si="32"/>
        <v>1062974</v>
      </c>
      <c r="H135" s="25">
        <f t="shared" si="32"/>
        <v>610217</v>
      </c>
      <c r="I135" s="25">
        <f t="shared" si="32"/>
        <v>27029</v>
      </c>
      <c r="J135" s="25">
        <f t="shared" si="32"/>
        <v>425728</v>
      </c>
      <c r="K135" s="25">
        <f t="shared" si="32"/>
        <v>27800</v>
      </c>
      <c r="L135" s="25">
        <f t="shared" si="32"/>
        <v>0</v>
      </c>
      <c r="M135" s="25">
        <f t="shared" si="32"/>
        <v>70872</v>
      </c>
      <c r="N135" s="25">
        <f t="shared" si="32"/>
        <v>11765</v>
      </c>
      <c r="O135" s="25">
        <f t="shared" si="32"/>
        <v>11765</v>
      </c>
    </row>
    <row r="136" spans="1:15" ht="12.75" customHeight="1">
      <c r="A136" s="20" t="s">
        <v>249</v>
      </c>
      <c r="B136" s="21" t="s">
        <v>250</v>
      </c>
      <c r="C136" s="22">
        <v>56378</v>
      </c>
      <c r="D136" s="22">
        <v>52061</v>
      </c>
      <c r="E136" s="22">
        <v>0</v>
      </c>
      <c r="F136" s="22">
        <f aca="true" t="shared" si="33" ref="F136:F143">SUM(C136-D136-E136)</f>
        <v>4317</v>
      </c>
      <c r="G136" s="22">
        <v>138765</v>
      </c>
      <c r="H136" s="22">
        <v>106675</v>
      </c>
      <c r="I136" s="22">
        <v>0</v>
      </c>
      <c r="J136" s="22">
        <f aca="true" t="shared" si="34" ref="J136:J143">SUM(G136-H136-I136)</f>
        <v>32090</v>
      </c>
      <c r="K136" s="22">
        <v>10814</v>
      </c>
      <c r="L136" s="22">
        <v>6354</v>
      </c>
      <c r="M136" s="22">
        <v>6327</v>
      </c>
      <c r="N136" s="22">
        <v>18277</v>
      </c>
      <c r="O136" s="22">
        <v>18277</v>
      </c>
    </row>
    <row r="137" spans="1:15" ht="12.75" customHeight="1">
      <c r="A137" s="20" t="s">
        <v>251</v>
      </c>
      <c r="B137" s="21" t="s">
        <v>252</v>
      </c>
      <c r="C137" s="22">
        <v>8409</v>
      </c>
      <c r="D137" s="22">
        <v>8401</v>
      </c>
      <c r="E137" s="22">
        <v>0</v>
      </c>
      <c r="F137" s="22">
        <f t="shared" si="33"/>
        <v>8</v>
      </c>
      <c r="G137" s="22">
        <v>18176</v>
      </c>
      <c r="H137" s="22">
        <v>17982</v>
      </c>
      <c r="I137" s="22">
        <v>0</v>
      </c>
      <c r="J137" s="22">
        <f t="shared" si="34"/>
        <v>194</v>
      </c>
      <c r="K137" s="22">
        <v>344</v>
      </c>
      <c r="L137" s="22">
        <v>0</v>
      </c>
      <c r="M137" s="22">
        <v>0</v>
      </c>
      <c r="N137" s="22">
        <v>1375</v>
      </c>
      <c r="O137" s="22">
        <v>1375</v>
      </c>
    </row>
    <row r="138" spans="1:15" ht="12.75" customHeight="1">
      <c r="A138" s="20" t="s">
        <v>253</v>
      </c>
      <c r="B138" s="21" t="s">
        <v>254</v>
      </c>
      <c r="C138" s="22">
        <v>5103</v>
      </c>
      <c r="D138" s="22">
        <v>5065</v>
      </c>
      <c r="E138" s="22">
        <v>0</v>
      </c>
      <c r="F138" s="22">
        <f t="shared" si="33"/>
        <v>38</v>
      </c>
      <c r="G138" s="22">
        <v>18738</v>
      </c>
      <c r="H138" s="22">
        <v>16365</v>
      </c>
      <c r="I138" s="22">
        <v>0</v>
      </c>
      <c r="J138" s="22">
        <f t="shared" si="34"/>
        <v>2373</v>
      </c>
      <c r="K138" s="22">
        <v>1400</v>
      </c>
      <c r="L138" s="22">
        <v>0</v>
      </c>
      <c r="M138" s="22">
        <v>2398</v>
      </c>
      <c r="N138" s="22">
        <v>3757</v>
      </c>
      <c r="O138" s="22">
        <v>3757</v>
      </c>
    </row>
    <row r="139" spans="1:15" ht="12.75" customHeight="1">
      <c r="A139" s="20" t="s">
        <v>255</v>
      </c>
      <c r="B139" s="21" t="s">
        <v>256</v>
      </c>
      <c r="C139" s="22">
        <v>14767</v>
      </c>
      <c r="D139" s="22">
        <v>13005</v>
      </c>
      <c r="E139" s="22">
        <v>0</v>
      </c>
      <c r="F139" s="22">
        <f t="shared" si="33"/>
        <v>1762</v>
      </c>
      <c r="G139" s="22">
        <v>42938</v>
      </c>
      <c r="H139" s="22">
        <v>35245</v>
      </c>
      <c r="I139" s="22">
        <v>0</v>
      </c>
      <c r="J139" s="22">
        <f t="shared" si="34"/>
        <v>7693</v>
      </c>
      <c r="K139" s="22">
        <v>6699</v>
      </c>
      <c r="L139" s="22">
        <v>784</v>
      </c>
      <c r="M139" s="22">
        <v>5302</v>
      </c>
      <c r="N139" s="22">
        <v>1934</v>
      </c>
      <c r="O139" s="22">
        <v>1934</v>
      </c>
    </row>
    <row r="140" spans="1:15" ht="12.75" customHeight="1">
      <c r="A140" s="20" t="s">
        <v>257</v>
      </c>
      <c r="B140" s="21" t="s">
        <v>258</v>
      </c>
      <c r="C140" s="22">
        <v>3196</v>
      </c>
      <c r="D140" s="22">
        <v>3169</v>
      </c>
      <c r="E140" s="22">
        <v>0</v>
      </c>
      <c r="F140" s="22">
        <f t="shared" si="33"/>
        <v>27</v>
      </c>
      <c r="G140" s="22">
        <v>6708</v>
      </c>
      <c r="H140" s="22">
        <v>6586</v>
      </c>
      <c r="I140" s="22">
        <v>0</v>
      </c>
      <c r="J140" s="22">
        <f t="shared" si="34"/>
        <v>122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259</v>
      </c>
      <c r="B141" s="21" t="s">
        <v>260</v>
      </c>
      <c r="C141" s="22">
        <v>20140</v>
      </c>
      <c r="D141" s="22">
        <v>19051</v>
      </c>
      <c r="E141" s="22">
        <v>0</v>
      </c>
      <c r="F141" s="22">
        <f t="shared" si="33"/>
        <v>1089</v>
      </c>
      <c r="G141" s="22">
        <v>40733</v>
      </c>
      <c r="H141" s="22">
        <v>37118</v>
      </c>
      <c r="I141" s="22">
        <v>0</v>
      </c>
      <c r="J141" s="22">
        <f t="shared" si="34"/>
        <v>3615</v>
      </c>
      <c r="K141" s="22">
        <v>161</v>
      </c>
      <c r="L141" s="22">
        <v>0</v>
      </c>
      <c r="M141" s="22">
        <v>22</v>
      </c>
      <c r="N141" s="22">
        <v>2229</v>
      </c>
      <c r="O141" s="22">
        <v>2229</v>
      </c>
    </row>
    <row r="142" spans="1:15" ht="12.75" customHeight="1">
      <c r="A142" s="20" t="s">
        <v>261</v>
      </c>
      <c r="B142" s="21" t="s">
        <v>262</v>
      </c>
      <c r="C142" s="22">
        <v>13837</v>
      </c>
      <c r="D142" s="22">
        <v>10203</v>
      </c>
      <c r="E142" s="22">
        <v>0</v>
      </c>
      <c r="F142" s="22">
        <f t="shared" si="33"/>
        <v>3634</v>
      </c>
      <c r="G142" s="22">
        <v>42956</v>
      </c>
      <c r="H142" s="22">
        <v>33399</v>
      </c>
      <c r="I142" s="22">
        <v>0</v>
      </c>
      <c r="J142" s="22">
        <f t="shared" si="34"/>
        <v>9557</v>
      </c>
      <c r="K142" s="22">
        <v>4475</v>
      </c>
      <c r="L142" s="22">
        <v>0</v>
      </c>
      <c r="M142" s="22">
        <v>6926</v>
      </c>
      <c r="N142" s="22">
        <v>4862</v>
      </c>
      <c r="O142" s="22">
        <v>4862</v>
      </c>
    </row>
    <row r="143" spans="1:15" ht="12.75" customHeight="1">
      <c r="A143" s="20" t="s">
        <v>263</v>
      </c>
      <c r="B143" s="21" t="s">
        <v>264</v>
      </c>
      <c r="C143" s="22">
        <v>38106</v>
      </c>
      <c r="D143" s="22">
        <v>29795</v>
      </c>
      <c r="E143" s="22">
        <v>0</v>
      </c>
      <c r="F143" s="22">
        <f t="shared" si="33"/>
        <v>8311</v>
      </c>
      <c r="G143" s="22">
        <v>123413</v>
      </c>
      <c r="H143" s="22">
        <v>54461</v>
      </c>
      <c r="I143" s="22">
        <v>0</v>
      </c>
      <c r="J143" s="22">
        <f t="shared" si="34"/>
        <v>68952</v>
      </c>
      <c r="K143" s="22">
        <v>26657</v>
      </c>
      <c r="L143" s="22">
        <v>452</v>
      </c>
      <c r="M143" s="22">
        <v>9909</v>
      </c>
      <c r="N143" s="22">
        <v>6742</v>
      </c>
      <c r="O143" s="22">
        <v>6742</v>
      </c>
    </row>
    <row r="144" spans="1:15" ht="14.25" customHeight="1">
      <c r="A144" s="20" t="s">
        <v>265</v>
      </c>
      <c r="B144" s="21" t="s">
        <v>266</v>
      </c>
      <c r="C144" s="22"/>
      <c r="D144" s="22"/>
      <c r="E144" s="22"/>
      <c r="F144" s="22">
        <v>0</v>
      </c>
      <c r="G144" s="22"/>
      <c r="H144" s="22"/>
      <c r="I144" s="22"/>
      <c r="J144" s="22">
        <v>0</v>
      </c>
      <c r="K144" s="22"/>
      <c r="L144" s="22"/>
      <c r="M144" s="22"/>
      <c r="N144" s="22"/>
      <c r="O144" s="22"/>
    </row>
    <row r="145" spans="1:15" ht="14.25" customHeight="1">
      <c r="A145" s="26"/>
      <c r="B145" s="24" t="s">
        <v>267</v>
      </c>
      <c r="C145" s="28">
        <f aca="true" t="shared" si="35" ref="C145:O145">SUM(C136:C144)</f>
        <v>159936</v>
      </c>
      <c r="D145" s="28">
        <f t="shared" si="35"/>
        <v>140750</v>
      </c>
      <c r="E145" s="28">
        <f t="shared" si="35"/>
        <v>0</v>
      </c>
      <c r="F145" s="28">
        <f t="shared" si="35"/>
        <v>19186</v>
      </c>
      <c r="G145" s="28">
        <f t="shared" si="35"/>
        <v>432427</v>
      </c>
      <c r="H145" s="28">
        <f t="shared" si="35"/>
        <v>307831</v>
      </c>
      <c r="I145" s="28">
        <f t="shared" si="35"/>
        <v>0</v>
      </c>
      <c r="J145" s="28">
        <f t="shared" si="35"/>
        <v>124596</v>
      </c>
      <c r="K145" s="28">
        <f t="shared" si="35"/>
        <v>50550</v>
      </c>
      <c r="L145" s="28">
        <f t="shared" si="35"/>
        <v>7590</v>
      </c>
      <c r="M145" s="28">
        <f t="shared" si="35"/>
        <v>30884</v>
      </c>
      <c r="N145" s="28">
        <f t="shared" si="35"/>
        <v>39176</v>
      </c>
      <c r="O145" s="28">
        <f t="shared" si="35"/>
        <v>39176</v>
      </c>
    </row>
    <row r="146" spans="1:15" ht="14.25" customHeight="1">
      <c r="A146" s="29" t="s">
        <v>268</v>
      </c>
      <c r="B146" s="30" t="s">
        <v>269</v>
      </c>
      <c r="C146" s="31">
        <f aca="true" t="shared" si="36" ref="C146:O146">C145+C135+C125+C119+C116+C109+C103+C98+C95+C89+C86+C80+C69+C59+C51+C46+C43+C30+C25+C23</f>
        <v>4929858</v>
      </c>
      <c r="D146" s="31">
        <f t="shared" si="36"/>
        <v>3508715</v>
      </c>
      <c r="E146" s="31">
        <f t="shared" si="36"/>
        <v>147363</v>
      </c>
      <c r="F146" s="31">
        <f t="shared" si="36"/>
        <v>1273780</v>
      </c>
      <c r="G146" s="31">
        <f t="shared" si="36"/>
        <v>15433262</v>
      </c>
      <c r="H146" s="31">
        <f t="shared" si="36"/>
        <v>7881850</v>
      </c>
      <c r="I146" s="31">
        <f t="shared" si="36"/>
        <v>667117</v>
      </c>
      <c r="J146" s="31">
        <f t="shared" si="36"/>
        <v>6884295</v>
      </c>
      <c r="K146" s="31">
        <f t="shared" si="36"/>
        <v>570062</v>
      </c>
      <c r="L146" s="31">
        <f t="shared" si="36"/>
        <v>13371</v>
      </c>
      <c r="M146" s="31">
        <f t="shared" si="36"/>
        <v>1262033</v>
      </c>
      <c r="N146" s="31">
        <f t="shared" si="36"/>
        <v>577866</v>
      </c>
      <c r="O146" s="31">
        <f t="shared" si="36"/>
        <v>313011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2014-06-24T11:54:17Z</dcterms:created>
  <dcterms:modified xsi:type="dcterms:W3CDTF">2018-09-05T14:17:58Z</dcterms:modified>
  <cp:category/>
  <cp:version/>
  <cp:contentType/>
  <cp:contentStatus/>
</cp:coreProperties>
</file>