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<sst xmlns="http://schemas.openxmlformats.org/spreadsheetml/2006/main" count="548" uniqueCount="273">
  <si>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</si>
  <si>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</si>
  <si>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</si>
  <si>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</si>
  <si>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</si>
  <si>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</si>
  <si>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Periodo: luglio 2017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</si>
  <si>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</si>
  <si>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</si>
  <si>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</si>
  <si>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</si>
  <si>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</si>
  <si>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</si>
  <si>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</si>
  <si>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</si>
  <si>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</si>
  <si>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</si>
  <si>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</si>
  <si>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</si>
  <si>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</si>
  <si>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</si>
  <si>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</si>
  <si>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</si>
  <si>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</si>
  <si>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</si>
  <si>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</si>
  <si>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</si>
  <si>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</si>
  <si>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</si>
  <si>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</si>
  <si>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</si>
  <si>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</si>
  <si>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</si>
  <si>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</si>
  <si>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</si>
  <si>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</si>
  <si>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</si>
  <si>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</si>
  <si>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</si>
  <si>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</si>
  <si>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</si>
  <si>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</si>
  <si>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</si>
  <si>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</si>
  <si>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</si>
  <si>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</si>
  <si>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</si>
  <si>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</si>
  <si>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</si>
  <si>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</si>
  <si>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</si>
  <si>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</si>
  <si>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</si>
  <si>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</si>
  <si>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</si>
  <si>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</si>
  <si>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</si>
  <si>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</si>
  <si>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</si>
  <si>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</si>
  <si>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</si>
  <si>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</si>
  <si>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</si>
  <si>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</si>
  <si>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</si>
  <si>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</si>
  <si>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</si>
  <si>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</si>
  <si>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</si>
  <si>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</si>
  <si>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</si>
  <si>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</si>
  <si>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</si>
  <si>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</si>
  <si>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</si>
  <si>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</si>
  <si>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</si>
  <si>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</si>
  <si>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</si>
  <si>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</si>
  <si>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</si>
  <si>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</si>
  <si>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</si>
  <si>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</si>
  <si>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</si>
  <si>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</si>
  <si>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</si>
  <si>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</si>
  <si>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</si>
  <si>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</si>
  <si>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</si>
  <si>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</si>
  <si>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</si>
  <si>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</si>
  <si>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</si>
  <si>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</si>
  <si>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</si>
  <si>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</si>
  <si>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</si>
  <si>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</si>
  <si>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</si>
  <si>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</si>
  <si>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</si>
  <si>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</si>
  <si>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</si>
  <si>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</si>
  <si>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</si>
  <si>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</si>
  <si>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</si>
  <si>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</si>
  <si>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</si>
  <si>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</si>
  <si>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</si>
  <si>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</si>
  <si>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</si>
  <si>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</si>
  <si>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</si>
  <si>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</si>
  <si>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</si>
  <si>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</si>
  <si>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</si>
  <si>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</si>
  <si>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</si>
  <si>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</si>
  <si>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</si>
  <si>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</si>
  <si>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</si>
  <si>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</si>
  <si>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</si>
  <si>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</si>
  <si>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</si>
  <si>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</si>
  <si>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</si>
  <si>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</si>
  <si>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</si>
  <si>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</si>
  <si>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</si>
  <si>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</si>
  <si>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</si>
  <si>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</si>
  <si>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</si>
  <si>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</si>
  <si>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</si>
  <si>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</si>
  <si>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</si>
  <si>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</si>
  <si>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</si>
  <si>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</si>
  <si>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</si>
  <si>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</si>
  <si>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</si>
  <si>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</si>
  <si>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</si>
  <si>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</si>
  <si>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</si>
  <si>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</si>
  <si>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</si>
  <si>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</si>
  <si>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</si>
  <si>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</si>
  <si>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</si>
  <si>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</si>
  <si>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</si>
  <si>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</si>
  <si>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</si>
  <si>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</si>
  <si>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</si>
  <si>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</si>
  <si>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</si>
  <si>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</si>
  <si>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</si>
  <si>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</si>
  <si>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</si>
  <si>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</si>
  <si>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</si>
  <si>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</si>
  <si>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</si>
  <si>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</si>
  <si>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</si>
  <si>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</si>
  <si>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</si>
  <si>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</si>
  <si>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</si>
  <si>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</si>
  <si>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</si>
  <si>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</si>
  <si>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</si>
  <si>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</si>
  <si>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</si>
  <si>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</si>
  <si>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</si>
  <si>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</si>
  <si>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</si>
  <si>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</si>
  <si>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</si>
  <si>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</si>
  <si>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</si>
  <si>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</si>
  <si>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</si>
  <si>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</si>
  <si>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</si>
  <si>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</si>
  <si>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</si>
  <si>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</si>
  <si>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</si>
  <si>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</si>
  <si>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</si>
  <si>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</si>
  <si>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</si>
  <si>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</si>
  <si>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</si>
  <si>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</si>
  <si>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</si>
  <si>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</si>
  <si>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</si>
  <si>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</si>
  <si>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</si>
  <si>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</si>
  <si>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</si>
  <si>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</si>
  <si>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</si>
  <si>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</si>
  <si>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</si>
  <si>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</si>
  <si>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</si>
  <si>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</si>
  <si>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</si>
  <si>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</si>
  <si>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</si>
  <si>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</si>
  <si>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</si>
  <si>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</si>
  <si>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</si>
  <si>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</si>
  <si>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</si>
  <si>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</si>
  <si>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</si>
  <si>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</si>
  <si>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</si>
  <si>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</si>
  <si>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</si>
  <si>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</si>
  <si>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</si>
  <si>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</si>
  <si>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</si>
  <si>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</si>
  <si>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</si>
  <si>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</si>
  <si>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</si>
  <si>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</si>
  <si>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</si>
  <si>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</si>
  <si>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</si>
  <si>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</si>
  <si>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</si>
  <si>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</si>
  <si>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</si>
  <si>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</si>
  <si>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</si>
  <si>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</si>
  <si>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</si>
  <si>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</si>
  <si>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</si>
  <si>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</si>
  <si>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</si>
  <si>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</si>
  <si>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</si>
  <si>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</si>
  <si>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</si>
  <si>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</si>
  <si>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</si>
  <si>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gennaio-luglio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</si>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</sst>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="110" zoomScaleNormal="110" zoomScalePageLayoutView="0" workbookViewId="0" topLeftCell="A1">
      <selection activeCell="L7" sqref="L7:O7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272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6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7</v>
      </c>
      <c r="B11" s="42"/>
      <c r="C11" s="43" t="s">
        <v>8</v>
      </c>
      <c r="D11" s="43"/>
      <c r="E11" s="43"/>
      <c r="F11" s="43"/>
      <c r="G11" s="43" t="s">
        <v>9</v>
      </c>
      <c r="H11" s="43"/>
      <c r="I11" s="43"/>
      <c r="J11" s="43"/>
      <c r="K11" s="44" t="s">
        <v>10</v>
      </c>
      <c r="L11" s="44"/>
      <c r="M11" s="44"/>
      <c r="N11" s="43" t="s">
        <v>11</v>
      </c>
      <c r="O11" s="43"/>
    </row>
    <row r="12" spans="1:15" ht="12.75" customHeight="1">
      <c r="A12" s="45" t="s">
        <v>12</v>
      </c>
      <c r="B12" s="46" t="s">
        <v>13</v>
      </c>
      <c r="C12" s="47" t="s">
        <v>14</v>
      </c>
      <c r="D12" s="48" t="s">
        <v>15</v>
      </c>
      <c r="E12" s="48"/>
      <c r="F12" s="47" t="s">
        <v>16</v>
      </c>
      <c r="G12" s="43" t="s">
        <v>14</v>
      </c>
      <c r="H12" s="49" t="s">
        <v>17</v>
      </c>
      <c r="I12" s="43" t="s">
        <v>18</v>
      </c>
      <c r="J12" s="43" t="s">
        <v>19</v>
      </c>
      <c r="K12" s="49" t="s">
        <v>20</v>
      </c>
      <c r="L12" s="49" t="s">
        <v>21</v>
      </c>
      <c r="M12" s="49" t="s">
        <v>22</v>
      </c>
      <c r="N12" s="50" t="s">
        <v>14</v>
      </c>
      <c r="O12" s="11" t="s">
        <v>23</v>
      </c>
    </row>
    <row r="13" spans="1:15" ht="12.75" customHeight="1">
      <c r="A13" s="45"/>
      <c r="B13" s="46"/>
      <c r="C13" s="47"/>
      <c r="D13" s="12" t="s">
        <v>24</v>
      </c>
      <c r="E13" s="13" t="s">
        <v>18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25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26</v>
      </c>
      <c r="B15" s="21" t="s">
        <v>27</v>
      </c>
      <c r="C15" s="22">
        <v>5489</v>
      </c>
      <c r="D15" s="22">
        <v>3618</v>
      </c>
      <c r="E15" s="22">
        <v>738</v>
      </c>
      <c r="F15" s="22">
        <f aca="true" t="shared" si="0" ref="F15:F22">SUM(C15-D15-E15)</f>
        <v>1133</v>
      </c>
      <c r="G15" s="22">
        <v>24679</v>
      </c>
      <c r="H15" s="22">
        <v>9946</v>
      </c>
      <c r="I15" s="22">
        <v>3106</v>
      </c>
      <c r="J15" s="22">
        <f aca="true" t="shared" si="1" ref="J15:J22">SUM(G15-H15-I15)</f>
        <v>11627</v>
      </c>
      <c r="K15" s="22">
        <v>314</v>
      </c>
      <c r="L15" s="22">
        <v>0</v>
      </c>
      <c r="M15" s="22">
        <v>4060</v>
      </c>
      <c r="N15" s="22">
        <v>749</v>
      </c>
      <c r="O15" s="22">
        <v>749</v>
      </c>
    </row>
    <row r="16" spans="1:15" ht="12.75" customHeight="1">
      <c r="A16" s="20" t="s">
        <v>28</v>
      </c>
      <c r="B16" s="21" t="s">
        <v>29</v>
      </c>
      <c r="C16" s="22">
        <v>3629</v>
      </c>
      <c r="D16" s="22">
        <v>1448</v>
      </c>
      <c r="E16" s="22">
        <v>84</v>
      </c>
      <c r="F16" s="22">
        <f t="shared" si="0"/>
        <v>2097</v>
      </c>
      <c r="G16" s="22">
        <v>22551</v>
      </c>
      <c r="H16" s="22">
        <v>3836</v>
      </c>
      <c r="I16" s="22">
        <v>487</v>
      </c>
      <c r="J16" s="22">
        <f t="shared" si="1"/>
        <v>18228</v>
      </c>
      <c r="K16" s="22">
        <v>246</v>
      </c>
      <c r="L16" s="22">
        <v>0</v>
      </c>
      <c r="M16" s="22">
        <v>2083</v>
      </c>
      <c r="N16" s="22">
        <v>36</v>
      </c>
      <c r="O16" s="22">
        <v>36</v>
      </c>
    </row>
    <row r="17" spans="1:15" ht="12.75" customHeight="1">
      <c r="A17" s="20" t="s">
        <v>30</v>
      </c>
      <c r="B17" s="21" t="s">
        <v>31</v>
      </c>
      <c r="C17" s="22">
        <v>1849</v>
      </c>
      <c r="D17" s="22">
        <v>1493</v>
      </c>
      <c r="E17" s="22">
        <v>0</v>
      </c>
      <c r="F17" s="22">
        <f t="shared" si="0"/>
        <v>356</v>
      </c>
      <c r="G17" s="22">
        <v>3843</v>
      </c>
      <c r="H17" s="22">
        <v>2664</v>
      </c>
      <c r="I17" s="22">
        <v>0</v>
      </c>
      <c r="J17" s="22">
        <f t="shared" si="1"/>
        <v>1179</v>
      </c>
      <c r="K17" s="22">
        <v>230</v>
      </c>
      <c r="L17" s="22">
        <v>0</v>
      </c>
      <c r="M17" s="22">
        <v>135</v>
      </c>
      <c r="N17" s="22">
        <v>33</v>
      </c>
      <c r="O17" s="22">
        <v>33</v>
      </c>
    </row>
    <row r="18" spans="1:15" ht="12.75" customHeight="1">
      <c r="A18" s="20" t="s">
        <v>32</v>
      </c>
      <c r="B18" s="21" t="s">
        <v>33</v>
      </c>
      <c r="C18" s="22">
        <v>6210</v>
      </c>
      <c r="D18" s="22">
        <v>4160</v>
      </c>
      <c r="E18" s="22">
        <v>128</v>
      </c>
      <c r="F18" s="22">
        <f t="shared" si="0"/>
        <v>1922</v>
      </c>
      <c r="G18" s="22">
        <v>16437</v>
      </c>
      <c r="H18" s="22">
        <v>10493</v>
      </c>
      <c r="I18" s="22">
        <v>417</v>
      </c>
      <c r="J18" s="22">
        <f t="shared" si="1"/>
        <v>5527</v>
      </c>
      <c r="K18" s="22">
        <v>370</v>
      </c>
      <c r="L18" s="22">
        <v>0</v>
      </c>
      <c r="M18" s="22">
        <v>2208</v>
      </c>
      <c r="N18" s="22">
        <v>117</v>
      </c>
      <c r="O18" s="22">
        <v>117</v>
      </c>
    </row>
    <row r="19" spans="1:15" ht="12.75" customHeight="1">
      <c r="A19" s="20" t="s">
        <v>34</v>
      </c>
      <c r="B19" s="21" t="s">
        <v>35</v>
      </c>
      <c r="C19" s="22">
        <v>3648</v>
      </c>
      <c r="D19" s="22">
        <v>3417</v>
      </c>
      <c r="E19" s="22">
        <v>199</v>
      </c>
      <c r="F19" s="22">
        <f t="shared" si="0"/>
        <v>32</v>
      </c>
      <c r="G19" s="22">
        <v>10021</v>
      </c>
      <c r="H19" s="22">
        <v>8101</v>
      </c>
      <c r="I19" s="22">
        <v>725</v>
      </c>
      <c r="J19" s="22">
        <f t="shared" si="1"/>
        <v>1195</v>
      </c>
      <c r="K19" s="22">
        <v>2</v>
      </c>
      <c r="L19" s="22">
        <v>0</v>
      </c>
      <c r="M19" s="22">
        <v>37</v>
      </c>
      <c r="N19" s="22">
        <v>94</v>
      </c>
      <c r="O19" s="22">
        <v>94</v>
      </c>
    </row>
    <row r="20" spans="1:15" ht="12.75" customHeight="1">
      <c r="A20" s="20" t="s">
        <v>36</v>
      </c>
      <c r="B20" s="21" t="s">
        <v>37</v>
      </c>
      <c r="C20" s="22">
        <v>21082</v>
      </c>
      <c r="D20" s="22">
        <v>18503</v>
      </c>
      <c r="E20" s="22">
        <v>665</v>
      </c>
      <c r="F20" s="22">
        <f t="shared" si="0"/>
        <v>1914</v>
      </c>
      <c r="G20" s="22">
        <v>55689</v>
      </c>
      <c r="H20" s="22">
        <v>39535</v>
      </c>
      <c r="I20" s="22">
        <v>2924</v>
      </c>
      <c r="J20" s="22">
        <f t="shared" si="1"/>
        <v>13230</v>
      </c>
      <c r="K20" s="22">
        <v>749</v>
      </c>
      <c r="L20" s="22">
        <v>0</v>
      </c>
      <c r="M20" s="22">
        <v>2716</v>
      </c>
      <c r="N20" s="22">
        <v>206</v>
      </c>
      <c r="O20" s="22">
        <v>206</v>
      </c>
    </row>
    <row r="21" spans="1:15" ht="12.75" customHeight="1">
      <c r="A21" s="20" t="s">
        <v>38</v>
      </c>
      <c r="B21" s="21" t="s">
        <v>39</v>
      </c>
      <c r="C21" s="22">
        <v>1861</v>
      </c>
      <c r="D21" s="22">
        <v>1820</v>
      </c>
      <c r="E21" s="22">
        <v>0</v>
      </c>
      <c r="F21" s="22">
        <f t="shared" si="0"/>
        <v>41</v>
      </c>
      <c r="G21" s="22">
        <v>3248</v>
      </c>
      <c r="H21" s="22">
        <v>2992</v>
      </c>
      <c r="I21" s="22">
        <v>0</v>
      </c>
      <c r="J21" s="22">
        <f t="shared" si="1"/>
        <v>256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2.75" customHeight="1">
      <c r="A22" s="20" t="s">
        <v>40</v>
      </c>
      <c r="B22" s="21" t="s">
        <v>41</v>
      </c>
      <c r="C22" s="22">
        <v>1596</v>
      </c>
      <c r="D22" s="22">
        <v>1264</v>
      </c>
      <c r="E22" s="22">
        <v>194</v>
      </c>
      <c r="F22" s="22">
        <f t="shared" si="0"/>
        <v>138</v>
      </c>
      <c r="G22" s="22">
        <v>4409</v>
      </c>
      <c r="H22" s="22">
        <v>2820</v>
      </c>
      <c r="I22" s="22">
        <v>668</v>
      </c>
      <c r="J22" s="22">
        <f t="shared" si="1"/>
        <v>921</v>
      </c>
      <c r="K22" s="22">
        <v>135</v>
      </c>
      <c r="L22" s="22">
        <v>0</v>
      </c>
      <c r="M22" s="22">
        <v>487</v>
      </c>
      <c r="N22" s="22">
        <v>15</v>
      </c>
      <c r="O22" s="22">
        <v>15</v>
      </c>
    </row>
    <row r="23" spans="1:15" ht="12.75" customHeight="1">
      <c r="A23" s="23"/>
      <c r="B23" s="24" t="s">
        <v>42</v>
      </c>
      <c r="C23" s="25">
        <f aca="true" t="shared" si="2" ref="C23:O23">SUM(C15:C22)</f>
        <v>45364</v>
      </c>
      <c r="D23" s="25">
        <f t="shared" si="2"/>
        <v>35723</v>
      </c>
      <c r="E23" s="25">
        <f t="shared" si="2"/>
        <v>2008</v>
      </c>
      <c r="F23" s="25">
        <f t="shared" si="2"/>
        <v>7633</v>
      </c>
      <c r="G23" s="25">
        <f t="shared" si="2"/>
        <v>140877</v>
      </c>
      <c r="H23" s="25">
        <f t="shared" si="2"/>
        <v>80387</v>
      </c>
      <c r="I23" s="25">
        <f t="shared" si="2"/>
        <v>8327</v>
      </c>
      <c r="J23" s="25">
        <f t="shared" si="2"/>
        <v>52163</v>
      </c>
      <c r="K23" s="25">
        <f t="shared" si="2"/>
        <v>2046</v>
      </c>
      <c r="L23" s="25">
        <f t="shared" si="2"/>
        <v>0</v>
      </c>
      <c r="M23" s="25">
        <f t="shared" si="2"/>
        <v>11726</v>
      </c>
      <c r="N23" s="25">
        <f t="shared" si="2"/>
        <v>1250</v>
      </c>
      <c r="O23" s="25">
        <f t="shared" si="2"/>
        <v>1250</v>
      </c>
    </row>
    <row r="24" spans="1:15" ht="14.25" customHeight="1">
      <c r="A24" s="20" t="s">
        <v>43</v>
      </c>
      <c r="B24" s="21" t="s">
        <v>44</v>
      </c>
      <c r="C24" s="22">
        <v>2056</v>
      </c>
      <c r="D24" s="22">
        <v>1391</v>
      </c>
      <c r="E24" s="22">
        <v>172</v>
      </c>
      <c r="F24" s="22">
        <f>SUM(C24-D24-E24)</f>
        <v>493</v>
      </c>
      <c r="G24" s="22">
        <v>4881</v>
      </c>
      <c r="H24" s="22">
        <v>2429</v>
      </c>
      <c r="I24" s="22">
        <v>504</v>
      </c>
      <c r="J24" s="22">
        <f>SUM(G24-H24-I24)</f>
        <v>1948</v>
      </c>
      <c r="K24" s="22">
        <v>860</v>
      </c>
      <c r="L24" s="22">
        <v>0</v>
      </c>
      <c r="M24" s="22">
        <v>305</v>
      </c>
      <c r="N24" s="22">
        <v>28</v>
      </c>
      <c r="O24" s="22">
        <v>28</v>
      </c>
    </row>
    <row r="25" spans="1:15" ht="14.25" customHeight="1">
      <c r="A25" s="26"/>
      <c r="B25" s="24" t="s">
        <v>45</v>
      </c>
      <c r="C25" s="25">
        <f aca="true" t="shared" si="3" ref="C25:O25">SUM(C24)</f>
        <v>2056</v>
      </c>
      <c r="D25" s="25">
        <f t="shared" si="3"/>
        <v>1391</v>
      </c>
      <c r="E25" s="25">
        <f t="shared" si="3"/>
        <v>172</v>
      </c>
      <c r="F25" s="25">
        <f t="shared" si="3"/>
        <v>493</v>
      </c>
      <c r="G25" s="25">
        <f t="shared" si="3"/>
        <v>4881</v>
      </c>
      <c r="H25" s="25">
        <f t="shared" si="3"/>
        <v>2429</v>
      </c>
      <c r="I25" s="25">
        <f t="shared" si="3"/>
        <v>504</v>
      </c>
      <c r="J25" s="25">
        <f t="shared" si="3"/>
        <v>1948</v>
      </c>
      <c r="K25" s="25">
        <f t="shared" si="3"/>
        <v>860</v>
      </c>
      <c r="L25" s="25">
        <f t="shared" si="3"/>
        <v>0</v>
      </c>
      <c r="M25" s="25">
        <f t="shared" si="3"/>
        <v>305</v>
      </c>
      <c r="N25" s="25">
        <f t="shared" si="3"/>
        <v>28</v>
      </c>
      <c r="O25" s="25">
        <f t="shared" si="3"/>
        <v>28</v>
      </c>
    </row>
    <row r="26" spans="1:15" ht="12.75" customHeight="1">
      <c r="A26" s="20" t="s">
        <v>46</v>
      </c>
      <c r="B26" s="21" t="s">
        <v>47</v>
      </c>
      <c r="C26" s="22">
        <v>10194</v>
      </c>
      <c r="D26" s="22">
        <v>6984</v>
      </c>
      <c r="E26" s="22">
        <v>679</v>
      </c>
      <c r="F26" s="22">
        <f>SUM(C26-D26-E26)</f>
        <v>2531</v>
      </c>
      <c r="G26" s="22">
        <v>27805</v>
      </c>
      <c r="H26" s="22">
        <v>11654</v>
      </c>
      <c r="I26" s="22">
        <v>1816</v>
      </c>
      <c r="J26" s="22">
        <f>SUM(G26-H26-I26)</f>
        <v>14335</v>
      </c>
      <c r="K26" s="22">
        <v>456</v>
      </c>
      <c r="L26" s="22">
        <v>0</v>
      </c>
      <c r="M26" s="22">
        <v>1187</v>
      </c>
      <c r="N26" s="22">
        <v>1971</v>
      </c>
      <c r="O26" s="22">
        <v>1971</v>
      </c>
    </row>
    <row r="27" spans="1:15" ht="12.75" customHeight="1">
      <c r="A27" s="20" t="s">
        <v>48</v>
      </c>
      <c r="B27" s="21" t="s">
        <v>49</v>
      </c>
      <c r="C27" s="22">
        <v>3010</v>
      </c>
      <c r="D27" s="22">
        <v>2540</v>
      </c>
      <c r="E27" s="22">
        <v>164</v>
      </c>
      <c r="F27" s="22">
        <f>SUM(C27-D27-E27)</f>
        <v>306</v>
      </c>
      <c r="G27" s="22">
        <v>5920</v>
      </c>
      <c r="H27" s="22">
        <v>3683</v>
      </c>
      <c r="I27" s="22">
        <v>463</v>
      </c>
      <c r="J27" s="22">
        <f>SUM(G27-H27-I27)</f>
        <v>1774</v>
      </c>
      <c r="K27" s="22">
        <v>63</v>
      </c>
      <c r="L27" s="22">
        <v>0</v>
      </c>
      <c r="M27" s="22">
        <v>144</v>
      </c>
      <c r="N27" s="22">
        <v>56</v>
      </c>
      <c r="O27" s="22">
        <v>56</v>
      </c>
    </row>
    <row r="28" spans="1:15" ht="12.75" customHeight="1">
      <c r="A28" s="20" t="s">
        <v>50</v>
      </c>
      <c r="B28" s="21" t="s">
        <v>51</v>
      </c>
      <c r="C28" s="22">
        <v>3233</v>
      </c>
      <c r="D28" s="22">
        <v>2031</v>
      </c>
      <c r="E28" s="22">
        <v>342</v>
      </c>
      <c r="F28" s="22">
        <f>SUM(C28-D28-E28)</f>
        <v>860</v>
      </c>
      <c r="G28" s="22">
        <v>7461</v>
      </c>
      <c r="H28" s="22">
        <v>4050</v>
      </c>
      <c r="I28" s="22">
        <v>1284</v>
      </c>
      <c r="J28" s="22">
        <f>SUM(G28-H28-I28)</f>
        <v>2127</v>
      </c>
      <c r="K28" s="22">
        <v>18</v>
      </c>
      <c r="L28" s="22">
        <v>0</v>
      </c>
      <c r="M28" s="22">
        <v>223</v>
      </c>
      <c r="N28" s="22">
        <v>16</v>
      </c>
      <c r="O28" s="22">
        <v>16</v>
      </c>
    </row>
    <row r="29" spans="1:15" ht="12.75" customHeight="1">
      <c r="A29" s="20" t="s">
        <v>52</v>
      </c>
      <c r="B29" s="21" t="s">
        <v>53</v>
      </c>
      <c r="C29" s="22">
        <v>3768</v>
      </c>
      <c r="D29" s="22">
        <v>3116</v>
      </c>
      <c r="E29" s="22">
        <v>554</v>
      </c>
      <c r="F29" s="22">
        <f>SUM(C29-D29-E29)</f>
        <v>98</v>
      </c>
      <c r="G29" s="22">
        <v>7501</v>
      </c>
      <c r="H29" s="22">
        <v>5663</v>
      </c>
      <c r="I29" s="22">
        <v>1577</v>
      </c>
      <c r="J29" s="22">
        <f>SUM(G29-H29-I29)</f>
        <v>261</v>
      </c>
      <c r="K29" s="22">
        <v>2</v>
      </c>
      <c r="L29" s="22">
        <v>0</v>
      </c>
      <c r="M29" s="22">
        <v>0</v>
      </c>
      <c r="N29" s="22">
        <v>0</v>
      </c>
      <c r="O29" s="22">
        <v>0</v>
      </c>
    </row>
    <row r="30" spans="1:15" ht="12.75" customHeight="1">
      <c r="A30" s="23"/>
      <c r="B30" s="24" t="s">
        <v>54</v>
      </c>
      <c r="C30" s="25">
        <f aca="true" t="shared" si="4" ref="C30:O30">SUM(C26:C29)</f>
        <v>20205</v>
      </c>
      <c r="D30" s="25">
        <f t="shared" si="4"/>
        <v>14671</v>
      </c>
      <c r="E30" s="25">
        <f t="shared" si="4"/>
        <v>1739</v>
      </c>
      <c r="F30" s="25">
        <f t="shared" si="4"/>
        <v>3795</v>
      </c>
      <c r="G30" s="25">
        <f t="shared" si="4"/>
        <v>48687</v>
      </c>
      <c r="H30" s="25">
        <f t="shared" si="4"/>
        <v>25050</v>
      </c>
      <c r="I30" s="25">
        <f t="shared" si="4"/>
        <v>5140</v>
      </c>
      <c r="J30" s="25">
        <f t="shared" si="4"/>
        <v>18497</v>
      </c>
      <c r="K30" s="25">
        <f t="shared" si="4"/>
        <v>539</v>
      </c>
      <c r="L30" s="25">
        <f t="shared" si="4"/>
        <v>0</v>
      </c>
      <c r="M30" s="25">
        <f t="shared" si="4"/>
        <v>1554</v>
      </c>
      <c r="N30" s="25">
        <f t="shared" si="4"/>
        <v>2043</v>
      </c>
      <c r="O30" s="25">
        <f t="shared" si="4"/>
        <v>2043</v>
      </c>
    </row>
    <row r="31" spans="1:15" ht="12.75" customHeight="1">
      <c r="A31" s="20" t="s">
        <v>55</v>
      </c>
      <c r="B31" s="21" t="s">
        <v>56</v>
      </c>
      <c r="C31" s="22">
        <v>10605</v>
      </c>
      <c r="D31" s="22">
        <v>8365</v>
      </c>
      <c r="E31" s="22">
        <v>263</v>
      </c>
      <c r="F31" s="22">
        <f aca="true" t="shared" si="5" ref="F31:F42">SUM(C31-D31-E31)</f>
        <v>1977</v>
      </c>
      <c r="G31" s="22">
        <v>30847</v>
      </c>
      <c r="H31" s="22">
        <v>17031</v>
      </c>
      <c r="I31" s="22">
        <v>952</v>
      </c>
      <c r="J31" s="22">
        <f aca="true" t="shared" si="6" ref="J31:J42">SUM(G31-H31-I31)</f>
        <v>12864</v>
      </c>
      <c r="K31" s="22">
        <v>224</v>
      </c>
      <c r="L31" s="22">
        <v>0</v>
      </c>
      <c r="M31" s="22">
        <v>651</v>
      </c>
      <c r="N31" s="22">
        <v>65</v>
      </c>
      <c r="O31" s="22">
        <v>65</v>
      </c>
    </row>
    <row r="32" spans="1:15" ht="12.75" customHeight="1">
      <c r="A32" s="20" t="s">
        <v>57</v>
      </c>
      <c r="B32" s="21" t="s">
        <v>58</v>
      </c>
      <c r="C32" s="22">
        <v>18041</v>
      </c>
      <c r="D32" s="22">
        <v>16214</v>
      </c>
      <c r="E32" s="22">
        <v>690</v>
      </c>
      <c r="F32" s="22">
        <f t="shared" si="5"/>
        <v>1137</v>
      </c>
      <c r="G32" s="22">
        <v>60348</v>
      </c>
      <c r="H32" s="22">
        <v>36082</v>
      </c>
      <c r="I32" s="22">
        <v>2846</v>
      </c>
      <c r="J32" s="22">
        <f t="shared" si="6"/>
        <v>21420</v>
      </c>
      <c r="K32" s="22">
        <v>709</v>
      </c>
      <c r="L32" s="22">
        <v>0</v>
      </c>
      <c r="M32" s="22">
        <v>10112</v>
      </c>
      <c r="N32" s="22">
        <v>348</v>
      </c>
      <c r="O32" s="22">
        <v>348</v>
      </c>
    </row>
    <row r="33" spans="1:15" ht="12.75" customHeight="1">
      <c r="A33" s="20" t="s">
        <v>59</v>
      </c>
      <c r="B33" s="21" t="s">
        <v>60</v>
      </c>
      <c r="C33" s="22">
        <v>7896</v>
      </c>
      <c r="D33" s="22">
        <v>5990</v>
      </c>
      <c r="E33" s="22">
        <v>326</v>
      </c>
      <c r="F33" s="22">
        <f t="shared" si="5"/>
        <v>1580</v>
      </c>
      <c r="G33" s="22">
        <v>28332</v>
      </c>
      <c r="H33" s="22">
        <v>7789</v>
      </c>
      <c r="I33" s="22">
        <v>711</v>
      </c>
      <c r="J33" s="22">
        <f t="shared" si="6"/>
        <v>19832</v>
      </c>
      <c r="K33" s="22">
        <v>581</v>
      </c>
      <c r="L33" s="22">
        <v>29</v>
      </c>
      <c r="M33" s="22">
        <v>1943</v>
      </c>
      <c r="N33" s="22">
        <v>101</v>
      </c>
      <c r="O33" s="22">
        <v>101</v>
      </c>
    </row>
    <row r="34" spans="1:15" ht="12.75" customHeight="1">
      <c r="A34" s="20" t="s">
        <v>61</v>
      </c>
      <c r="B34" s="21" t="s">
        <v>62</v>
      </c>
      <c r="C34" s="22">
        <v>9127</v>
      </c>
      <c r="D34" s="22">
        <v>2428</v>
      </c>
      <c r="E34" s="22">
        <v>51</v>
      </c>
      <c r="F34" s="22">
        <f t="shared" si="5"/>
        <v>6648</v>
      </c>
      <c r="G34" s="22">
        <v>26831</v>
      </c>
      <c r="H34" s="22">
        <v>6326</v>
      </c>
      <c r="I34" s="22">
        <v>177</v>
      </c>
      <c r="J34" s="22">
        <f t="shared" si="6"/>
        <v>20328</v>
      </c>
      <c r="K34" s="22">
        <v>88</v>
      </c>
      <c r="L34" s="22">
        <v>36</v>
      </c>
      <c r="M34" s="22">
        <v>4125</v>
      </c>
      <c r="N34" s="22">
        <v>58</v>
      </c>
      <c r="O34" s="22">
        <v>58</v>
      </c>
    </row>
    <row r="35" spans="1:15" ht="12.75" customHeight="1">
      <c r="A35" s="20" t="s">
        <v>63</v>
      </c>
      <c r="B35" s="21" t="s">
        <v>64</v>
      </c>
      <c r="C35" s="22">
        <v>3564</v>
      </c>
      <c r="D35" s="22">
        <v>3541</v>
      </c>
      <c r="E35" s="22">
        <v>0</v>
      </c>
      <c r="F35" s="22">
        <f t="shared" si="5"/>
        <v>23</v>
      </c>
      <c r="G35" s="22">
        <v>6129</v>
      </c>
      <c r="H35" s="22">
        <v>5687</v>
      </c>
      <c r="I35" s="22">
        <v>0</v>
      </c>
      <c r="J35" s="22">
        <f t="shared" si="6"/>
        <v>442</v>
      </c>
      <c r="K35" s="22">
        <v>61</v>
      </c>
      <c r="L35" s="22">
        <v>0</v>
      </c>
      <c r="M35" s="22">
        <v>0</v>
      </c>
      <c r="N35" s="22">
        <v>373</v>
      </c>
      <c r="O35" s="22">
        <v>373</v>
      </c>
    </row>
    <row r="36" spans="1:15" ht="12.75" customHeight="1">
      <c r="A36" s="20" t="s">
        <v>65</v>
      </c>
      <c r="B36" s="21" t="s">
        <v>66</v>
      </c>
      <c r="C36" s="22">
        <v>1989</v>
      </c>
      <c r="D36" s="22">
        <v>1536</v>
      </c>
      <c r="E36" s="22">
        <v>302</v>
      </c>
      <c r="F36" s="22">
        <f t="shared" si="5"/>
        <v>151</v>
      </c>
      <c r="G36" s="22">
        <v>5684</v>
      </c>
      <c r="H36" s="22">
        <v>4007</v>
      </c>
      <c r="I36" s="22">
        <v>1136</v>
      </c>
      <c r="J36" s="22">
        <f t="shared" si="6"/>
        <v>541</v>
      </c>
      <c r="K36" s="22">
        <v>16</v>
      </c>
      <c r="L36" s="22">
        <v>0</v>
      </c>
      <c r="M36" s="22">
        <v>177</v>
      </c>
      <c r="N36" s="22">
        <v>0</v>
      </c>
      <c r="O36" s="22">
        <v>0</v>
      </c>
    </row>
    <row r="37" spans="1:15" ht="12.75" customHeight="1">
      <c r="A37" s="20" t="s">
        <v>67</v>
      </c>
      <c r="B37" s="21" t="s">
        <v>68</v>
      </c>
      <c r="C37" s="22">
        <v>3332</v>
      </c>
      <c r="D37" s="22">
        <v>2978</v>
      </c>
      <c r="E37" s="22">
        <v>0</v>
      </c>
      <c r="F37" s="22">
        <f t="shared" si="5"/>
        <v>354</v>
      </c>
      <c r="G37" s="22">
        <v>11154</v>
      </c>
      <c r="H37" s="22">
        <v>7806</v>
      </c>
      <c r="I37" s="22">
        <v>0</v>
      </c>
      <c r="J37" s="22">
        <f t="shared" si="6"/>
        <v>3348</v>
      </c>
      <c r="K37" s="22">
        <v>18</v>
      </c>
      <c r="L37" s="22">
        <v>0</v>
      </c>
      <c r="M37" s="22">
        <v>1690</v>
      </c>
      <c r="N37" s="22">
        <v>280</v>
      </c>
      <c r="O37" s="22">
        <v>280</v>
      </c>
    </row>
    <row r="38" spans="1:15" ht="12.75" customHeight="1">
      <c r="A38" s="20" t="s">
        <v>69</v>
      </c>
      <c r="B38" s="21" t="s">
        <v>70</v>
      </c>
      <c r="C38" s="22">
        <v>52270</v>
      </c>
      <c r="D38" s="22">
        <v>37602</v>
      </c>
      <c r="E38" s="22">
        <v>1679</v>
      </c>
      <c r="F38" s="22">
        <f t="shared" si="5"/>
        <v>12989</v>
      </c>
      <c r="G38" s="22">
        <v>122415</v>
      </c>
      <c r="H38" s="22">
        <v>67649</v>
      </c>
      <c r="I38" s="22">
        <v>6197</v>
      </c>
      <c r="J38" s="22">
        <f t="shared" si="6"/>
        <v>48569</v>
      </c>
      <c r="K38" s="22">
        <v>1941</v>
      </c>
      <c r="L38" s="22">
        <v>0</v>
      </c>
      <c r="M38" s="22">
        <v>5943</v>
      </c>
      <c r="N38" s="22">
        <v>49525</v>
      </c>
      <c r="O38" s="22">
        <v>4511</v>
      </c>
    </row>
    <row r="39" spans="1:15" ht="12.75" customHeight="1">
      <c r="A39" s="20" t="s">
        <v>71</v>
      </c>
      <c r="B39" s="21" t="s">
        <v>72</v>
      </c>
      <c r="C39" s="22">
        <v>6955</v>
      </c>
      <c r="D39" s="22">
        <v>6390</v>
      </c>
      <c r="E39" s="22">
        <v>234</v>
      </c>
      <c r="F39" s="22">
        <f t="shared" si="5"/>
        <v>331</v>
      </c>
      <c r="G39" s="22">
        <v>12709</v>
      </c>
      <c r="H39" s="22">
        <v>10464</v>
      </c>
      <c r="I39" s="22">
        <v>1143</v>
      </c>
      <c r="J39" s="22">
        <f t="shared" si="6"/>
        <v>1102</v>
      </c>
      <c r="K39" s="22">
        <v>120</v>
      </c>
      <c r="L39" s="22">
        <v>0</v>
      </c>
      <c r="M39" s="22">
        <v>2</v>
      </c>
      <c r="N39" s="22">
        <v>0</v>
      </c>
      <c r="O39" s="22">
        <v>0</v>
      </c>
    </row>
    <row r="40" spans="1:15" ht="12.75" customHeight="1">
      <c r="A40" s="20" t="s">
        <v>73</v>
      </c>
      <c r="B40" s="21" t="s">
        <v>74</v>
      </c>
      <c r="C40" s="22">
        <v>5006</v>
      </c>
      <c r="D40" s="22">
        <v>4316</v>
      </c>
      <c r="E40" s="22">
        <v>327</v>
      </c>
      <c r="F40" s="22">
        <f t="shared" si="5"/>
        <v>363</v>
      </c>
      <c r="G40" s="22">
        <v>14335</v>
      </c>
      <c r="H40" s="22">
        <v>8969</v>
      </c>
      <c r="I40" s="22">
        <v>1125</v>
      </c>
      <c r="J40" s="22">
        <f t="shared" si="6"/>
        <v>4241</v>
      </c>
      <c r="K40" s="22">
        <v>128</v>
      </c>
      <c r="L40" s="22">
        <v>0</v>
      </c>
      <c r="M40" s="22">
        <v>3254</v>
      </c>
      <c r="N40" s="22">
        <v>31</v>
      </c>
      <c r="O40" s="22">
        <v>31</v>
      </c>
    </row>
    <row r="41" spans="1:15" ht="12.75" customHeight="1">
      <c r="A41" s="20" t="s">
        <v>75</v>
      </c>
      <c r="B41" s="21" t="s">
        <v>76</v>
      </c>
      <c r="C41" s="22">
        <v>1873</v>
      </c>
      <c r="D41" s="22">
        <v>1744</v>
      </c>
      <c r="E41" s="22">
        <v>0</v>
      </c>
      <c r="F41" s="22">
        <f t="shared" si="5"/>
        <v>129</v>
      </c>
      <c r="G41" s="22">
        <v>5872</v>
      </c>
      <c r="H41" s="22">
        <v>4425</v>
      </c>
      <c r="I41" s="22">
        <v>0</v>
      </c>
      <c r="J41" s="22">
        <f t="shared" si="6"/>
        <v>1447</v>
      </c>
      <c r="K41" s="22">
        <v>197</v>
      </c>
      <c r="L41" s="22">
        <v>0</v>
      </c>
      <c r="M41" s="22">
        <v>92</v>
      </c>
      <c r="N41" s="22">
        <v>247</v>
      </c>
      <c r="O41" s="22">
        <v>247</v>
      </c>
    </row>
    <row r="42" spans="1:15" ht="12.75" customHeight="1">
      <c r="A42" s="20" t="s">
        <v>77</v>
      </c>
      <c r="B42" s="21" t="s">
        <v>78</v>
      </c>
      <c r="C42" s="22">
        <v>11933</v>
      </c>
      <c r="D42" s="22">
        <v>8893</v>
      </c>
      <c r="E42" s="22">
        <v>327</v>
      </c>
      <c r="F42" s="22">
        <f t="shared" si="5"/>
        <v>2713</v>
      </c>
      <c r="G42" s="22">
        <v>19718</v>
      </c>
      <c r="H42" s="22">
        <v>13899</v>
      </c>
      <c r="I42" s="22">
        <v>754</v>
      </c>
      <c r="J42" s="22">
        <f t="shared" si="6"/>
        <v>5065</v>
      </c>
      <c r="K42" s="22">
        <v>317</v>
      </c>
      <c r="L42" s="22">
        <v>0</v>
      </c>
      <c r="M42" s="22">
        <v>55</v>
      </c>
      <c r="N42" s="22">
        <v>47</v>
      </c>
      <c r="O42" s="22">
        <v>47</v>
      </c>
    </row>
    <row r="43" spans="1:15" ht="12.75" customHeight="1">
      <c r="A43" s="23"/>
      <c r="B43" s="24" t="s">
        <v>79</v>
      </c>
      <c r="C43" s="25">
        <f aca="true" t="shared" si="7" ref="C43:O43">SUM(C31:C42)</f>
        <v>132591</v>
      </c>
      <c r="D43" s="25">
        <f t="shared" si="7"/>
        <v>99997</v>
      </c>
      <c r="E43" s="25">
        <f t="shared" si="7"/>
        <v>4199</v>
      </c>
      <c r="F43" s="25">
        <f t="shared" si="7"/>
        <v>28395</v>
      </c>
      <c r="G43" s="25">
        <f t="shared" si="7"/>
        <v>344374</v>
      </c>
      <c r="H43" s="25">
        <f t="shared" si="7"/>
        <v>190134</v>
      </c>
      <c r="I43" s="25">
        <f t="shared" si="7"/>
        <v>15041</v>
      </c>
      <c r="J43" s="25">
        <f t="shared" si="7"/>
        <v>139199</v>
      </c>
      <c r="K43" s="25">
        <f t="shared" si="7"/>
        <v>4400</v>
      </c>
      <c r="L43" s="25">
        <f t="shared" si="7"/>
        <v>65</v>
      </c>
      <c r="M43" s="25">
        <f t="shared" si="7"/>
        <v>28044</v>
      </c>
      <c r="N43" s="25">
        <f t="shared" si="7"/>
        <v>51075</v>
      </c>
      <c r="O43" s="25">
        <f t="shared" si="7"/>
        <v>6061</v>
      </c>
    </row>
    <row r="44" spans="1:15" ht="12.75" customHeight="1">
      <c r="A44" s="20" t="s">
        <v>80</v>
      </c>
      <c r="B44" s="21" t="s">
        <v>81</v>
      </c>
      <c r="C44" s="22">
        <v>5454</v>
      </c>
      <c r="D44" s="22">
        <v>4499</v>
      </c>
      <c r="E44" s="22">
        <v>259</v>
      </c>
      <c r="F44" s="22">
        <f>SUM(C44-D44-E44)</f>
        <v>696</v>
      </c>
      <c r="G44" s="22">
        <v>16308</v>
      </c>
      <c r="H44" s="22">
        <v>9683</v>
      </c>
      <c r="I44" s="22">
        <v>643</v>
      </c>
      <c r="J44" s="22">
        <f>SUM(G44-H44-I44)</f>
        <v>5982</v>
      </c>
      <c r="K44" s="22">
        <v>729</v>
      </c>
      <c r="L44" s="22">
        <v>0</v>
      </c>
      <c r="M44" s="22">
        <v>448</v>
      </c>
      <c r="N44" s="22">
        <v>192</v>
      </c>
      <c r="O44" s="22">
        <v>192</v>
      </c>
    </row>
    <row r="45" spans="1:256" ht="12.75" customHeight="1">
      <c r="A45" s="20" t="s">
        <v>82</v>
      </c>
      <c r="B45" s="21" t="s">
        <v>83</v>
      </c>
      <c r="C45" s="22">
        <v>6954</v>
      </c>
      <c r="D45" s="22">
        <v>5278</v>
      </c>
      <c r="E45" s="22">
        <v>370</v>
      </c>
      <c r="F45" s="22">
        <f>SUM(C45-D45-E45)</f>
        <v>1306</v>
      </c>
      <c r="G45" s="22">
        <v>26296</v>
      </c>
      <c r="H45" s="22">
        <v>11176</v>
      </c>
      <c r="I45" s="22">
        <v>995</v>
      </c>
      <c r="J45" s="22">
        <f>SUM(G45-H45-I45)</f>
        <v>14125</v>
      </c>
      <c r="K45" s="22">
        <v>3318</v>
      </c>
      <c r="L45" s="22">
        <v>0</v>
      </c>
      <c r="M45" s="22">
        <v>3216</v>
      </c>
      <c r="N45" s="22">
        <v>0</v>
      </c>
      <c r="O45" s="22">
        <v>0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84</v>
      </c>
      <c r="C46" s="25">
        <f aca="true" t="shared" si="8" ref="C46:O46">SUM(C44:C45)</f>
        <v>12408</v>
      </c>
      <c r="D46" s="25">
        <f t="shared" si="8"/>
        <v>9777</v>
      </c>
      <c r="E46" s="25">
        <f t="shared" si="8"/>
        <v>629</v>
      </c>
      <c r="F46" s="25">
        <f t="shared" si="8"/>
        <v>2002</v>
      </c>
      <c r="G46" s="25">
        <f t="shared" si="8"/>
        <v>42604</v>
      </c>
      <c r="H46" s="25">
        <f t="shared" si="8"/>
        <v>20859</v>
      </c>
      <c r="I46" s="25">
        <f t="shared" si="8"/>
        <v>1638</v>
      </c>
      <c r="J46" s="25">
        <f t="shared" si="8"/>
        <v>20107</v>
      </c>
      <c r="K46" s="25">
        <f t="shared" si="8"/>
        <v>4047</v>
      </c>
      <c r="L46" s="25">
        <f t="shared" si="8"/>
        <v>0</v>
      </c>
      <c r="M46" s="25">
        <f t="shared" si="8"/>
        <v>3664</v>
      </c>
      <c r="N46" s="25">
        <f t="shared" si="8"/>
        <v>192</v>
      </c>
      <c r="O46" s="25">
        <f t="shared" si="8"/>
        <v>192</v>
      </c>
    </row>
    <row r="47" spans="1:15" ht="12.75" customHeight="1">
      <c r="A47" s="20" t="s">
        <v>85</v>
      </c>
      <c r="B47" s="21" t="s">
        <v>86</v>
      </c>
      <c r="C47" s="22">
        <v>1115</v>
      </c>
      <c r="D47" s="22">
        <v>959</v>
      </c>
      <c r="E47" s="22">
        <v>0</v>
      </c>
      <c r="F47" s="22">
        <f>SUM(C47-D47-E47)</f>
        <v>156</v>
      </c>
      <c r="G47" s="22">
        <v>1148</v>
      </c>
      <c r="H47" s="22">
        <v>898</v>
      </c>
      <c r="I47" s="22">
        <v>0</v>
      </c>
      <c r="J47" s="22">
        <f>SUM(G47-H47-I47)</f>
        <v>250</v>
      </c>
      <c r="K47" s="22">
        <v>0</v>
      </c>
      <c r="L47" s="22">
        <v>0</v>
      </c>
      <c r="M47" s="22">
        <v>23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2990</v>
      </c>
      <c r="D48" s="22">
        <v>2409</v>
      </c>
      <c r="E48" s="22">
        <v>24</v>
      </c>
      <c r="F48" s="22">
        <f>SUM(C48-D48-E48)</f>
        <v>557</v>
      </c>
      <c r="G48" s="22">
        <v>5618</v>
      </c>
      <c r="H48" s="22">
        <v>4359</v>
      </c>
      <c r="I48" s="22">
        <v>69</v>
      </c>
      <c r="J48" s="22">
        <f>SUM(G48-H48-I48)</f>
        <v>1190</v>
      </c>
      <c r="K48" s="22">
        <v>2</v>
      </c>
      <c r="L48" s="22">
        <v>0</v>
      </c>
      <c r="M48" s="22">
        <v>112</v>
      </c>
      <c r="N48" s="22">
        <v>0</v>
      </c>
      <c r="O48" s="22">
        <v>0</v>
      </c>
    </row>
    <row r="49" spans="1:15" ht="12.75" customHeight="1">
      <c r="A49" s="20" t="s">
        <v>89</v>
      </c>
      <c r="B49" s="21" t="s">
        <v>90</v>
      </c>
      <c r="C49" s="22">
        <v>1137</v>
      </c>
      <c r="D49" s="22">
        <v>987</v>
      </c>
      <c r="E49" s="22">
        <v>110</v>
      </c>
      <c r="F49" s="22">
        <f>SUM(C49-D49-E49)</f>
        <v>40</v>
      </c>
      <c r="G49" s="22">
        <v>1423</v>
      </c>
      <c r="H49" s="22">
        <v>1011</v>
      </c>
      <c r="I49" s="22">
        <v>277</v>
      </c>
      <c r="J49" s="22">
        <f>SUM(G49-H49-I49)</f>
        <v>135</v>
      </c>
      <c r="K49" s="22">
        <v>57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10160</v>
      </c>
      <c r="D50" s="22">
        <v>9725</v>
      </c>
      <c r="E50" s="22">
        <v>232</v>
      </c>
      <c r="F50" s="22">
        <f>SUM(C50-D50-E50)</f>
        <v>203</v>
      </c>
      <c r="G50" s="22">
        <v>23364</v>
      </c>
      <c r="H50" s="22">
        <v>16156</v>
      </c>
      <c r="I50" s="22">
        <v>626</v>
      </c>
      <c r="J50" s="22">
        <f>SUM(G50-H50-I50)</f>
        <v>6582</v>
      </c>
      <c r="K50" s="22">
        <v>1231</v>
      </c>
      <c r="L50" s="22">
        <v>0</v>
      </c>
      <c r="M50" s="22">
        <v>2209</v>
      </c>
      <c r="N50" s="22">
        <v>882</v>
      </c>
      <c r="O50" s="22">
        <v>515</v>
      </c>
    </row>
    <row r="51" spans="1:15" ht="12.75" customHeight="1">
      <c r="A51" s="23"/>
      <c r="B51" s="24" t="s">
        <v>93</v>
      </c>
      <c r="C51" s="25">
        <f aca="true" t="shared" si="9" ref="C51:O51">SUM(C47:C50)</f>
        <v>15402</v>
      </c>
      <c r="D51" s="25">
        <f t="shared" si="9"/>
        <v>14080</v>
      </c>
      <c r="E51" s="25">
        <f t="shared" si="9"/>
        <v>366</v>
      </c>
      <c r="F51" s="25">
        <f t="shared" si="9"/>
        <v>956</v>
      </c>
      <c r="G51" s="25">
        <f t="shared" si="9"/>
        <v>31553</v>
      </c>
      <c r="H51" s="25">
        <f t="shared" si="9"/>
        <v>22424</v>
      </c>
      <c r="I51" s="25">
        <f t="shared" si="9"/>
        <v>972</v>
      </c>
      <c r="J51" s="25">
        <f t="shared" si="9"/>
        <v>8157</v>
      </c>
      <c r="K51" s="25">
        <f t="shared" si="9"/>
        <v>1290</v>
      </c>
      <c r="L51" s="25">
        <f t="shared" si="9"/>
        <v>0</v>
      </c>
      <c r="M51" s="25">
        <f t="shared" si="9"/>
        <v>2344</v>
      </c>
      <c r="N51" s="25">
        <f t="shared" si="9"/>
        <v>882</v>
      </c>
      <c r="O51" s="25">
        <f t="shared" si="9"/>
        <v>515</v>
      </c>
    </row>
    <row r="52" spans="1:15" ht="12.75" customHeight="1">
      <c r="A52" s="20" t="s">
        <v>94</v>
      </c>
      <c r="B52" s="21" t="s">
        <v>95</v>
      </c>
      <c r="C52" s="22">
        <v>1746</v>
      </c>
      <c r="D52" s="22">
        <v>1425</v>
      </c>
      <c r="E52" s="22">
        <v>5</v>
      </c>
      <c r="F52" s="22">
        <f aca="true" t="shared" si="10" ref="F52:F58">SUM(C52-D52-E52)</f>
        <v>316</v>
      </c>
      <c r="G52" s="22">
        <v>5208</v>
      </c>
      <c r="H52" s="22">
        <v>3031</v>
      </c>
      <c r="I52" s="22">
        <v>4</v>
      </c>
      <c r="J52" s="22">
        <f aca="true" t="shared" si="11" ref="J52:J58">SUM(G52-H52-I52)</f>
        <v>2173</v>
      </c>
      <c r="K52" s="22">
        <v>1529</v>
      </c>
      <c r="L52" s="22">
        <v>4</v>
      </c>
      <c r="M52" s="22">
        <v>105</v>
      </c>
      <c r="N52" s="22">
        <v>29</v>
      </c>
      <c r="O52" s="22">
        <v>29</v>
      </c>
    </row>
    <row r="53" spans="1:15" ht="12.75" customHeight="1">
      <c r="A53" s="20" t="s">
        <v>96</v>
      </c>
      <c r="B53" s="21" t="s">
        <v>97</v>
      </c>
      <c r="C53" s="22">
        <v>8555</v>
      </c>
      <c r="D53" s="22">
        <v>6027</v>
      </c>
      <c r="E53" s="22">
        <v>242</v>
      </c>
      <c r="F53" s="22">
        <f t="shared" si="10"/>
        <v>2286</v>
      </c>
      <c r="G53" s="22">
        <v>27642</v>
      </c>
      <c r="H53" s="22">
        <v>16160</v>
      </c>
      <c r="I53" s="22">
        <v>1128</v>
      </c>
      <c r="J53" s="22">
        <f t="shared" si="11"/>
        <v>10354</v>
      </c>
      <c r="K53" s="22">
        <v>418</v>
      </c>
      <c r="L53" s="22">
        <v>0</v>
      </c>
      <c r="M53" s="22">
        <v>2034</v>
      </c>
      <c r="N53" s="22">
        <v>236</v>
      </c>
      <c r="O53" s="22">
        <v>236</v>
      </c>
    </row>
    <row r="54" spans="1:15" ht="12.75" customHeight="1">
      <c r="A54" s="20" t="s">
        <v>98</v>
      </c>
      <c r="B54" s="21" t="s">
        <v>99</v>
      </c>
      <c r="C54" s="22">
        <v>1544</v>
      </c>
      <c r="D54" s="22">
        <v>905</v>
      </c>
      <c r="E54" s="22">
        <v>76</v>
      </c>
      <c r="F54" s="22">
        <f t="shared" si="10"/>
        <v>563</v>
      </c>
      <c r="G54" s="22">
        <v>5085</v>
      </c>
      <c r="H54" s="22">
        <v>2942</v>
      </c>
      <c r="I54" s="22">
        <v>365</v>
      </c>
      <c r="J54" s="22">
        <f t="shared" si="11"/>
        <v>1778</v>
      </c>
      <c r="K54" s="22">
        <v>0</v>
      </c>
      <c r="L54" s="22">
        <v>0</v>
      </c>
      <c r="M54" s="22">
        <v>1118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6765</v>
      </c>
      <c r="D55" s="22">
        <v>4263</v>
      </c>
      <c r="E55" s="22">
        <v>212</v>
      </c>
      <c r="F55" s="22">
        <f t="shared" si="10"/>
        <v>2290</v>
      </c>
      <c r="G55" s="22">
        <v>24175</v>
      </c>
      <c r="H55" s="22">
        <v>11031</v>
      </c>
      <c r="I55" s="22">
        <v>626</v>
      </c>
      <c r="J55" s="22">
        <f t="shared" si="11"/>
        <v>12518</v>
      </c>
      <c r="K55" s="22">
        <v>1398</v>
      </c>
      <c r="L55" s="22">
        <v>8</v>
      </c>
      <c r="M55" s="22">
        <v>1998</v>
      </c>
      <c r="N55" s="22">
        <v>1200</v>
      </c>
      <c r="O55" s="22">
        <v>1200</v>
      </c>
    </row>
    <row r="56" spans="1:15" ht="12.75" customHeight="1">
      <c r="A56" s="20" t="s">
        <v>102</v>
      </c>
      <c r="B56" s="21" t="s">
        <v>103</v>
      </c>
      <c r="C56" s="22">
        <v>9818</v>
      </c>
      <c r="D56" s="22">
        <v>4892</v>
      </c>
      <c r="E56" s="22">
        <v>685</v>
      </c>
      <c r="F56" s="22">
        <f t="shared" si="10"/>
        <v>4241</v>
      </c>
      <c r="G56" s="22">
        <v>33658</v>
      </c>
      <c r="H56" s="22">
        <v>11413</v>
      </c>
      <c r="I56" s="22">
        <v>2612</v>
      </c>
      <c r="J56" s="22">
        <f t="shared" si="11"/>
        <v>19633</v>
      </c>
      <c r="K56" s="22">
        <v>3359</v>
      </c>
      <c r="L56" s="22">
        <v>7</v>
      </c>
      <c r="M56" s="22">
        <v>4026</v>
      </c>
      <c r="N56" s="22">
        <v>4942</v>
      </c>
      <c r="O56" s="22">
        <v>334</v>
      </c>
    </row>
    <row r="57" spans="1:15" ht="12.75" customHeight="1">
      <c r="A57" s="20" t="s">
        <v>104</v>
      </c>
      <c r="B57" s="21" t="s">
        <v>105</v>
      </c>
      <c r="C57" s="22">
        <v>9650</v>
      </c>
      <c r="D57" s="22">
        <v>5542</v>
      </c>
      <c r="E57" s="22">
        <v>704</v>
      </c>
      <c r="F57" s="22">
        <f t="shared" si="10"/>
        <v>3404</v>
      </c>
      <c r="G57" s="22">
        <v>33734</v>
      </c>
      <c r="H57" s="22">
        <v>15474</v>
      </c>
      <c r="I57" s="22">
        <v>2157</v>
      </c>
      <c r="J57" s="22">
        <f t="shared" si="11"/>
        <v>16103</v>
      </c>
      <c r="K57" s="22">
        <v>226</v>
      </c>
      <c r="L57" s="22">
        <v>0</v>
      </c>
      <c r="M57" s="22">
        <v>5291</v>
      </c>
      <c r="N57" s="22">
        <v>57</v>
      </c>
      <c r="O57" s="22">
        <v>57</v>
      </c>
    </row>
    <row r="58" spans="1:15" ht="12.75" customHeight="1">
      <c r="A58" s="20" t="s">
        <v>106</v>
      </c>
      <c r="B58" s="21" t="s">
        <v>107</v>
      </c>
      <c r="C58" s="22">
        <v>9672</v>
      </c>
      <c r="D58" s="22">
        <v>5274</v>
      </c>
      <c r="E58" s="22">
        <v>186</v>
      </c>
      <c r="F58" s="22">
        <f t="shared" si="10"/>
        <v>4212</v>
      </c>
      <c r="G58" s="22">
        <v>32548</v>
      </c>
      <c r="H58" s="22">
        <v>12981</v>
      </c>
      <c r="I58" s="22">
        <v>694</v>
      </c>
      <c r="J58" s="22">
        <f t="shared" si="11"/>
        <v>18873</v>
      </c>
      <c r="K58" s="22">
        <v>526</v>
      </c>
      <c r="L58" s="22">
        <v>12</v>
      </c>
      <c r="M58" s="22">
        <v>2241</v>
      </c>
      <c r="N58" s="22">
        <v>2908</v>
      </c>
      <c r="O58" s="22">
        <v>2908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47750</v>
      </c>
      <c r="D59" s="25">
        <f t="shared" si="12"/>
        <v>28328</v>
      </c>
      <c r="E59" s="25">
        <f t="shared" si="12"/>
        <v>2110</v>
      </c>
      <c r="F59" s="25">
        <f t="shared" si="12"/>
        <v>17312</v>
      </c>
      <c r="G59" s="25">
        <f t="shared" si="12"/>
        <v>162050</v>
      </c>
      <c r="H59" s="25">
        <f t="shared" si="12"/>
        <v>73032</v>
      </c>
      <c r="I59" s="25">
        <f t="shared" si="12"/>
        <v>7586</v>
      </c>
      <c r="J59" s="25">
        <f t="shared" si="12"/>
        <v>81432</v>
      </c>
      <c r="K59" s="25">
        <f t="shared" si="12"/>
        <v>7456</v>
      </c>
      <c r="L59" s="25">
        <f t="shared" si="12"/>
        <v>31</v>
      </c>
      <c r="M59" s="25">
        <f t="shared" si="12"/>
        <v>16813</v>
      </c>
      <c r="N59" s="25">
        <f t="shared" si="12"/>
        <v>9372</v>
      </c>
      <c r="O59" s="25">
        <f t="shared" si="12"/>
        <v>4764</v>
      </c>
    </row>
    <row r="60" spans="1:15" ht="12.75" customHeight="1">
      <c r="A60" s="20" t="s">
        <v>109</v>
      </c>
      <c r="B60" s="21" t="s">
        <v>110</v>
      </c>
      <c r="C60" s="22">
        <v>10233</v>
      </c>
      <c r="D60" s="22">
        <v>6790</v>
      </c>
      <c r="E60" s="22">
        <v>1210</v>
      </c>
      <c r="F60" s="22">
        <f aca="true" t="shared" si="13" ref="F60:F68">SUM(C60-D60-E60)</f>
        <v>2233</v>
      </c>
      <c r="G60" s="22">
        <v>31463</v>
      </c>
      <c r="H60" s="22">
        <v>17224</v>
      </c>
      <c r="I60" s="22">
        <v>4420</v>
      </c>
      <c r="J60" s="22">
        <f aca="true" t="shared" si="14" ref="J60:J68">SUM(G60-H60-I60)</f>
        <v>9819</v>
      </c>
      <c r="K60" s="22">
        <v>38</v>
      </c>
      <c r="L60" s="22">
        <v>0</v>
      </c>
      <c r="M60" s="22">
        <v>2322</v>
      </c>
      <c r="N60" s="22">
        <v>105</v>
      </c>
      <c r="O60" s="22">
        <v>105</v>
      </c>
    </row>
    <row r="61" spans="1:15" ht="12.75" customHeight="1">
      <c r="A61" s="20" t="s">
        <v>111</v>
      </c>
      <c r="B61" s="21" t="s">
        <v>112</v>
      </c>
      <c r="C61" s="22">
        <v>2971</v>
      </c>
      <c r="D61" s="22">
        <v>2090</v>
      </c>
      <c r="E61" s="22">
        <v>97</v>
      </c>
      <c r="F61" s="22">
        <f t="shared" si="13"/>
        <v>784</v>
      </c>
      <c r="G61" s="22">
        <v>8218</v>
      </c>
      <c r="H61" s="22">
        <v>5242</v>
      </c>
      <c r="I61" s="22">
        <v>394</v>
      </c>
      <c r="J61" s="22">
        <f t="shared" si="14"/>
        <v>2582</v>
      </c>
      <c r="K61" s="22">
        <v>0</v>
      </c>
      <c r="L61" s="22">
        <v>0</v>
      </c>
      <c r="M61" s="22">
        <v>1665</v>
      </c>
      <c r="N61" s="22">
        <v>0</v>
      </c>
      <c r="O61" s="22">
        <v>0</v>
      </c>
    </row>
    <row r="62" spans="1:15" ht="12.75" customHeight="1">
      <c r="A62" s="20" t="s">
        <v>113</v>
      </c>
      <c r="B62" s="21" t="s">
        <v>114</v>
      </c>
      <c r="C62" s="22">
        <v>5198</v>
      </c>
      <c r="D62" s="22">
        <v>2496</v>
      </c>
      <c r="E62" s="22">
        <v>412</v>
      </c>
      <c r="F62" s="22">
        <f t="shared" si="13"/>
        <v>2290</v>
      </c>
      <c r="G62" s="22">
        <v>22355</v>
      </c>
      <c r="H62" s="22">
        <v>6591</v>
      </c>
      <c r="I62" s="22">
        <v>1516</v>
      </c>
      <c r="J62" s="22">
        <f t="shared" si="14"/>
        <v>14248</v>
      </c>
      <c r="K62" s="22">
        <v>90</v>
      </c>
      <c r="L62" s="22">
        <v>13</v>
      </c>
      <c r="M62" s="22">
        <v>2167</v>
      </c>
      <c r="N62" s="22">
        <v>137</v>
      </c>
      <c r="O62" s="22">
        <v>137</v>
      </c>
    </row>
    <row r="63" spans="1:15" ht="12.75" customHeight="1">
      <c r="A63" s="20" t="s">
        <v>115</v>
      </c>
      <c r="B63" s="21" t="s">
        <v>116</v>
      </c>
      <c r="C63" s="22">
        <v>6705</v>
      </c>
      <c r="D63" s="22">
        <v>3806</v>
      </c>
      <c r="E63" s="22">
        <v>520</v>
      </c>
      <c r="F63" s="22">
        <f t="shared" si="13"/>
        <v>2379</v>
      </c>
      <c r="G63" s="22">
        <v>22340</v>
      </c>
      <c r="H63" s="22">
        <v>11699</v>
      </c>
      <c r="I63" s="22">
        <v>2474</v>
      </c>
      <c r="J63" s="22">
        <f t="shared" si="14"/>
        <v>8167</v>
      </c>
      <c r="K63" s="22">
        <v>137</v>
      </c>
      <c r="L63" s="22">
        <v>0</v>
      </c>
      <c r="M63" s="22">
        <v>2188</v>
      </c>
      <c r="N63" s="22">
        <v>80</v>
      </c>
      <c r="O63" s="22">
        <v>80</v>
      </c>
    </row>
    <row r="64" spans="1:15" ht="12.75" customHeight="1">
      <c r="A64" s="20" t="s">
        <v>117</v>
      </c>
      <c r="B64" s="21" t="s">
        <v>118</v>
      </c>
      <c r="C64" s="22">
        <v>6437</v>
      </c>
      <c r="D64" s="22">
        <v>2990</v>
      </c>
      <c r="E64" s="22">
        <v>719</v>
      </c>
      <c r="F64" s="22">
        <f t="shared" si="13"/>
        <v>2728</v>
      </c>
      <c r="G64" s="22">
        <v>23076</v>
      </c>
      <c r="H64" s="22">
        <v>8970</v>
      </c>
      <c r="I64" s="22">
        <v>2341</v>
      </c>
      <c r="J64" s="22">
        <f t="shared" si="14"/>
        <v>11765</v>
      </c>
      <c r="K64" s="22">
        <v>3</v>
      </c>
      <c r="L64" s="22">
        <v>0</v>
      </c>
      <c r="M64" s="22">
        <v>1481</v>
      </c>
      <c r="N64" s="22">
        <v>59</v>
      </c>
      <c r="O64" s="22">
        <v>59</v>
      </c>
    </row>
    <row r="65" spans="1:15" ht="12.75" customHeight="1">
      <c r="A65" s="20" t="s">
        <v>119</v>
      </c>
      <c r="B65" s="21" t="s">
        <v>120</v>
      </c>
      <c r="C65" s="22">
        <v>3212</v>
      </c>
      <c r="D65" s="22">
        <v>1992</v>
      </c>
      <c r="E65" s="22">
        <v>452</v>
      </c>
      <c r="F65" s="22">
        <f t="shared" si="13"/>
        <v>768</v>
      </c>
      <c r="G65" s="22">
        <v>16294</v>
      </c>
      <c r="H65" s="22">
        <v>6069</v>
      </c>
      <c r="I65" s="22">
        <v>1904</v>
      </c>
      <c r="J65" s="22">
        <f t="shared" si="14"/>
        <v>8321</v>
      </c>
      <c r="K65" s="22">
        <v>234</v>
      </c>
      <c r="L65" s="22">
        <v>0</v>
      </c>
      <c r="M65" s="22">
        <v>3480</v>
      </c>
      <c r="N65" s="22">
        <v>750</v>
      </c>
      <c r="O65" s="22">
        <v>750</v>
      </c>
    </row>
    <row r="66" spans="1:15" ht="12.75" customHeight="1">
      <c r="A66" s="20" t="s">
        <v>121</v>
      </c>
      <c r="B66" s="21" t="s">
        <v>122</v>
      </c>
      <c r="C66" s="22">
        <v>6217</v>
      </c>
      <c r="D66" s="22">
        <v>2473</v>
      </c>
      <c r="E66" s="22">
        <v>214</v>
      </c>
      <c r="F66" s="22">
        <f t="shared" si="13"/>
        <v>3530</v>
      </c>
      <c r="G66" s="22">
        <v>29946</v>
      </c>
      <c r="H66" s="22">
        <v>6711</v>
      </c>
      <c r="I66" s="22">
        <v>759</v>
      </c>
      <c r="J66" s="22">
        <f t="shared" si="14"/>
        <v>22476</v>
      </c>
      <c r="K66" s="22">
        <v>1549</v>
      </c>
      <c r="L66" s="22">
        <v>0</v>
      </c>
      <c r="M66" s="22">
        <v>8707</v>
      </c>
      <c r="N66" s="22">
        <v>30</v>
      </c>
      <c r="O66" s="22">
        <v>30</v>
      </c>
    </row>
    <row r="67" spans="1:15" ht="12.75" customHeight="1">
      <c r="A67" s="20" t="s">
        <v>123</v>
      </c>
      <c r="B67" s="21" t="s">
        <v>124</v>
      </c>
      <c r="C67" s="22">
        <v>8185</v>
      </c>
      <c r="D67" s="22">
        <v>2151</v>
      </c>
      <c r="E67" s="22">
        <v>0</v>
      </c>
      <c r="F67" s="22">
        <f t="shared" si="13"/>
        <v>6034</v>
      </c>
      <c r="G67" s="22">
        <v>36132</v>
      </c>
      <c r="H67" s="22">
        <v>6128</v>
      </c>
      <c r="I67" s="22">
        <v>0</v>
      </c>
      <c r="J67" s="22">
        <f t="shared" si="14"/>
        <v>30004</v>
      </c>
      <c r="K67" s="22">
        <v>928</v>
      </c>
      <c r="L67" s="22">
        <v>0</v>
      </c>
      <c r="M67" s="22">
        <v>12920</v>
      </c>
      <c r="N67" s="22">
        <v>87</v>
      </c>
      <c r="O67" s="22">
        <v>87</v>
      </c>
    </row>
    <row r="68" spans="1:15" ht="12.75" customHeight="1">
      <c r="A68" s="20" t="s">
        <v>125</v>
      </c>
      <c r="B68" s="21" t="s">
        <v>126</v>
      </c>
      <c r="C68" s="22">
        <v>7052</v>
      </c>
      <c r="D68" s="22">
        <v>3392</v>
      </c>
      <c r="E68" s="22">
        <v>171</v>
      </c>
      <c r="F68" s="22">
        <f t="shared" si="13"/>
        <v>3489</v>
      </c>
      <c r="G68" s="22">
        <v>16596</v>
      </c>
      <c r="H68" s="22">
        <v>7549</v>
      </c>
      <c r="I68" s="22">
        <v>793</v>
      </c>
      <c r="J68" s="22">
        <f t="shared" si="14"/>
        <v>8254</v>
      </c>
      <c r="K68" s="22">
        <v>29</v>
      </c>
      <c r="L68" s="22">
        <v>11</v>
      </c>
      <c r="M68" s="22">
        <v>837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56210</v>
      </c>
      <c r="D69" s="25">
        <f t="shared" si="15"/>
        <v>28180</v>
      </c>
      <c r="E69" s="25">
        <f t="shared" si="15"/>
        <v>3795</v>
      </c>
      <c r="F69" s="25">
        <f t="shared" si="15"/>
        <v>24235</v>
      </c>
      <c r="G69" s="25">
        <f t="shared" si="15"/>
        <v>206420</v>
      </c>
      <c r="H69" s="25">
        <f t="shared" si="15"/>
        <v>76183</v>
      </c>
      <c r="I69" s="25">
        <f t="shared" si="15"/>
        <v>14601</v>
      </c>
      <c r="J69" s="25">
        <f t="shared" si="15"/>
        <v>115636</v>
      </c>
      <c r="K69" s="25">
        <f t="shared" si="15"/>
        <v>3008</v>
      </c>
      <c r="L69" s="25">
        <f t="shared" si="15"/>
        <v>24</v>
      </c>
      <c r="M69" s="25">
        <f t="shared" si="15"/>
        <v>35767</v>
      </c>
      <c r="N69" s="25">
        <f t="shared" si="15"/>
        <v>1248</v>
      </c>
      <c r="O69" s="25">
        <f t="shared" si="15"/>
        <v>1248</v>
      </c>
    </row>
    <row r="70" spans="1:15" ht="12.75" customHeight="1">
      <c r="A70" s="20" t="s">
        <v>128</v>
      </c>
      <c r="B70" s="21" t="s">
        <v>129</v>
      </c>
      <c r="C70" s="22">
        <v>3096</v>
      </c>
      <c r="D70" s="22">
        <v>2030</v>
      </c>
      <c r="E70" s="22">
        <v>375</v>
      </c>
      <c r="F70" s="22">
        <f aca="true" t="shared" si="16" ref="F70:F79">SUM(C70-D70-E70)</f>
        <v>691</v>
      </c>
      <c r="G70" s="22">
        <v>11176</v>
      </c>
      <c r="H70" s="22">
        <v>5650</v>
      </c>
      <c r="I70" s="22">
        <v>1931</v>
      </c>
      <c r="J70" s="22">
        <f aca="true" t="shared" si="17" ref="J70:J79">SUM(G70-H70-I70)</f>
        <v>3595</v>
      </c>
      <c r="K70" s="22">
        <v>104</v>
      </c>
      <c r="L70" s="22">
        <v>0</v>
      </c>
      <c r="M70" s="22">
        <v>739</v>
      </c>
      <c r="N70" s="22">
        <v>0</v>
      </c>
      <c r="O70" s="22">
        <v>0</v>
      </c>
    </row>
    <row r="71" spans="1:15" ht="12.75" customHeight="1">
      <c r="A71" s="20" t="s">
        <v>130</v>
      </c>
      <c r="B71" s="21" t="s">
        <v>131</v>
      </c>
      <c r="C71" s="22">
        <v>12186</v>
      </c>
      <c r="D71" s="22">
        <v>7557</v>
      </c>
      <c r="E71" s="22">
        <v>720</v>
      </c>
      <c r="F71" s="22">
        <f t="shared" si="16"/>
        <v>3909</v>
      </c>
      <c r="G71" s="22">
        <v>31333</v>
      </c>
      <c r="H71" s="22">
        <v>14161</v>
      </c>
      <c r="I71" s="22">
        <v>2662</v>
      </c>
      <c r="J71" s="22">
        <f t="shared" si="17"/>
        <v>14510</v>
      </c>
      <c r="K71" s="22">
        <v>225</v>
      </c>
      <c r="L71" s="22">
        <v>0</v>
      </c>
      <c r="M71" s="22">
        <v>1027</v>
      </c>
      <c r="N71" s="22">
        <v>3097</v>
      </c>
      <c r="O71" s="22">
        <v>3097</v>
      </c>
    </row>
    <row r="72" spans="1:15" ht="12.75" customHeight="1">
      <c r="A72" s="20" t="s">
        <v>132</v>
      </c>
      <c r="B72" s="21" t="s">
        <v>133</v>
      </c>
      <c r="C72" s="22">
        <v>3070</v>
      </c>
      <c r="D72" s="22">
        <v>2089</v>
      </c>
      <c r="E72" s="22">
        <v>0</v>
      </c>
      <c r="F72" s="22">
        <f t="shared" si="16"/>
        <v>981</v>
      </c>
      <c r="G72" s="22">
        <v>9165</v>
      </c>
      <c r="H72" s="22">
        <v>5242</v>
      </c>
      <c r="I72" s="22">
        <v>0</v>
      </c>
      <c r="J72" s="22">
        <f t="shared" si="17"/>
        <v>3923</v>
      </c>
      <c r="K72" s="22">
        <v>196</v>
      </c>
      <c r="L72" s="22">
        <v>212</v>
      </c>
      <c r="M72" s="22">
        <v>2038</v>
      </c>
      <c r="N72" s="22">
        <v>48</v>
      </c>
      <c r="O72" s="22">
        <v>48</v>
      </c>
    </row>
    <row r="73" spans="1:15" ht="12.75" customHeight="1">
      <c r="A73" s="20" t="s">
        <v>134</v>
      </c>
      <c r="B73" s="21" t="s">
        <v>135</v>
      </c>
      <c r="C73" s="22">
        <v>7615</v>
      </c>
      <c r="D73" s="22">
        <v>4876</v>
      </c>
      <c r="E73" s="22">
        <v>128</v>
      </c>
      <c r="F73" s="22">
        <f t="shared" si="16"/>
        <v>2611</v>
      </c>
      <c r="G73" s="22">
        <v>20578</v>
      </c>
      <c r="H73" s="22">
        <v>10835</v>
      </c>
      <c r="I73" s="22">
        <v>262</v>
      </c>
      <c r="J73" s="22">
        <f t="shared" si="17"/>
        <v>9481</v>
      </c>
      <c r="K73" s="22">
        <v>3274</v>
      </c>
      <c r="L73" s="22">
        <v>0</v>
      </c>
      <c r="M73" s="22">
        <v>884</v>
      </c>
      <c r="N73" s="22">
        <v>5864</v>
      </c>
      <c r="O73" s="22">
        <v>5864</v>
      </c>
    </row>
    <row r="74" spans="1:15" ht="12.75" customHeight="1">
      <c r="A74" s="20" t="s">
        <v>136</v>
      </c>
      <c r="B74" s="21" t="s">
        <v>137</v>
      </c>
      <c r="C74" s="22">
        <v>5278</v>
      </c>
      <c r="D74" s="22">
        <v>3710</v>
      </c>
      <c r="E74" s="22">
        <v>266</v>
      </c>
      <c r="F74" s="22">
        <f t="shared" si="16"/>
        <v>1302</v>
      </c>
      <c r="G74" s="22">
        <v>12050</v>
      </c>
      <c r="H74" s="22">
        <v>6547</v>
      </c>
      <c r="I74" s="22">
        <v>893</v>
      </c>
      <c r="J74" s="22">
        <f t="shared" si="17"/>
        <v>4610</v>
      </c>
      <c r="K74" s="22">
        <v>149</v>
      </c>
      <c r="L74" s="22">
        <v>0</v>
      </c>
      <c r="M74" s="22">
        <v>165</v>
      </c>
      <c r="N74" s="22">
        <v>342</v>
      </c>
      <c r="O74" s="22">
        <v>342</v>
      </c>
    </row>
    <row r="75" spans="1:15" ht="12.75" customHeight="1">
      <c r="A75" s="20" t="s">
        <v>138</v>
      </c>
      <c r="B75" s="21" t="s">
        <v>139</v>
      </c>
      <c r="C75" s="22">
        <v>2216</v>
      </c>
      <c r="D75" s="22">
        <v>1965</v>
      </c>
      <c r="E75" s="22">
        <v>75</v>
      </c>
      <c r="F75" s="22">
        <f t="shared" si="16"/>
        <v>176</v>
      </c>
      <c r="G75" s="22">
        <v>4068</v>
      </c>
      <c r="H75" s="22">
        <v>3254</v>
      </c>
      <c r="I75" s="22">
        <v>213</v>
      </c>
      <c r="J75" s="22">
        <f t="shared" si="17"/>
        <v>601</v>
      </c>
      <c r="K75" s="22">
        <v>12</v>
      </c>
      <c r="L75" s="22">
        <v>0</v>
      </c>
      <c r="M75" s="22">
        <v>19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4736</v>
      </c>
      <c r="D76" s="22">
        <v>3433</v>
      </c>
      <c r="E76" s="22">
        <v>138</v>
      </c>
      <c r="F76" s="22">
        <f t="shared" si="16"/>
        <v>1165</v>
      </c>
      <c r="G76" s="22">
        <v>13162</v>
      </c>
      <c r="H76" s="22">
        <v>8369</v>
      </c>
      <c r="I76" s="22">
        <v>364</v>
      </c>
      <c r="J76" s="22">
        <f t="shared" si="17"/>
        <v>4429</v>
      </c>
      <c r="K76" s="22">
        <v>61</v>
      </c>
      <c r="L76" s="22">
        <v>13</v>
      </c>
      <c r="M76" s="22">
        <v>459</v>
      </c>
      <c r="N76" s="22">
        <v>45</v>
      </c>
      <c r="O76" s="22">
        <v>45</v>
      </c>
    </row>
    <row r="77" spans="1:15" ht="12.75" customHeight="1">
      <c r="A77" s="20" t="s">
        <v>142</v>
      </c>
      <c r="B77" s="21" t="s">
        <v>143</v>
      </c>
      <c r="C77" s="22">
        <v>3905</v>
      </c>
      <c r="D77" s="22">
        <v>2242</v>
      </c>
      <c r="E77" s="22">
        <v>88</v>
      </c>
      <c r="F77" s="22">
        <f t="shared" si="16"/>
        <v>1575</v>
      </c>
      <c r="G77" s="22">
        <v>7863</v>
      </c>
      <c r="H77" s="22">
        <v>4371</v>
      </c>
      <c r="I77" s="22">
        <v>276</v>
      </c>
      <c r="J77" s="22">
        <f t="shared" si="17"/>
        <v>3216</v>
      </c>
      <c r="K77" s="22">
        <v>292</v>
      </c>
      <c r="L77" s="22">
        <v>0</v>
      </c>
      <c r="M77" s="22">
        <v>254</v>
      </c>
      <c r="N77" s="22">
        <v>43</v>
      </c>
      <c r="O77" s="22">
        <v>43</v>
      </c>
    </row>
    <row r="78" spans="1:15" ht="12.75" customHeight="1">
      <c r="A78" s="20" t="s">
        <v>144</v>
      </c>
      <c r="B78" s="21" t="s">
        <v>145</v>
      </c>
      <c r="C78" s="22">
        <v>2694</v>
      </c>
      <c r="D78" s="22">
        <v>1755</v>
      </c>
      <c r="E78" s="22">
        <v>0</v>
      </c>
      <c r="F78" s="22">
        <f t="shared" si="16"/>
        <v>939</v>
      </c>
      <c r="G78" s="22">
        <v>6344</v>
      </c>
      <c r="H78" s="22">
        <v>3773</v>
      </c>
      <c r="I78" s="22">
        <v>0</v>
      </c>
      <c r="J78" s="22">
        <f t="shared" si="17"/>
        <v>2571</v>
      </c>
      <c r="K78" s="22">
        <v>72</v>
      </c>
      <c r="L78" s="22">
        <v>0</v>
      </c>
      <c r="M78" s="22">
        <v>21</v>
      </c>
      <c r="N78" s="22">
        <v>128</v>
      </c>
      <c r="O78" s="22">
        <v>128</v>
      </c>
    </row>
    <row r="79" spans="1:15" ht="12.75" customHeight="1">
      <c r="A79" s="20" t="s">
        <v>146</v>
      </c>
      <c r="B79" s="21" t="s">
        <v>147</v>
      </c>
      <c r="C79" s="22">
        <v>2890</v>
      </c>
      <c r="D79" s="22">
        <v>2010</v>
      </c>
      <c r="E79" s="22">
        <v>102</v>
      </c>
      <c r="F79" s="22">
        <f t="shared" si="16"/>
        <v>778</v>
      </c>
      <c r="G79" s="22">
        <v>10170</v>
      </c>
      <c r="H79" s="22">
        <v>5151</v>
      </c>
      <c r="I79" s="22">
        <v>506</v>
      </c>
      <c r="J79" s="22">
        <f t="shared" si="17"/>
        <v>4513</v>
      </c>
      <c r="K79" s="22">
        <v>178</v>
      </c>
      <c r="L79" s="22">
        <v>0</v>
      </c>
      <c r="M79" s="22">
        <v>1920</v>
      </c>
      <c r="N79" s="22">
        <v>80</v>
      </c>
      <c r="O79" s="22">
        <v>80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47686</v>
      </c>
      <c r="D80" s="25">
        <f t="shared" si="18"/>
        <v>31667</v>
      </c>
      <c r="E80" s="25">
        <f t="shared" si="18"/>
        <v>1892</v>
      </c>
      <c r="F80" s="25">
        <f t="shared" si="18"/>
        <v>14127</v>
      </c>
      <c r="G80" s="25">
        <f t="shared" si="18"/>
        <v>125909</v>
      </c>
      <c r="H80" s="25">
        <f t="shared" si="18"/>
        <v>67353</v>
      </c>
      <c r="I80" s="25">
        <f t="shared" si="18"/>
        <v>7107</v>
      </c>
      <c r="J80" s="25">
        <f t="shared" si="18"/>
        <v>51449</v>
      </c>
      <c r="K80" s="25">
        <f t="shared" si="18"/>
        <v>4563</v>
      </c>
      <c r="L80" s="25">
        <f t="shared" si="18"/>
        <v>225</v>
      </c>
      <c r="M80" s="25">
        <f t="shared" si="18"/>
        <v>7526</v>
      </c>
      <c r="N80" s="25">
        <f t="shared" si="18"/>
        <v>9647</v>
      </c>
      <c r="O80" s="25">
        <f t="shared" si="18"/>
        <v>9647</v>
      </c>
    </row>
    <row r="81" spans="1:15" ht="12.75" customHeight="1">
      <c r="A81" s="20" t="s">
        <v>149</v>
      </c>
      <c r="B81" s="21" t="s">
        <v>150</v>
      </c>
      <c r="C81" s="22">
        <v>5788</v>
      </c>
      <c r="D81" s="22">
        <v>3536</v>
      </c>
      <c r="E81" s="22">
        <v>303</v>
      </c>
      <c r="F81" s="22">
        <f>SUM(C81-D81-E81)</f>
        <v>1949</v>
      </c>
      <c r="G81" s="22">
        <v>22370</v>
      </c>
      <c r="H81" s="22">
        <v>10972</v>
      </c>
      <c r="I81" s="22">
        <v>1455</v>
      </c>
      <c r="J81" s="22">
        <f>SUM(G81-H81-I81)</f>
        <v>9943</v>
      </c>
      <c r="K81" s="22">
        <v>66</v>
      </c>
      <c r="L81" s="22">
        <v>88</v>
      </c>
      <c r="M81" s="22">
        <v>2335</v>
      </c>
      <c r="N81" s="22">
        <v>173</v>
      </c>
      <c r="O81" s="22">
        <v>173</v>
      </c>
    </row>
    <row r="82" spans="1:15" ht="12.75" customHeight="1">
      <c r="A82" s="20" t="s">
        <v>151</v>
      </c>
      <c r="B82" s="21" t="s">
        <v>152</v>
      </c>
      <c r="C82" s="22">
        <v>2039</v>
      </c>
      <c r="D82" s="22">
        <v>1483</v>
      </c>
      <c r="E82" s="22">
        <v>51</v>
      </c>
      <c r="F82" s="22">
        <f>SUM(C82-D82-E82)</f>
        <v>505</v>
      </c>
      <c r="G82" s="22">
        <v>10148</v>
      </c>
      <c r="H82" s="22">
        <v>4601</v>
      </c>
      <c r="I82" s="22">
        <v>269</v>
      </c>
      <c r="J82" s="22">
        <f>SUM(G82-H82-I82)</f>
        <v>5278</v>
      </c>
      <c r="K82" s="22">
        <v>49</v>
      </c>
      <c r="L82" s="22">
        <v>4</v>
      </c>
      <c r="M82" s="22">
        <v>1764</v>
      </c>
      <c r="N82" s="22">
        <v>101</v>
      </c>
      <c r="O82" s="22">
        <v>101</v>
      </c>
    </row>
    <row r="83" spans="1:15" ht="12.75" customHeight="1">
      <c r="A83" s="20" t="s">
        <v>153</v>
      </c>
      <c r="B83" s="21" t="s">
        <v>154</v>
      </c>
      <c r="C83" s="22">
        <v>731</v>
      </c>
      <c r="D83" s="22">
        <v>643</v>
      </c>
      <c r="E83" s="22">
        <v>77</v>
      </c>
      <c r="F83" s="22">
        <f>SUM(C83-D83-E83)</f>
        <v>11</v>
      </c>
      <c r="G83" s="22">
        <v>2734</v>
      </c>
      <c r="H83" s="22">
        <v>2093</v>
      </c>
      <c r="I83" s="22">
        <v>367</v>
      </c>
      <c r="J83" s="22">
        <f>SUM(G83-H83-I83)</f>
        <v>274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2229</v>
      </c>
      <c r="D84" s="22">
        <v>1875</v>
      </c>
      <c r="E84" s="22">
        <v>62</v>
      </c>
      <c r="F84" s="22">
        <f>SUM(C84-D84-E84)</f>
        <v>292</v>
      </c>
      <c r="G84" s="22">
        <v>10260</v>
      </c>
      <c r="H84" s="22">
        <v>6048</v>
      </c>
      <c r="I84" s="22">
        <v>340</v>
      </c>
      <c r="J84" s="22">
        <f>SUM(G84-H84-I84)</f>
        <v>3872</v>
      </c>
      <c r="K84" s="22">
        <v>20</v>
      </c>
      <c r="L84" s="22">
        <v>0</v>
      </c>
      <c r="M84" s="22">
        <v>1797</v>
      </c>
      <c r="N84" s="22">
        <v>72</v>
      </c>
      <c r="O84" s="22">
        <v>72</v>
      </c>
    </row>
    <row r="85" spans="1:15" ht="12.75" customHeight="1">
      <c r="A85" s="20" t="s">
        <v>157</v>
      </c>
      <c r="B85" s="21" t="s">
        <v>158</v>
      </c>
      <c r="C85" s="22">
        <v>3388</v>
      </c>
      <c r="D85" s="22">
        <v>2428</v>
      </c>
      <c r="E85" s="22">
        <v>186</v>
      </c>
      <c r="F85" s="22">
        <f>SUM(C85-D85-E85)</f>
        <v>774</v>
      </c>
      <c r="G85" s="22">
        <v>10977</v>
      </c>
      <c r="H85" s="22">
        <v>6094</v>
      </c>
      <c r="I85" s="22">
        <v>692</v>
      </c>
      <c r="J85" s="22">
        <f>SUM(G85-H85-I85)</f>
        <v>4191</v>
      </c>
      <c r="K85" s="22">
        <v>88</v>
      </c>
      <c r="L85" s="22">
        <v>53</v>
      </c>
      <c r="M85" s="22">
        <v>1799</v>
      </c>
      <c r="N85" s="22">
        <v>1283</v>
      </c>
      <c r="O85" s="22">
        <v>1283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14175</v>
      </c>
      <c r="D86" s="25">
        <f t="shared" si="19"/>
        <v>9965</v>
      </c>
      <c r="E86" s="25">
        <f t="shared" si="19"/>
        <v>679</v>
      </c>
      <c r="F86" s="25">
        <f t="shared" si="19"/>
        <v>3531</v>
      </c>
      <c r="G86" s="25">
        <f t="shared" si="19"/>
        <v>56489</v>
      </c>
      <c r="H86" s="25">
        <f t="shared" si="19"/>
        <v>29808</v>
      </c>
      <c r="I86" s="25">
        <f t="shared" si="19"/>
        <v>3123</v>
      </c>
      <c r="J86" s="25">
        <f t="shared" si="19"/>
        <v>23558</v>
      </c>
      <c r="K86" s="25">
        <f t="shared" si="19"/>
        <v>223</v>
      </c>
      <c r="L86" s="25">
        <f t="shared" si="19"/>
        <v>145</v>
      </c>
      <c r="M86" s="25">
        <f t="shared" si="19"/>
        <v>7695</v>
      </c>
      <c r="N86" s="25">
        <f t="shared" si="19"/>
        <v>1629</v>
      </c>
      <c r="O86" s="25">
        <f t="shared" si="19"/>
        <v>1629</v>
      </c>
    </row>
    <row r="87" spans="1:15" ht="12.75" customHeight="1">
      <c r="A87" s="20" t="s">
        <v>160</v>
      </c>
      <c r="B87" s="21" t="s">
        <v>161</v>
      </c>
      <c r="C87" s="22">
        <v>5414</v>
      </c>
      <c r="D87" s="22">
        <v>3946</v>
      </c>
      <c r="E87" s="22">
        <v>0</v>
      </c>
      <c r="F87" s="22">
        <f>SUM(C87-D87-E87)</f>
        <v>1468</v>
      </c>
      <c r="G87" s="22">
        <v>24135</v>
      </c>
      <c r="H87" s="22">
        <v>12209</v>
      </c>
      <c r="I87" s="22">
        <v>0</v>
      </c>
      <c r="J87" s="22">
        <f>SUM(G87-H87-I87)</f>
        <v>11926</v>
      </c>
      <c r="K87" s="22">
        <v>61</v>
      </c>
      <c r="L87" s="22">
        <v>0</v>
      </c>
      <c r="M87" s="22">
        <v>2898</v>
      </c>
      <c r="N87" s="22">
        <v>139</v>
      </c>
      <c r="O87" s="22">
        <v>139</v>
      </c>
    </row>
    <row r="88" spans="1:15" ht="12.75" customHeight="1">
      <c r="A88" s="20" t="s">
        <v>162</v>
      </c>
      <c r="B88" s="21" t="s">
        <v>163</v>
      </c>
      <c r="C88" s="22">
        <v>4198</v>
      </c>
      <c r="D88" s="22">
        <v>1982</v>
      </c>
      <c r="E88" s="22">
        <v>267</v>
      </c>
      <c r="F88" s="22">
        <f>SUM(C88-D88-E88)</f>
        <v>1949</v>
      </c>
      <c r="G88" s="22">
        <v>12259</v>
      </c>
      <c r="H88" s="22">
        <v>4880</v>
      </c>
      <c r="I88" s="22">
        <v>1327</v>
      </c>
      <c r="J88" s="22">
        <f>SUM(G88-H88-I88)</f>
        <v>6052</v>
      </c>
      <c r="K88" s="22">
        <v>22</v>
      </c>
      <c r="L88" s="22">
        <v>0</v>
      </c>
      <c r="M88" s="22">
        <v>772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9612</v>
      </c>
      <c r="D89" s="25">
        <f t="shared" si="20"/>
        <v>5928</v>
      </c>
      <c r="E89" s="25">
        <f t="shared" si="20"/>
        <v>267</v>
      </c>
      <c r="F89" s="25">
        <f t="shared" si="20"/>
        <v>3417</v>
      </c>
      <c r="G89" s="25">
        <f t="shared" si="20"/>
        <v>36394</v>
      </c>
      <c r="H89" s="25">
        <f t="shared" si="20"/>
        <v>17089</v>
      </c>
      <c r="I89" s="25">
        <f t="shared" si="20"/>
        <v>1327</v>
      </c>
      <c r="J89" s="25">
        <f t="shared" si="20"/>
        <v>17978</v>
      </c>
      <c r="K89" s="25">
        <f t="shared" si="20"/>
        <v>83</v>
      </c>
      <c r="L89" s="25">
        <f t="shared" si="20"/>
        <v>0</v>
      </c>
      <c r="M89" s="25">
        <f t="shared" si="20"/>
        <v>3670</v>
      </c>
      <c r="N89" s="25">
        <f t="shared" si="20"/>
        <v>139</v>
      </c>
      <c r="O89" s="25">
        <f t="shared" si="20"/>
        <v>139</v>
      </c>
    </row>
    <row r="90" spans="1:15" ht="12.75" customHeight="1">
      <c r="A90" s="20" t="s">
        <v>165</v>
      </c>
      <c r="B90" s="21" t="s">
        <v>166</v>
      </c>
      <c r="C90" s="22">
        <v>6136</v>
      </c>
      <c r="D90" s="22">
        <v>2647</v>
      </c>
      <c r="E90" s="22">
        <v>516</v>
      </c>
      <c r="F90" s="22">
        <f>SUM(C90-D90-E90)</f>
        <v>2973</v>
      </c>
      <c r="G90" s="22">
        <v>27700</v>
      </c>
      <c r="H90" s="22">
        <v>9116</v>
      </c>
      <c r="I90" s="22">
        <v>2562</v>
      </c>
      <c r="J90" s="22">
        <f>SUM(G90-H90-I90)</f>
        <v>16022</v>
      </c>
      <c r="K90" s="22">
        <v>5</v>
      </c>
      <c r="L90" s="22">
        <v>0</v>
      </c>
      <c r="M90" s="22">
        <v>2959</v>
      </c>
      <c r="N90" s="22">
        <v>8</v>
      </c>
      <c r="O90" s="22">
        <v>8</v>
      </c>
    </row>
    <row r="91" spans="1:15" ht="12.75" customHeight="1">
      <c r="A91" s="20" t="s">
        <v>167</v>
      </c>
      <c r="B91" s="21" t="s">
        <v>168</v>
      </c>
      <c r="C91" s="22">
        <v>6317</v>
      </c>
      <c r="D91" s="22">
        <v>4370</v>
      </c>
      <c r="E91" s="22">
        <v>0</v>
      </c>
      <c r="F91" s="22">
        <f>SUM(C91-D91-E91)</f>
        <v>1947</v>
      </c>
      <c r="G91" s="22">
        <v>25172</v>
      </c>
      <c r="H91" s="22">
        <v>10931</v>
      </c>
      <c r="I91" s="22">
        <v>0</v>
      </c>
      <c r="J91" s="22">
        <f>SUM(G91-H91-I91)</f>
        <v>14241</v>
      </c>
      <c r="K91" s="22">
        <v>144</v>
      </c>
      <c r="L91" s="22">
        <v>43</v>
      </c>
      <c r="M91" s="22">
        <v>3453</v>
      </c>
      <c r="N91" s="22">
        <v>11</v>
      </c>
      <c r="O91" s="22">
        <v>11</v>
      </c>
    </row>
    <row r="92" spans="1:15" ht="12.75" customHeight="1">
      <c r="A92" s="20" t="s">
        <v>169</v>
      </c>
      <c r="B92" s="21" t="s">
        <v>170</v>
      </c>
      <c r="C92" s="22">
        <v>1257</v>
      </c>
      <c r="D92" s="22">
        <v>854</v>
      </c>
      <c r="E92" s="22">
        <v>185</v>
      </c>
      <c r="F92" s="22">
        <f>SUM(C92-D92-E92)</f>
        <v>218</v>
      </c>
      <c r="G92" s="22">
        <v>4382</v>
      </c>
      <c r="H92" s="22">
        <v>2168</v>
      </c>
      <c r="I92" s="22">
        <v>1244</v>
      </c>
      <c r="J92" s="22">
        <f>SUM(G92-H92-I92)</f>
        <v>970</v>
      </c>
      <c r="K92" s="22">
        <v>27</v>
      </c>
      <c r="L92" s="22">
        <v>0</v>
      </c>
      <c r="M92" s="22">
        <v>247</v>
      </c>
      <c r="N92" s="22">
        <v>0</v>
      </c>
      <c r="O92" s="22">
        <v>0</v>
      </c>
    </row>
    <row r="93" spans="1:15" ht="12.75" customHeight="1">
      <c r="A93" s="20" t="s">
        <v>171</v>
      </c>
      <c r="B93" s="21" t="s">
        <v>172</v>
      </c>
      <c r="C93" s="22">
        <v>53506</v>
      </c>
      <c r="D93" s="22">
        <v>36063</v>
      </c>
      <c r="E93" s="22">
        <v>2750</v>
      </c>
      <c r="F93" s="22">
        <f>SUM(C93-D93-E93)</f>
        <v>14693</v>
      </c>
      <c r="G93" s="22">
        <v>160269</v>
      </c>
      <c r="H93" s="22">
        <v>64665</v>
      </c>
      <c r="I93" s="22">
        <v>8819</v>
      </c>
      <c r="J93" s="22">
        <f>SUM(G93-H93-I93)</f>
        <v>86785</v>
      </c>
      <c r="K93" s="22">
        <v>3932</v>
      </c>
      <c r="L93" s="22">
        <v>121</v>
      </c>
      <c r="M93" s="22">
        <v>9090</v>
      </c>
      <c r="N93" s="22">
        <v>305</v>
      </c>
      <c r="O93" s="22">
        <v>305</v>
      </c>
    </row>
    <row r="94" spans="1:15" ht="12.75" customHeight="1">
      <c r="A94" s="20" t="s">
        <v>173</v>
      </c>
      <c r="B94" s="21" t="s">
        <v>174</v>
      </c>
      <c r="C94" s="22">
        <v>3836</v>
      </c>
      <c r="D94" s="22">
        <v>1230</v>
      </c>
      <c r="E94" s="22">
        <v>163</v>
      </c>
      <c r="F94" s="22">
        <f>SUM(C94-D94-E94)</f>
        <v>2443</v>
      </c>
      <c r="G94" s="22">
        <v>11150</v>
      </c>
      <c r="H94" s="22">
        <v>3841</v>
      </c>
      <c r="I94" s="22">
        <v>861</v>
      </c>
      <c r="J94" s="22">
        <f>SUM(G94-H94-I94)</f>
        <v>6448</v>
      </c>
      <c r="K94" s="22">
        <v>40</v>
      </c>
      <c r="L94" s="22">
        <v>208</v>
      </c>
      <c r="M94" s="22">
        <v>2305</v>
      </c>
      <c r="N94" s="22">
        <v>71</v>
      </c>
      <c r="O94" s="22">
        <v>71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71052</v>
      </c>
      <c r="D95" s="25">
        <f t="shared" si="21"/>
        <v>45164</v>
      </c>
      <c r="E95" s="25">
        <f t="shared" si="21"/>
        <v>3614</v>
      </c>
      <c r="F95" s="25">
        <f t="shared" si="21"/>
        <v>22274</v>
      </c>
      <c r="G95" s="25">
        <f t="shared" si="21"/>
        <v>228673</v>
      </c>
      <c r="H95" s="25">
        <f t="shared" si="21"/>
        <v>90721</v>
      </c>
      <c r="I95" s="25">
        <f t="shared" si="21"/>
        <v>13486</v>
      </c>
      <c r="J95" s="25">
        <f t="shared" si="21"/>
        <v>124466</v>
      </c>
      <c r="K95" s="25">
        <f t="shared" si="21"/>
        <v>4148</v>
      </c>
      <c r="L95" s="25">
        <f t="shared" si="21"/>
        <v>372</v>
      </c>
      <c r="M95" s="25">
        <f t="shared" si="21"/>
        <v>18054</v>
      </c>
      <c r="N95" s="25">
        <f t="shared" si="21"/>
        <v>395</v>
      </c>
      <c r="O95" s="25">
        <f t="shared" si="21"/>
        <v>395</v>
      </c>
    </row>
    <row r="96" spans="1:15" ht="12.75" customHeight="1">
      <c r="A96" s="20" t="s">
        <v>176</v>
      </c>
      <c r="B96" s="21" t="s">
        <v>177</v>
      </c>
      <c r="C96" s="22">
        <v>1172</v>
      </c>
      <c r="D96" s="22">
        <v>834</v>
      </c>
      <c r="E96" s="22">
        <v>96</v>
      </c>
      <c r="F96" s="22">
        <f>SUM(C96-D96-E96)</f>
        <v>242</v>
      </c>
      <c r="G96" s="22">
        <v>6427</v>
      </c>
      <c r="H96" s="22">
        <v>3120</v>
      </c>
      <c r="I96" s="22">
        <v>513</v>
      </c>
      <c r="J96" s="22">
        <f>SUM(G96-H96-I96)</f>
        <v>2794</v>
      </c>
      <c r="K96" s="22">
        <v>0</v>
      </c>
      <c r="L96" s="22">
        <v>0</v>
      </c>
      <c r="M96" s="22">
        <v>2473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349</v>
      </c>
      <c r="D97" s="22">
        <v>330</v>
      </c>
      <c r="E97" s="22">
        <v>0</v>
      </c>
      <c r="F97" s="22">
        <f>SUM(C97-D97-E97)</f>
        <v>19</v>
      </c>
      <c r="G97" s="22">
        <v>1492</v>
      </c>
      <c r="H97" s="22">
        <v>1286</v>
      </c>
      <c r="I97" s="22">
        <v>0</v>
      </c>
      <c r="J97" s="22">
        <f>SUM(G97-H97-I97)</f>
        <v>206</v>
      </c>
      <c r="K97" s="22">
        <v>0</v>
      </c>
      <c r="L97" s="22">
        <v>0</v>
      </c>
      <c r="M97" s="22">
        <v>145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1521</v>
      </c>
      <c r="D98" s="25">
        <f t="shared" si="22"/>
        <v>1164</v>
      </c>
      <c r="E98" s="25">
        <f t="shared" si="22"/>
        <v>96</v>
      </c>
      <c r="F98" s="25">
        <f t="shared" si="22"/>
        <v>261</v>
      </c>
      <c r="G98" s="25">
        <f t="shared" si="22"/>
        <v>7919</v>
      </c>
      <c r="H98" s="25">
        <f t="shared" si="22"/>
        <v>4406</v>
      </c>
      <c r="I98" s="25">
        <f t="shared" si="22"/>
        <v>513</v>
      </c>
      <c r="J98" s="25">
        <f t="shared" si="22"/>
        <v>3000</v>
      </c>
      <c r="K98" s="25">
        <f t="shared" si="22"/>
        <v>0</v>
      </c>
      <c r="L98" s="25">
        <f t="shared" si="22"/>
        <v>0</v>
      </c>
      <c r="M98" s="25">
        <f t="shared" si="22"/>
        <v>2618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3604</v>
      </c>
      <c r="D99" s="22">
        <v>2398</v>
      </c>
      <c r="E99" s="22">
        <v>266</v>
      </c>
      <c r="F99" s="22">
        <f>SUM(C99-D99-E99)</f>
        <v>940</v>
      </c>
      <c r="G99" s="22">
        <v>14612</v>
      </c>
      <c r="H99" s="22">
        <v>7545</v>
      </c>
      <c r="I99" s="22">
        <v>1317</v>
      </c>
      <c r="J99" s="22">
        <f>SUM(G99-H99-I99)</f>
        <v>5750</v>
      </c>
      <c r="K99" s="22">
        <v>7</v>
      </c>
      <c r="L99" s="22">
        <v>0</v>
      </c>
      <c r="M99" s="22">
        <v>1812</v>
      </c>
      <c r="N99" s="22">
        <v>13</v>
      </c>
      <c r="O99" s="22">
        <v>13</v>
      </c>
    </row>
    <row r="100" spans="1:15" ht="12.75" customHeight="1">
      <c r="A100" s="20" t="s">
        <v>183</v>
      </c>
      <c r="B100" s="21" t="s">
        <v>184</v>
      </c>
      <c r="C100" s="22">
        <v>2628</v>
      </c>
      <c r="D100" s="22">
        <v>1321</v>
      </c>
      <c r="E100" s="22">
        <v>155</v>
      </c>
      <c r="F100" s="22">
        <f>SUM(C100-D100-E100)</f>
        <v>1152</v>
      </c>
      <c r="G100" s="22">
        <v>11340</v>
      </c>
      <c r="H100" s="22">
        <v>3780</v>
      </c>
      <c r="I100" s="22">
        <v>620</v>
      </c>
      <c r="J100" s="22">
        <f>SUM(G100-H100-I100)</f>
        <v>6940</v>
      </c>
      <c r="K100" s="22">
        <v>45</v>
      </c>
      <c r="L100" s="22">
        <v>0</v>
      </c>
      <c r="M100" s="22">
        <v>1096</v>
      </c>
      <c r="N100" s="22">
        <v>12</v>
      </c>
      <c r="O100" s="22">
        <v>12</v>
      </c>
    </row>
    <row r="101" spans="1:15" ht="12.75" customHeight="1">
      <c r="A101" s="20" t="s">
        <v>185</v>
      </c>
      <c r="B101" s="21" t="s">
        <v>186</v>
      </c>
      <c r="C101" s="22">
        <v>1501</v>
      </c>
      <c r="D101" s="22">
        <v>1154</v>
      </c>
      <c r="E101" s="22">
        <v>0</v>
      </c>
      <c r="F101" s="22">
        <f>SUM(C101-D101-E101)</f>
        <v>347</v>
      </c>
      <c r="G101" s="22">
        <v>4702</v>
      </c>
      <c r="H101" s="22">
        <v>3219</v>
      </c>
      <c r="I101" s="22">
        <v>0</v>
      </c>
      <c r="J101" s="22">
        <f>SUM(G101-H101-I101)</f>
        <v>1483</v>
      </c>
      <c r="K101" s="22">
        <v>1</v>
      </c>
      <c r="L101" s="22">
        <v>0</v>
      </c>
      <c r="M101" s="22">
        <v>533</v>
      </c>
      <c r="N101" s="22">
        <v>58</v>
      </c>
      <c r="O101" s="22">
        <v>58</v>
      </c>
    </row>
    <row r="102" spans="1:15" ht="12.75" customHeight="1">
      <c r="A102" s="20" t="s">
        <v>187</v>
      </c>
      <c r="B102" s="21" t="s">
        <v>188</v>
      </c>
      <c r="C102" s="22">
        <v>2717</v>
      </c>
      <c r="D102" s="22">
        <v>2148</v>
      </c>
      <c r="E102" s="22">
        <v>340</v>
      </c>
      <c r="F102" s="22">
        <f>SUM(C102-D102-E102)</f>
        <v>229</v>
      </c>
      <c r="G102" s="22">
        <v>9719</v>
      </c>
      <c r="H102" s="22">
        <v>5405</v>
      </c>
      <c r="I102" s="22">
        <v>1666</v>
      </c>
      <c r="J102" s="22">
        <f>SUM(G102-H102-I102)</f>
        <v>2648</v>
      </c>
      <c r="K102" s="22">
        <v>0</v>
      </c>
      <c r="L102" s="22">
        <v>0</v>
      </c>
      <c r="M102" s="22">
        <v>978</v>
      </c>
      <c r="N102" s="22">
        <v>0</v>
      </c>
      <c r="O102" s="22">
        <v>0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10450</v>
      </c>
      <c r="D103" s="25">
        <f t="shared" si="23"/>
        <v>7021</v>
      </c>
      <c r="E103" s="25">
        <f t="shared" si="23"/>
        <v>761</v>
      </c>
      <c r="F103" s="25">
        <f t="shared" si="23"/>
        <v>2668</v>
      </c>
      <c r="G103" s="25">
        <f t="shared" si="23"/>
        <v>40373</v>
      </c>
      <c r="H103" s="25">
        <f t="shared" si="23"/>
        <v>19949</v>
      </c>
      <c r="I103" s="25">
        <f t="shared" si="23"/>
        <v>3603</v>
      </c>
      <c r="J103" s="25">
        <f t="shared" si="23"/>
        <v>16821</v>
      </c>
      <c r="K103" s="25">
        <f t="shared" si="23"/>
        <v>53</v>
      </c>
      <c r="L103" s="25">
        <f t="shared" si="23"/>
        <v>0</v>
      </c>
      <c r="M103" s="25">
        <f t="shared" si="23"/>
        <v>4419</v>
      </c>
      <c r="N103" s="25">
        <f t="shared" si="23"/>
        <v>83</v>
      </c>
      <c r="O103" s="25">
        <f t="shared" si="23"/>
        <v>83</v>
      </c>
    </row>
    <row r="104" spans="1:15" ht="12.75" customHeight="1">
      <c r="A104" s="20" t="s">
        <v>190</v>
      </c>
      <c r="B104" s="21" t="s">
        <v>191</v>
      </c>
      <c r="C104" s="22">
        <v>1677</v>
      </c>
      <c r="D104" s="22">
        <v>1331</v>
      </c>
      <c r="E104" s="22">
        <v>97</v>
      </c>
      <c r="F104" s="22">
        <f>SUM(C104-D104-E104)</f>
        <v>249</v>
      </c>
      <c r="G104" s="22">
        <v>8176</v>
      </c>
      <c r="H104" s="22">
        <v>4671</v>
      </c>
      <c r="I104" s="22">
        <v>653</v>
      </c>
      <c r="J104" s="22">
        <f>SUM(G104-H104-I104)</f>
        <v>2852</v>
      </c>
      <c r="K104" s="22">
        <v>30</v>
      </c>
      <c r="L104" s="22">
        <v>0</v>
      </c>
      <c r="M104" s="22">
        <v>572</v>
      </c>
      <c r="N104" s="22">
        <v>0</v>
      </c>
      <c r="O104" s="22">
        <v>0</v>
      </c>
    </row>
    <row r="105" spans="1:15" ht="12.75" customHeight="1">
      <c r="A105" s="20" t="s">
        <v>192</v>
      </c>
      <c r="B105" s="21" t="s">
        <v>193</v>
      </c>
      <c r="C105" s="22">
        <v>1376</v>
      </c>
      <c r="D105" s="22">
        <v>862</v>
      </c>
      <c r="E105" s="22">
        <v>0</v>
      </c>
      <c r="F105" s="22">
        <f>SUM(C105-D105-E105)</f>
        <v>514</v>
      </c>
      <c r="G105" s="22">
        <v>5705</v>
      </c>
      <c r="H105" s="22">
        <v>3345</v>
      </c>
      <c r="I105" s="22">
        <v>0</v>
      </c>
      <c r="J105" s="22">
        <f>SUM(G105-H105-I105)</f>
        <v>2360</v>
      </c>
      <c r="K105" s="22">
        <v>11</v>
      </c>
      <c r="L105" s="22">
        <v>0</v>
      </c>
      <c r="M105" s="22">
        <v>849</v>
      </c>
      <c r="N105" s="22">
        <v>41</v>
      </c>
      <c r="O105" s="22">
        <v>41</v>
      </c>
    </row>
    <row r="106" spans="1:15" ht="12.75" customHeight="1">
      <c r="A106" s="20" t="s">
        <v>194</v>
      </c>
      <c r="B106" s="21" t="s">
        <v>195</v>
      </c>
      <c r="C106" s="22">
        <v>6016</v>
      </c>
      <c r="D106" s="22">
        <v>3440</v>
      </c>
      <c r="E106" s="22">
        <v>332</v>
      </c>
      <c r="F106" s="22">
        <f>SUM(C106-D106-E106)</f>
        <v>2244</v>
      </c>
      <c r="G106" s="22">
        <v>29401</v>
      </c>
      <c r="H106" s="22">
        <v>10641</v>
      </c>
      <c r="I106" s="22">
        <v>1658</v>
      </c>
      <c r="J106" s="22">
        <f>SUM(G106-H106-I106)</f>
        <v>17102</v>
      </c>
      <c r="K106" s="22">
        <v>35</v>
      </c>
      <c r="L106" s="22">
        <v>0</v>
      </c>
      <c r="M106" s="22">
        <v>7568</v>
      </c>
      <c r="N106" s="22">
        <v>121</v>
      </c>
      <c r="O106" s="22">
        <v>121</v>
      </c>
    </row>
    <row r="107" spans="1:15" ht="12.75" customHeight="1">
      <c r="A107" s="20" t="s">
        <v>196</v>
      </c>
      <c r="B107" s="21" t="s">
        <v>197</v>
      </c>
      <c r="C107" s="22">
        <v>23601</v>
      </c>
      <c r="D107" s="22">
        <v>16854</v>
      </c>
      <c r="E107" s="22">
        <v>699</v>
      </c>
      <c r="F107" s="22">
        <f>SUM(C107-D107-E107)</f>
        <v>6048</v>
      </c>
      <c r="G107" s="22">
        <v>67593</v>
      </c>
      <c r="H107" s="22">
        <v>32580</v>
      </c>
      <c r="I107" s="22">
        <v>1722</v>
      </c>
      <c r="J107" s="22">
        <f>SUM(G107-H107-I107)</f>
        <v>33291</v>
      </c>
      <c r="K107" s="22">
        <v>379</v>
      </c>
      <c r="L107" s="22">
        <v>0</v>
      </c>
      <c r="M107" s="22">
        <v>1855</v>
      </c>
      <c r="N107" s="22">
        <v>2079</v>
      </c>
      <c r="O107" s="22">
        <v>2079</v>
      </c>
    </row>
    <row r="108" spans="1:15" ht="12.75" customHeight="1">
      <c r="A108" s="20" t="s">
        <v>198</v>
      </c>
      <c r="B108" s="21" t="s">
        <v>199</v>
      </c>
      <c r="C108" s="22">
        <v>6939</v>
      </c>
      <c r="D108" s="22">
        <v>4594</v>
      </c>
      <c r="E108" s="22">
        <v>417</v>
      </c>
      <c r="F108" s="22">
        <f>SUM(C108-D108-E108)</f>
        <v>1928</v>
      </c>
      <c r="G108" s="22">
        <v>34415</v>
      </c>
      <c r="H108" s="22">
        <v>12610</v>
      </c>
      <c r="I108" s="22">
        <v>2042</v>
      </c>
      <c r="J108" s="22">
        <f>SUM(G108-H108-I108)</f>
        <v>19763</v>
      </c>
      <c r="K108" s="22">
        <v>81</v>
      </c>
      <c r="L108" s="22">
        <v>0</v>
      </c>
      <c r="M108" s="22">
        <v>1488</v>
      </c>
      <c r="N108" s="22">
        <v>716</v>
      </c>
      <c r="O108" s="22">
        <v>716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39609</v>
      </c>
      <c r="D109" s="25">
        <f t="shared" si="24"/>
        <v>27081</v>
      </c>
      <c r="E109" s="25">
        <f t="shared" si="24"/>
        <v>1545</v>
      </c>
      <c r="F109" s="25">
        <f t="shared" si="24"/>
        <v>10983</v>
      </c>
      <c r="G109" s="25">
        <f t="shared" si="24"/>
        <v>145290</v>
      </c>
      <c r="H109" s="25">
        <f t="shared" si="24"/>
        <v>63847</v>
      </c>
      <c r="I109" s="25">
        <f t="shared" si="24"/>
        <v>6075</v>
      </c>
      <c r="J109" s="25">
        <f t="shared" si="24"/>
        <v>75368</v>
      </c>
      <c r="K109" s="25">
        <f t="shared" si="24"/>
        <v>536</v>
      </c>
      <c r="L109" s="25">
        <f t="shared" si="24"/>
        <v>0</v>
      </c>
      <c r="M109" s="25">
        <f t="shared" si="24"/>
        <v>12332</v>
      </c>
      <c r="N109" s="25">
        <f t="shared" si="24"/>
        <v>2957</v>
      </c>
      <c r="O109" s="25">
        <f t="shared" si="24"/>
        <v>2957</v>
      </c>
    </row>
    <row r="110" spans="1:15" ht="12.75" customHeight="1">
      <c r="A110" s="20" t="s">
        <v>201</v>
      </c>
      <c r="B110" s="21" t="s">
        <v>202</v>
      </c>
      <c r="C110" s="22">
        <v>12104</v>
      </c>
      <c r="D110" s="22">
        <v>8755</v>
      </c>
      <c r="E110" s="22">
        <v>189</v>
      </c>
      <c r="F110" s="22">
        <f aca="true" t="shared" si="25" ref="F110:F115">SUM(C110-D110-E110)</f>
        <v>3160</v>
      </c>
      <c r="G110" s="22">
        <v>51557</v>
      </c>
      <c r="H110" s="22">
        <v>29581</v>
      </c>
      <c r="I110" s="22">
        <v>972</v>
      </c>
      <c r="J110" s="22">
        <f aca="true" t="shared" si="26" ref="J110:J115">SUM(G110-H110-I110)</f>
        <v>21004</v>
      </c>
      <c r="K110" s="22">
        <v>339</v>
      </c>
      <c r="L110" s="22">
        <v>0</v>
      </c>
      <c r="M110" s="22">
        <v>8108</v>
      </c>
      <c r="N110" s="22">
        <v>161</v>
      </c>
      <c r="O110" s="22">
        <v>161</v>
      </c>
    </row>
    <row r="111" spans="1:15" ht="12.75" customHeight="1">
      <c r="A111" s="20" t="s">
        <v>203</v>
      </c>
      <c r="B111" s="21" t="s">
        <v>204</v>
      </c>
      <c r="C111" s="22">
        <v>1468</v>
      </c>
      <c r="D111" s="22">
        <v>1400</v>
      </c>
      <c r="E111" s="22">
        <v>50</v>
      </c>
      <c r="F111" s="22">
        <f t="shared" si="25"/>
        <v>18</v>
      </c>
      <c r="G111" s="22">
        <v>4636</v>
      </c>
      <c r="H111" s="22">
        <v>4280</v>
      </c>
      <c r="I111" s="22">
        <v>233</v>
      </c>
      <c r="J111" s="22">
        <f t="shared" si="26"/>
        <v>123</v>
      </c>
      <c r="K111" s="22">
        <v>10</v>
      </c>
      <c r="L111" s="22">
        <v>0</v>
      </c>
      <c r="M111" s="22">
        <v>251</v>
      </c>
      <c r="N111" s="22">
        <v>55</v>
      </c>
      <c r="O111" s="22">
        <v>55</v>
      </c>
    </row>
    <row r="112" spans="1:15" ht="12.75" customHeight="1">
      <c r="A112" s="20" t="s">
        <v>205</v>
      </c>
      <c r="B112" s="21" t="s">
        <v>206</v>
      </c>
      <c r="C112" s="22">
        <v>4335</v>
      </c>
      <c r="D112" s="22">
        <v>2954</v>
      </c>
      <c r="E112" s="22">
        <v>0</v>
      </c>
      <c r="F112" s="22">
        <f t="shared" si="25"/>
        <v>1381</v>
      </c>
      <c r="G112" s="22">
        <v>14930</v>
      </c>
      <c r="H112" s="22">
        <v>8977</v>
      </c>
      <c r="I112" s="22">
        <v>0</v>
      </c>
      <c r="J112" s="22">
        <f t="shared" si="26"/>
        <v>5953</v>
      </c>
      <c r="K112" s="22">
        <v>1740</v>
      </c>
      <c r="L112" s="22">
        <v>0</v>
      </c>
      <c r="M112" s="22">
        <v>1393</v>
      </c>
      <c r="N112" s="22">
        <v>27</v>
      </c>
      <c r="O112" s="22">
        <v>27</v>
      </c>
    </row>
    <row r="113" spans="1:15" ht="12.75" customHeight="1">
      <c r="A113" s="20" t="s">
        <v>207</v>
      </c>
      <c r="B113" s="21" t="s">
        <v>208</v>
      </c>
      <c r="C113" s="22">
        <v>3591</v>
      </c>
      <c r="D113" s="22">
        <v>2166</v>
      </c>
      <c r="E113" s="22">
        <v>139</v>
      </c>
      <c r="F113" s="22">
        <f t="shared" si="25"/>
        <v>1286</v>
      </c>
      <c r="G113" s="22">
        <v>15189</v>
      </c>
      <c r="H113" s="22">
        <v>7118</v>
      </c>
      <c r="I113" s="22">
        <v>592</v>
      </c>
      <c r="J113" s="22">
        <f t="shared" si="26"/>
        <v>7479</v>
      </c>
      <c r="K113" s="22">
        <v>14</v>
      </c>
      <c r="L113" s="22">
        <v>0</v>
      </c>
      <c r="M113" s="22">
        <v>5955</v>
      </c>
      <c r="N113" s="22">
        <v>217</v>
      </c>
      <c r="O113" s="22">
        <v>217</v>
      </c>
    </row>
    <row r="114" spans="1:15" ht="12.75" customHeight="1">
      <c r="A114" s="20" t="s">
        <v>209</v>
      </c>
      <c r="B114" s="21" t="s">
        <v>210</v>
      </c>
      <c r="C114" s="22">
        <v>9574</v>
      </c>
      <c r="D114" s="22">
        <v>6816</v>
      </c>
      <c r="E114" s="22">
        <v>0</v>
      </c>
      <c r="F114" s="22">
        <f t="shared" si="25"/>
        <v>2758</v>
      </c>
      <c r="G114" s="22">
        <v>28415</v>
      </c>
      <c r="H114" s="22">
        <v>16988</v>
      </c>
      <c r="I114" s="22">
        <v>0</v>
      </c>
      <c r="J114" s="22">
        <f t="shared" si="26"/>
        <v>11427</v>
      </c>
      <c r="K114" s="22">
        <v>678</v>
      </c>
      <c r="L114" s="22">
        <v>0</v>
      </c>
      <c r="M114" s="22">
        <v>2521</v>
      </c>
      <c r="N114" s="22">
        <v>82</v>
      </c>
      <c r="O114" s="22">
        <v>82</v>
      </c>
    </row>
    <row r="115" spans="1:15" ht="12.75" customHeight="1">
      <c r="A115" s="20" t="s">
        <v>211</v>
      </c>
      <c r="B115" s="21" t="s">
        <v>212</v>
      </c>
      <c r="C115" s="22">
        <v>5726</v>
      </c>
      <c r="D115" s="22">
        <v>4808</v>
      </c>
      <c r="E115" s="22">
        <v>0</v>
      </c>
      <c r="F115" s="22">
        <f t="shared" si="25"/>
        <v>918</v>
      </c>
      <c r="G115" s="22">
        <v>19717</v>
      </c>
      <c r="H115" s="22">
        <v>14641</v>
      </c>
      <c r="I115" s="22">
        <v>0</v>
      </c>
      <c r="J115" s="22">
        <f t="shared" si="26"/>
        <v>5076</v>
      </c>
      <c r="K115" s="22">
        <v>204</v>
      </c>
      <c r="L115" s="22">
        <v>0</v>
      </c>
      <c r="M115" s="22">
        <v>2807</v>
      </c>
      <c r="N115" s="22">
        <v>329</v>
      </c>
      <c r="O115" s="22">
        <v>329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36798</v>
      </c>
      <c r="D116" s="25">
        <f t="shared" si="27"/>
        <v>26899</v>
      </c>
      <c r="E116" s="25">
        <f t="shared" si="27"/>
        <v>378</v>
      </c>
      <c r="F116" s="25">
        <f t="shared" si="27"/>
        <v>9521</v>
      </c>
      <c r="G116" s="25">
        <f t="shared" si="27"/>
        <v>134444</v>
      </c>
      <c r="H116" s="25">
        <f t="shared" si="27"/>
        <v>81585</v>
      </c>
      <c r="I116" s="25">
        <f t="shared" si="27"/>
        <v>1797</v>
      </c>
      <c r="J116" s="25">
        <f t="shared" si="27"/>
        <v>51062</v>
      </c>
      <c r="K116" s="25">
        <f t="shared" si="27"/>
        <v>2985</v>
      </c>
      <c r="L116" s="25">
        <f t="shared" si="27"/>
        <v>0</v>
      </c>
      <c r="M116" s="25">
        <f t="shared" si="27"/>
        <v>21035</v>
      </c>
      <c r="N116" s="25">
        <f t="shared" si="27"/>
        <v>871</v>
      </c>
      <c r="O116" s="25">
        <f t="shared" si="27"/>
        <v>871</v>
      </c>
    </row>
    <row r="117" spans="1:15" ht="12.75" customHeight="1">
      <c r="A117" s="20" t="s">
        <v>214</v>
      </c>
      <c r="B117" s="21" t="s">
        <v>215</v>
      </c>
      <c r="C117" s="22">
        <v>1309</v>
      </c>
      <c r="D117" s="22">
        <v>911</v>
      </c>
      <c r="E117" s="22">
        <v>0</v>
      </c>
      <c r="F117" s="22">
        <f>SUM(C117-D117-E117)</f>
        <v>398</v>
      </c>
      <c r="G117" s="22">
        <v>5492</v>
      </c>
      <c r="H117" s="22">
        <v>3411</v>
      </c>
      <c r="I117" s="22">
        <v>0</v>
      </c>
      <c r="J117" s="22">
        <f>SUM(G117-H117-I117)</f>
        <v>2081</v>
      </c>
      <c r="K117" s="22">
        <v>0</v>
      </c>
      <c r="L117" s="22">
        <v>0</v>
      </c>
      <c r="M117" s="22">
        <v>2637</v>
      </c>
      <c r="N117" s="22">
        <v>12</v>
      </c>
      <c r="O117" s="22">
        <v>12</v>
      </c>
    </row>
    <row r="118" spans="1:15" ht="12.75" customHeight="1">
      <c r="A118" s="20" t="s">
        <v>216</v>
      </c>
      <c r="B118" s="21" t="s">
        <v>217</v>
      </c>
      <c r="C118" s="22">
        <v>2798</v>
      </c>
      <c r="D118" s="22">
        <v>2170</v>
      </c>
      <c r="E118" s="22">
        <v>87</v>
      </c>
      <c r="F118" s="22">
        <f>SUM(C118-D118-E118)</f>
        <v>541</v>
      </c>
      <c r="G118" s="22">
        <v>11283</v>
      </c>
      <c r="H118" s="22">
        <v>6726</v>
      </c>
      <c r="I118" s="22">
        <v>486</v>
      </c>
      <c r="J118" s="22">
        <f>SUM(G118-H118-I118)</f>
        <v>4071</v>
      </c>
      <c r="K118" s="22">
        <v>0</v>
      </c>
      <c r="L118" s="22">
        <v>0</v>
      </c>
      <c r="M118" s="22">
        <v>2430</v>
      </c>
      <c r="N118" s="22">
        <v>50</v>
      </c>
      <c r="O118" s="22">
        <v>50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4107</v>
      </c>
      <c r="D119" s="25">
        <f t="shared" si="28"/>
        <v>3081</v>
      </c>
      <c r="E119" s="25">
        <f t="shared" si="28"/>
        <v>87</v>
      </c>
      <c r="F119" s="25">
        <f t="shared" si="28"/>
        <v>939</v>
      </c>
      <c r="G119" s="25">
        <f t="shared" si="28"/>
        <v>16775</v>
      </c>
      <c r="H119" s="25">
        <f t="shared" si="28"/>
        <v>10137</v>
      </c>
      <c r="I119" s="25">
        <f t="shared" si="28"/>
        <v>486</v>
      </c>
      <c r="J119" s="25">
        <f t="shared" si="28"/>
        <v>6152</v>
      </c>
      <c r="K119" s="25">
        <f t="shared" si="28"/>
        <v>0</v>
      </c>
      <c r="L119" s="25">
        <f t="shared" si="28"/>
        <v>0</v>
      </c>
      <c r="M119" s="25">
        <f t="shared" si="28"/>
        <v>5067</v>
      </c>
      <c r="N119" s="25">
        <f t="shared" si="28"/>
        <v>62</v>
      </c>
      <c r="O119" s="25">
        <f t="shared" si="28"/>
        <v>62</v>
      </c>
    </row>
    <row r="120" spans="1:15" ht="12.75" customHeight="1">
      <c r="A120" s="20" t="s">
        <v>219</v>
      </c>
      <c r="B120" s="21" t="s">
        <v>220</v>
      </c>
      <c r="C120" s="22">
        <v>3560</v>
      </c>
      <c r="D120" s="22">
        <v>3076</v>
      </c>
      <c r="E120" s="22">
        <v>83</v>
      </c>
      <c r="F120" s="22">
        <f>SUM(C120-D120-E120)</f>
        <v>401</v>
      </c>
      <c r="G120" s="22">
        <v>11701</v>
      </c>
      <c r="H120" s="22">
        <v>8956</v>
      </c>
      <c r="I120" s="22">
        <v>508</v>
      </c>
      <c r="J120" s="22">
        <f>SUM(G120-H120-I120)</f>
        <v>2237</v>
      </c>
      <c r="K120" s="22">
        <v>157</v>
      </c>
      <c r="L120" s="22">
        <v>0</v>
      </c>
      <c r="M120" s="22">
        <v>684</v>
      </c>
      <c r="N120" s="22">
        <v>329</v>
      </c>
      <c r="O120" s="22">
        <v>329</v>
      </c>
    </row>
    <row r="121" spans="1:15" ht="12.75" customHeight="1">
      <c r="A121" s="20" t="s">
        <v>221</v>
      </c>
      <c r="B121" s="21" t="s">
        <v>222</v>
      </c>
      <c r="C121" s="22">
        <v>5509</v>
      </c>
      <c r="D121" s="22">
        <v>4914</v>
      </c>
      <c r="E121" s="22">
        <v>239</v>
      </c>
      <c r="F121" s="22">
        <f>SUM(C121-D121-E121)</f>
        <v>356</v>
      </c>
      <c r="G121" s="22">
        <v>20349</v>
      </c>
      <c r="H121" s="22">
        <v>14402</v>
      </c>
      <c r="I121" s="22">
        <v>1170</v>
      </c>
      <c r="J121" s="22">
        <f>SUM(G121-H121-I121)</f>
        <v>4777</v>
      </c>
      <c r="K121" s="22">
        <v>32</v>
      </c>
      <c r="L121" s="22">
        <v>0</v>
      </c>
      <c r="M121" s="22">
        <v>2028</v>
      </c>
      <c r="N121" s="22">
        <v>66</v>
      </c>
      <c r="O121" s="22">
        <v>66</v>
      </c>
    </row>
    <row r="122" spans="1:15" ht="12.75" customHeight="1">
      <c r="A122" s="20" t="s">
        <v>223</v>
      </c>
      <c r="B122" s="21" t="s">
        <v>224</v>
      </c>
      <c r="C122" s="22">
        <v>994</v>
      </c>
      <c r="D122" s="22">
        <v>886</v>
      </c>
      <c r="E122" s="22">
        <v>0</v>
      </c>
      <c r="F122" s="22">
        <f>SUM(C122-D122-E122)</f>
        <v>108</v>
      </c>
      <c r="G122" s="22">
        <v>3672</v>
      </c>
      <c r="H122" s="22">
        <v>2445</v>
      </c>
      <c r="I122" s="22">
        <v>0</v>
      </c>
      <c r="J122" s="22">
        <f>SUM(G122-H122-I122)</f>
        <v>1227</v>
      </c>
      <c r="K122" s="22">
        <v>8</v>
      </c>
      <c r="L122" s="22">
        <v>0</v>
      </c>
      <c r="M122" s="22">
        <v>1341</v>
      </c>
      <c r="N122" s="22">
        <v>0</v>
      </c>
      <c r="O122" s="22">
        <v>0</v>
      </c>
    </row>
    <row r="123" spans="1:15" ht="12.75" customHeight="1">
      <c r="A123" s="20" t="s">
        <v>225</v>
      </c>
      <c r="B123" s="21" t="s">
        <v>226</v>
      </c>
      <c r="C123" s="22">
        <v>5017</v>
      </c>
      <c r="D123" s="22">
        <v>4068</v>
      </c>
      <c r="E123" s="22">
        <v>117</v>
      </c>
      <c r="F123" s="22">
        <f>SUM(C123-D123-E123)</f>
        <v>832</v>
      </c>
      <c r="G123" s="22">
        <v>18426</v>
      </c>
      <c r="H123" s="22">
        <v>10355</v>
      </c>
      <c r="I123" s="22">
        <v>600</v>
      </c>
      <c r="J123" s="22">
        <f>SUM(G123-H123-I123)</f>
        <v>7471</v>
      </c>
      <c r="K123" s="22">
        <v>108</v>
      </c>
      <c r="L123" s="22">
        <v>0</v>
      </c>
      <c r="M123" s="22">
        <v>589</v>
      </c>
      <c r="N123" s="22">
        <v>80</v>
      </c>
      <c r="O123" s="22">
        <v>80</v>
      </c>
    </row>
    <row r="124" spans="1:15" ht="12.75" customHeight="1">
      <c r="A124" s="20" t="s">
        <v>227</v>
      </c>
      <c r="B124" s="21" t="s">
        <v>228</v>
      </c>
      <c r="C124" s="22">
        <v>1890</v>
      </c>
      <c r="D124" s="22">
        <v>1692</v>
      </c>
      <c r="E124" s="22">
        <v>48</v>
      </c>
      <c r="F124" s="22">
        <f>SUM(C124-D124-E124)</f>
        <v>150</v>
      </c>
      <c r="G124" s="22">
        <v>6065</v>
      </c>
      <c r="H124" s="22">
        <v>4292</v>
      </c>
      <c r="I124" s="22">
        <v>404</v>
      </c>
      <c r="J124" s="22">
        <f>SUM(G124-H124-I124)</f>
        <v>1369</v>
      </c>
      <c r="K124" s="22">
        <v>4</v>
      </c>
      <c r="L124" s="22">
        <v>0</v>
      </c>
      <c r="M124" s="22">
        <v>24</v>
      </c>
      <c r="N124" s="22">
        <v>0</v>
      </c>
      <c r="O124" s="22">
        <v>0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16970</v>
      </c>
      <c r="D125" s="25">
        <f t="shared" si="29"/>
        <v>14636</v>
      </c>
      <c r="E125" s="25">
        <f t="shared" si="29"/>
        <v>487</v>
      </c>
      <c r="F125" s="25">
        <f t="shared" si="29"/>
        <v>1847</v>
      </c>
      <c r="G125" s="25">
        <f t="shared" si="29"/>
        <v>60213</v>
      </c>
      <c r="H125" s="25">
        <f t="shared" si="29"/>
        <v>40450</v>
      </c>
      <c r="I125" s="25">
        <f t="shared" si="29"/>
        <v>2682</v>
      </c>
      <c r="J125" s="25">
        <f t="shared" si="29"/>
        <v>17081</v>
      </c>
      <c r="K125" s="25">
        <f t="shared" si="29"/>
        <v>309</v>
      </c>
      <c r="L125" s="25">
        <f t="shared" si="29"/>
        <v>0</v>
      </c>
      <c r="M125" s="25">
        <f t="shared" si="29"/>
        <v>4666</v>
      </c>
      <c r="N125" s="25">
        <f t="shared" si="29"/>
        <v>475</v>
      </c>
      <c r="O125" s="25">
        <f t="shared" si="29"/>
        <v>475</v>
      </c>
    </row>
    <row r="126" spans="1:15" ht="12.75" customHeight="1">
      <c r="A126" s="20" t="s">
        <v>230</v>
      </c>
      <c r="B126" s="21" t="s">
        <v>231</v>
      </c>
      <c r="C126" s="22">
        <v>3759</v>
      </c>
      <c r="D126" s="22">
        <v>2625</v>
      </c>
      <c r="E126" s="22">
        <v>0</v>
      </c>
      <c r="F126" s="22">
        <f aca="true" t="shared" si="30" ref="F126:F134">SUM(C126-D126-E126)</f>
        <v>1134</v>
      </c>
      <c r="G126" s="22">
        <v>10180</v>
      </c>
      <c r="H126" s="22">
        <v>5729</v>
      </c>
      <c r="I126" s="22">
        <v>0</v>
      </c>
      <c r="J126" s="22">
        <f aca="true" t="shared" si="31" ref="J126:J134">SUM(G126-H126-I126)</f>
        <v>4451</v>
      </c>
      <c r="K126" s="22">
        <v>32</v>
      </c>
      <c r="L126" s="22">
        <v>0</v>
      </c>
      <c r="M126" s="22">
        <v>1474</v>
      </c>
      <c r="N126" s="22">
        <v>47</v>
      </c>
      <c r="O126" s="22">
        <v>47</v>
      </c>
    </row>
    <row r="127" spans="1:15" ht="12.75" customHeight="1">
      <c r="A127" s="20" t="s">
        <v>232</v>
      </c>
      <c r="B127" s="21" t="s">
        <v>233</v>
      </c>
      <c r="C127" s="22">
        <v>1553</v>
      </c>
      <c r="D127" s="22">
        <v>1221</v>
      </c>
      <c r="E127" s="22">
        <v>0</v>
      </c>
      <c r="F127" s="22">
        <f t="shared" si="30"/>
        <v>332</v>
      </c>
      <c r="G127" s="22">
        <v>5485</v>
      </c>
      <c r="H127" s="22">
        <v>4224</v>
      </c>
      <c r="I127" s="22">
        <v>0</v>
      </c>
      <c r="J127" s="22">
        <f t="shared" si="31"/>
        <v>1261</v>
      </c>
      <c r="K127" s="22">
        <v>14</v>
      </c>
      <c r="L127" s="22">
        <v>0</v>
      </c>
      <c r="M127" s="22">
        <v>324</v>
      </c>
      <c r="N127" s="22">
        <v>13</v>
      </c>
      <c r="O127" s="22">
        <v>13</v>
      </c>
    </row>
    <row r="128" spans="1:15" ht="12.75" customHeight="1">
      <c r="A128" s="20" t="s">
        <v>234</v>
      </c>
      <c r="B128" s="21" t="s">
        <v>235</v>
      </c>
      <c r="C128" s="22">
        <v>10219</v>
      </c>
      <c r="D128" s="22">
        <v>7577</v>
      </c>
      <c r="E128" s="22">
        <v>260</v>
      </c>
      <c r="F128" s="22">
        <f t="shared" si="30"/>
        <v>2382</v>
      </c>
      <c r="G128" s="22">
        <v>25146</v>
      </c>
      <c r="H128" s="22">
        <v>16134</v>
      </c>
      <c r="I128" s="22">
        <v>979</v>
      </c>
      <c r="J128" s="22">
        <f t="shared" si="31"/>
        <v>8033</v>
      </c>
      <c r="K128" s="22">
        <v>49</v>
      </c>
      <c r="L128" s="22">
        <v>0</v>
      </c>
      <c r="M128" s="22">
        <v>1759</v>
      </c>
      <c r="N128" s="22">
        <v>264</v>
      </c>
      <c r="O128" s="22">
        <v>264</v>
      </c>
    </row>
    <row r="129" spans="1:15" ht="12.75" customHeight="1">
      <c r="A129" s="20" t="s">
        <v>236</v>
      </c>
      <c r="B129" s="21" t="s">
        <v>237</v>
      </c>
      <c r="C129" s="22">
        <v>1310</v>
      </c>
      <c r="D129" s="22">
        <v>765</v>
      </c>
      <c r="E129" s="22">
        <v>75</v>
      </c>
      <c r="F129" s="22">
        <f t="shared" si="30"/>
        <v>470</v>
      </c>
      <c r="G129" s="22">
        <v>4773</v>
      </c>
      <c r="H129" s="22">
        <v>1954</v>
      </c>
      <c r="I129" s="22">
        <v>440</v>
      </c>
      <c r="J129" s="22">
        <f t="shared" si="31"/>
        <v>2379</v>
      </c>
      <c r="K129" s="22">
        <v>10</v>
      </c>
      <c r="L129" s="22">
        <v>0</v>
      </c>
      <c r="M129" s="22">
        <v>1526</v>
      </c>
      <c r="N129" s="22">
        <v>80</v>
      </c>
      <c r="O129" s="22">
        <v>80</v>
      </c>
    </row>
    <row r="130" spans="1:15" ht="12.75" customHeight="1">
      <c r="A130" s="20" t="s">
        <v>238</v>
      </c>
      <c r="B130" s="21" t="s">
        <v>239</v>
      </c>
      <c r="C130" s="22">
        <v>7351</v>
      </c>
      <c r="D130" s="22">
        <v>5997</v>
      </c>
      <c r="E130" s="22">
        <v>422</v>
      </c>
      <c r="F130" s="22">
        <f t="shared" si="30"/>
        <v>932</v>
      </c>
      <c r="G130" s="22">
        <v>19804</v>
      </c>
      <c r="H130" s="22">
        <v>9760</v>
      </c>
      <c r="I130" s="22">
        <v>1783</v>
      </c>
      <c r="J130" s="22">
        <f t="shared" si="31"/>
        <v>8261</v>
      </c>
      <c r="K130" s="22">
        <v>23</v>
      </c>
      <c r="L130" s="22">
        <v>0</v>
      </c>
      <c r="M130" s="22">
        <v>172</v>
      </c>
      <c r="N130" s="22">
        <v>690</v>
      </c>
      <c r="O130" s="22">
        <v>690</v>
      </c>
    </row>
    <row r="131" spans="1:15" ht="12.75" customHeight="1">
      <c r="A131" s="20" t="s">
        <v>240</v>
      </c>
      <c r="B131" s="21" t="s">
        <v>241</v>
      </c>
      <c r="C131" s="22">
        <v>13407</v>
      </c>
      <c r="D131" s="22">
        <v>10450</v>
      </c>
      <c r="E131" s="22">
        <v>135</v>
      </c>
      <c r="F131" s="22">
        <f t="shared" si="30"/>
        <v>2822</v>
      </c>
      <c r="G131" s="22">
        <v>39095</v>
      </c>
      <c r="H131" s="22">
        <v>17378</v>
      </c>
      <c r="I131" s="22">
        <v>543</v>
      </c>
      <c r="J131" s="22">
        <f t="shared" si="31"/>
        <v>21174</v>
      </c>
      <c r="K131" s="22">
        <v>176</v>
      </c>
      <c r="L131" s="22">
        <v>0</v>
      </c>
      <c r="M131" s="22">
        <v>2697</v>
      </c>
      <c r="N131" s="22">
        <v>493</v>
      </c>
      <c r="O131" s="22">
        <v>493</v>
      </c>
    </row>
    <row r="132" spans="1:15" ht="12.75" customHeight="1">
      <c r="A132" s="20" t="s">
        <v>242</v>
      </c>
      <c r="B132" s="21" t="s">
        <v>243</v>
      </c>
      <c r="C132" s="22">
        <v>6901</v>
      </c>
      <c r="D132" s="22">
        <v>5702</v>
      </c>
      <c r="E132" s="22">
        <v>0</v>
      </c>
      <c r="F132" s="22">
        <f t="shared" si="30"/>
        <v>1199</v>
      </c>
      <c r="G132" s="22">
        <v>17641</v>
      </c>
      <c r="H132" s="22">
        <v>11398</v>
      </c>
      <c r="I132" s="22">
        <v>0</v>
      </c>
      <c r="J132" s="22">
        <f t="shared" si="31"/>
        <v>6243</v>
      </c>
      <c r="K132" s="22">
        <v>430</v>
      </c>
      <c r="L132" s="22">
        <v>0</v>
      </c>
      <c r="M132" s="22">
        <v>888</v>
      </c>
      <c r="N132" s="22">
        <v>8</v>
      </c>
      <c r="O132" s="22">
        <v>8</v>
      </c>
    </row>
    <row r="133" spans="1:15" ht="12.75" customHeight="1">
      <c r="A133" s="20" t="s">
        <v>244</v>
      </c>
      <c r="B133" s="21" t="s">
        <v>245</v>
      </c>
      <c r="C133" s="22">
        <v>5150</v>
      </c>
      <c r="D133" s="22">
        <v>4444</v>
      </c>
      <c r="E133" s="22">
        <v>41</v>
      </c>
      <c r="F133" s="22">
        <f t="shared" si="30"/>
        <v>665</v>
      </c>
      <c r="G133" s="22">
        <v>12043</v>
      </c>
      <c r="H133" s="22">
        <v>9944</v>
      </c>
      <c r="I133" s="22">
        <v>70</v>
      </c>
      <c r="J133" s="22">
        <f t="shared" si="31"/>
        <v>2029</v>
      </c>
      <c r="K133" s="22">
        <v>4546</v>
      </c>
      <c r="L133" s="22">
        <v>0</v>
      </c>
      <c r="M133" s="22">
        <v>742</v>
      </c>
      <c r="N133" s="22">
        <v>141</v>
      </c>
      <c r="O133" s="22">
        <v>141</v>
      </c>
    </row>
    <row r="134" spans="1:15" ht="12.75" customHeight="1">
      <c r="A134" s="20" t="s">
        <v>246</v>
      </c>
      <c r="B134" s="21" t="s">
        <v>247</v>
      </c>
      <c r="C134" s="22">
        <v>3987</v>
      </c>
      <c r="D134" s="22">
        <v>2853</v>
      </c>
      <c r="E134" s="22">
        <v>0</v>
      </c>
      <c r="F134" s="22">
        <f t="shared" si="30"/>
        <v>1134</v>
      </c>
      <c r="G134" s="22">
        <v>8842</v>
      </c>
      <c r="H134" s="22">
        <v>5487</v>
      </c>
      <c r="I134" s="22">
        <v>0</v>
      </c>
      <c r="J134" s="22">
        <f t="shared" si="31"/>
        <v>3355</v>
      </c>
      <c r="K134" s="22">
        <v>10</v>
      </c>
      <c r="L134" s="22">
        <v>0</v>
      </c>
      <c r="M134" s="22">
        <v>1323</v>
      </c>
      <c r="N134" s="22">
        <v>28</v>
      </c>
      <c r="O134" s="22">
        <v>28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53637</v>
      </c>
      <c r="D135" s="25">
        <f t="shared" si="32"/>
        <v>41634</v>
      </c>
      <c r="E135" s="25">
        <f t="shared" si="32"/>
        <v>933</v>
      </c>
      <c r="F135" s="25">
        <f t="shared" si="32"/>
        <v>11070</v>
      </c>
      <c r="G135" s="25">
        <f t="shared" si="32"/>
        <v>143009</v>
      </c>
      <c r="H135" s="25">
        <f t="shared" si="32"/>
        <v>82008</v>
      </c>
      <c r="I135" s="25">
        <f t="shared" si="32"/>
        <v>3815</v>
      </c>
      <c r="J135" s="25">
        <f t="shared" si="32"/>
        <v>57186</v>
      </c>
      <c r="K135" s="25">
        <f t="shared" si="32"/>
        <v>5290</v>
      </c>
      <c r="L135" s="25">
        <f t="shared" si="32"/>
        <v>0</v>
      </c>
      <c r="M135" s="25">
        <f t="shared" si="32"/>
        <v>10905</v>
      </c>
      <c r="N135" s="25">
        <f t="shared" si="32"/>
        <v>1764</v>
      </c>
      <c r="O135" s="25">
        <f t="shared" si="32"/>
        <v>1764</v>
      </c>
    </row>
    <row r="136" spans="1:15" ht="12.75" customHeight="1">
      <c r="A136" s="20" t="s">
        <v>249</v>
      </c>
      <c r="B136" s="21" t="s">
        <v>250</v>
      </c>
      <c r="C136" s="22">
        <v>7846</v>
      </c>
      <c r="D136" s="22">
        <v>7236</v>
      </c>
      <c r="E136" s="22">
        <v>0</v>
      </c>
      <c r="F136" s="22">
        <f aca="true" t="shared" si="33" ref="F136:F143">SUM(C136-D136-E136)</f>
        <v>610</v>
      </c>
      <c r="G136" s="22">
        <v>19074</v>
      </c>
      <c r="H136" s="22">
        <v>15024</v>
      </c>
      <c r="I136" s="22">
        <v>0</v>
      </c>
      <c r="J136" s="22">
        <f aca="true" t="shared" si="34" ref="J136:J143">SUM(G136-H136-I136)</f>
        <v>4050</v>
      </c>
      <c r="K136" s="22">
        <v>949</v>
      </c>
      <c r="L136" s="22">
        <v>758</v>
      </c>
      <c r="M136" s="22">
        <v>1018</v>
      </c>
      <c r="N136" s="22">
        <v>2195</v>
      </c>
      <c r="O136" s="22">
        <v>2195</v>
      </c>
    </row>
    <row r="137" spans="1:15" ht="12.75" customHeight="1">
      <c r="A137" s="20" t="s">
        <v>251</v>
      </c>
      <c r="B137" s="21" t="s">
        <v>252</v>
      </c>
      <c r="C137" s="22">
        <v>1179</v>
      </c>
      <c r="D137" s="22">
        <v>1179</v>
      </c>
      <c r="E137" s="22">
        <v>0</v>
      </c>
      <c r="F137" s="22">
        <f t="shared" si="33"/>
        <v>0</v>
      </c>
      <c r="G137" s="22">
        <v>2459</v>
      </c>
      <c r="H137" s="22">
        <v>2441</v>
      </c>
      <c r="I137" s="22">
        <v>0</v>
      </c>
      <c r="J137" s="22">
        <f t="shared" si="34"/>
        <v>18</v>
      </c>
      <c r="K137" s="22">
        <v>25</v>
      </c>
      <c r="L137" s="22">
        <v>0</v>
      </c>
      <c r="M137" s="22">
        <v>0</v>
      </c>
      <c r="N137" s="22">
        <v>175</v>
      </c>
      <c r="O137" s="22">
        <v>175</v>
      </c>
    </row>
    <row r="138" spans="1:15" ht="12.75" customHeight="1">
      <c r="A138" s="20" t="s">
        <v>253</v>
      </c>
      <c r="B138" s="21" t="s">
        <v>254</v>
      </c>
      <c r="C138" s="22">
        <v>679</v>
      </c>
      <c r="D138" s="22">
        <v>679</v>
      </c>
      <c r="E138" s="22">
        <v>0</v>
      </c>
      <c r="F138" s="22">
        <f t="shared" si="33"/>
        <v>0</v>
      </c>
      <c r="G138" s="22">
        <v>2682</v>
      </c>
      <c r="H138" s="22">
        <v>2284</v>
      </c>
      <c r="I138" s="22">
        <v>0</v>
      </c>
      <c r="J138" s="22">
        <f t="shared" si="34"/>
        <v>398</v>
      </c>
      <c r="K138" s="22">
        <v>94</v>
      </c>
      <c r="L138" s="22">
        <v>0</v>
      </c>
      <c r="M138" s="22">
        <v>473</v>
      </c>
      <c r="N138" s="22">
        <v>296</v>
      </c>
      <c r="O138" s="22">
        <v>296</v>
      </c>
    </row>
    <row r="139" spans="1:15" ht="12.75" customHeight="1">
      <c r="A139" s="20" t="s">
        <v>255</v>
      </c>
      <c r="B139" s="21" t="s">
        <v>256</v>
      </c>
      <c r="C139" s="22">
        <v>2208</v>
      </c>
      <c r="D139" s="22">
        <v>1840</v>
      </c>
      <c r="E139" s="22">
        <v>0</v>
      </c>
      <c r="F139" s="22">
        <f t="shared" si="33"/>
        <v>368</v>
      </c>
      <c r="G139" s="22">
        <v>6194</v>
      </c>
      <c r="H139" s="22">
        <v>4940</v>
      </c>
      <c r="I139" s="22">
        <v>0</v>
      </c>
      <c r="J139" s="22">
        <f t="shared" si="34"/>
        <v>1254</v>
      </c>
      <c r="K139" s="22">
        <v>341</v>
      </c>
      <c r="L139" s="22">
        <v>30</v>
      </c>
      <c r="M139" s="22">
        <v>758</v>
      </c>
      <c r="N139" s="22">
        <v>168</v>
      </c>
      <c r="O139" s="22">
        <v>168</v>
      </c>
    </row>
    <row r="140" spans="1:15" ht="12.75" customHeight="1">
      <c r="A140" s="20" t="s">
        <v>257</v>
      </c>
      <c r="B140" s="21" t="s">
        <v>258</v>
      </c>
      <c r="C140" s="22">
        <v>478</v>
      </c>
      <c r="D140" s="22">
        <v>475</v>
      </c>
      <c r="E140" s="22">
        <v>0</v>
      </c>
      <c r="F140" s="22">
        <f t="shared" si="33"/>
        <v>3</v>
      </c>
      <c r="G140" s="22">
        <v>993</v>
      </c>
      <c r="H140" s="22">
        <v>985</v>
      </c>
      <c r="I140" s="22">
        <v>0</v>
      </c>
      <c r="J140" s="22">
        <f t="shared" si="34"/>
        <v>8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3509</v>
      </c>
      <c r="D141" s="22">
        <v>3337</v>
      </c>
      <c r="E141" s="22">
        <v>0</v>
      </c>
      <c r="F141" s="22">
        <f t="shared" si="33"/>
        <v>172</v>
      </c>
      <c r="G141" s="22">
        <v>7042</v>
      </c>
      <c r="H141" s="22">
        <v>6549</v>
      </c>
      <c r="I141" s="22">
        <v>0</v>
      </c>
      <c r="J141" s="22">
        <f t="shared" si="34"/>
        <v>493</v>
      </c>
      <c r="K141" s="22">
        <v>15</v>
      </c>
      <c r="L141" s="22">
        <v>0</v>
      </c>
      <c r="M141" s="22">
        <v>8</v>
      </c>
      <c r="N141" s="22">
        <v>366</v>
      </c>
      <c r="O141" s="22">
        <v>366</v>
      </c>
    </row>
    <row r="142" spans="1:15" ht="12.75" customHeight="1">
      <c r="A142" s="20" t="s">
        <v>261</v>
      </c>
      <c r="B142" s="21" t="s">
        <v>262</v>
      </c>
      <c r="C142" s="22">
        <v>1817</v>
      </c>
      <c r="D142" s="22">
        <v>1355</v>
      </c>
      <c r="E142" s="22">
        <v>0</v>
      </c>
      <c r="F142" s="22">
        <f t="shared" si="33"/>
        <v>462</v>
      </c>
      <c r="G142" s="22">
        <v>5714</v>
      </c>
      <c r="H142" s="22">
        <v>4458</v>
      </c>
      <c r="I142" s="22">
        <v>0</v>
      </c>
      <c r="J142" s="22">
        <f t="shared" si="34"/>
        <v>1256</v>
      </c>
      <c r="K142" s="22">
        <v>249</v>
      </c>
      <c r="L142" s="22">
        <v>0</v>
      </c>
      <c r="M142" s="22">
        <v>977</v>
      </c>
      <c r="N142" s="22">
        <v>534</v>
      </c>
      <c r="O142" s="22">
        <v>534</v>
      </c>
    </row>
    <row r="143" spans="1:15" ht="12.75" customHeight="1">
      <c r="A143" s="20" t="s">
        <v>263</v>
      </c>
      <c r="B143" s="21" t="s">
        <v>264</v>
      </c>
      <c r="C143" s="22">
        <v>5875</v>
      </c>
      <c r="D143" s="22">
        <v>4251</v>
      </c>
      <c r="E143" s="22">
        <v>0</v>
      </c>
      <c r="F143" s="22">
        <f t="shared" si="33"/>
        <v>1624</v>
      </c>
      <c r="G143" s="22">
        <v>19223</v>
      </c>
      <c r="H143" s="22">
        <v>7821</v>
      </c>
      <c r="I143" s="22">
        <v>0</v>
      </c>
      <c r="J143" s="22">
        <f t="shared" si="34"/>
        <v>11402</v>
      </c>
      <c r="K143" s="22">
        <v>928</v>
      </c>
      <c r="L143" s="22">
        <v>0</v>
      </c>
      <c r="M143" s="22">
        <v>1303</v>
      </c>
      <c r="N143" s="22">
        <v>714</v>
      </c>
      <c r="O143" s="22">
        <v>714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23591</v>
      </c>
      <c r="D145" s="28">
        <f t="shared" si="35"/>
        <v>20352</v>
      </c>
      <c r="E145" s="28">
        <f t="shared" si="35"/>
        <v>0</v>
      </c>
      <c r="F145" s="28">
        <f t="shared" si="35"/>
        <v>3239</v>
      </c>
      <c r="G145" s="28">
        <f t="shared" si="35"/>
        <v>63381</v>
      </c>
      <c r="H145" s="28">
        <f t="shared" si="35"/>
        <v>44502</v>
      </c>
      <c r="I145" s="28">
        <f t="shared" si="35"/>
        <v>0</v>
      </c>
      <c r="J145" s="28">
        <f t="shared" si="35"/>
        <v>18879</v>
      </c>
      <c r="K145" s="28">
        <f t="shared" si="35"/>
        <v>2601</v>
      </c>
      <c r="L145" s="28">
        <f t="shared" si="35"/>
        <v>788</v>
      </c>
      <c r="M145" s="28">
        <f t="shared" si="35"/>
        <v>4537</v>
      </c>
      <c r="N145" s="28">
        <f t="shared" si="35"/>
        <v>4448</v>
      </c>
      <c r="O145" s="28">
        <f t="shared" si="35"/>
        <v>4448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661194</v>
      </c>
      <c r="D146" s="31">
        <f t="shared" si="36"/>
        <v>466739</v>
      </c>
      <c r="E146" s="31">
        <f t="shared" si="36"/>
        <v>25757</v>
      </c>
      <c r="F146" s="31">
        <f t="shared" si="36"/>
        <v>168698</v>
      </c>
      <c r="G146" s="31">
        <f t="shared" si="36"/>
        <v>2040315</v>
      </c>
      <c r="H146" s="31">
        <f t="shared" si="36"/>
        <v>1042353</v>
      </c>
      <c r="I146" s="31">
        <f t="shared" si="36"/>
        <v>97823</v>
      </c>
      <c r="J146" s="31">
        <f t="shared" si="36"/>
        <v>900139</v>
      </c>
      <c r="K146" s="31">
        <f t="shared" si="36"/>
        <v>44437</v>
      </c>
      <c r="L146" s="31">
        <f t="shared" si="36"/>
        <v>1650</v>
      </c>
      <c r="M146" s="31">
        <f t="shared" si="36"/>
        <v>202741</v>
      </c>
      <c r="N146" s="31">
        <f t="shared" si="36"/>
        <v>88560</v>
      </c>
      <c r="O146" s="31">
        <f t="shared" si="36"/>
        <v>38571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L7" sqref="L7:O7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3.83203125" style="2" customWidth="1"/>
    <col min="9" max="9" width="12.33203125" style="2" customWidth="1"/>
    <col min="10" max="10" width="12.5" style="2" customWidth="1"/>
    <col min="11" max="11" width="18.33203125" style="2" customWidth="1"/>
    <col min="12" max="12" width="17.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270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272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271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7</v>
      </c>
      <c r="B11" s="51"/>
      <c r="C11" s="52" t="s">
        <v>8</v>
      </c>
      <c r="D11" s="52"/>
      <c r="E11" s="52"/>
      <c r="F11" s="52"/>
      <c r="G11" s="52" t="s">
        <v>9</v>
      </c>
      <c r="H11" s="52"/>
      <c r="I11" s="52"/>
      <c r="J11" s="52"/>
      <c r="K11" s="53" t="s">
        <v>10</v>
      </c>
      <c r="L11" s="53"/>
      <c r="M11" s="53"/>
      <c r="N11" s="52" t="s">
        <v>11</v>
      </c>
      <c r="O11" s="52"/>
    </row>
    <row r="12" spans="1:15" ht="12.75" customHeight="1">
      <c r="A12" s="45" t="s">
        <v>12</v>
      </c>
      <c r="B12" s="54" t="s">
        <v>13</v>
      </c>
      <c r="C12" s="55" t="s">
        <v>14</v>
      </c>
      <c r="D12" s="56" t="s">
        <v>15</v>
      </c>
      <c r="E12" s="56"/>
      <c r="F12" s="55" t="s">
        <v>16</v>
      </c>
      <c r="G12" s="52" t="s">
        <v>14</v>
      </c>
      <c r="H12" s="57" t="s">
        <v>17</v>
      </c>
      <c r="I12" s="52" t="s">
        <v>18</v>
      </c>
      <c r="J12" s="52" t="s">
        <v>19</v>
      </c>
      <c r="K12" s="57" t="s">
        <v>20</v>
      </c>
      <c r="L12" s="57" t="s">
        <v>21</v>
      </c>
      <c r="M12" s="57" t="s">
        <v>22</v>
      </c>
      <c r="N12" s="58" t="s">
        <v>14</v>
      </c>
      <c r="O12" s="32" t="s">
        <v>23</v>
      </c>
    </row>
    <row r="13" spans="1:15" ht="12.75" customHeight="1">
      <c r="A13" s="45"/>
      <c r="B13" s="54"/>
      <c r="C13" s="55"/>
      <c r="D13" s="33" t="s">
        <v>24</v>
      </c>
      <c r="E13" s="14" t="s">
        <v>18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25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26</v>
      </c>
      <c r="B15" s="21" t="s">
        <v>27</v>
      </c>
      <c r="C15" s="22">
        <v>32790</v>
      </c>
      <c r="D15" s="22">
        <v>23672</v>
      </c>
      <c r="E15" s="22">
        <v>3540</v>
      </c>
      <c r="F15" s="22">
        <f aca="true" t="shared" si="0" ref="F15:F22">SUM(C15-D15-E15)</f>
        <v>5578</v>
      </c>
      <c r="G15" s="22">
        <v>161841</v>
      </c>
      <c r="H15" s="22">
        <v>65518</v>
      </c>
      <c r="I15" s="22">
        <v>19582</v>
      </c>
      <c r="J15" s="22">
        <f aca="true" t="shared" si="1" ref="J15:J22">SUM(G15-H15-I15)</f>
        <v>76741</v>
      </c>
      <c r="K15" s="22">
        <v>7111</v>
      </c>
      <c r="L15" s="22">
        <v>0</v>
      </c>
      <c r="M15" s="22">
        <v>19378</v>
      </c>
      <c r="N15" s="22">
        <v>5794</v>
      </c>
      <c r="O15" s="22">
        <v>5068</v>
      </c>
    </row>
    <row r="16" spans="1:15" ht="12.75" customHeight="1">
      <c r="A16" s="20" t="s">
        <v>28</v>
      </c>
      <c r="B16" s="21" t="s">
        <v>29</v>
      </c>
      <c r="C16" s="22">
        <v>22542</v>
      </c>
      <c r="D16" s="22">
        <v>9863</v>
      </c>
      <c r="E16" s="22">
        <v>487</v>
      </c>
      <c r="F16" s="22">
        <f t="shared" si="0"/>
        <v>12192</v>
      </c>
      <c r="G16" s="22">
        <v>152839</v>
      </c>
      <c r="H16" s="22">
        <v>25988</v>
      </c>
      <c r="I16" s="22">
        <v>3374</v>
      </c>
      <c r="J16" s="22">
        <f t="shared" si="1"/>
        <v>123477</v>
      </c>
      <c r="K16" s="22">
        <v>2457</v>
      </c>
      <c r="L16" s="22">
        <v>0</v>
      </c>
      <c r="M16" s="22">
        <v>11448</v>
      </c>
      <c r="N16" s="22">
        <v>270</v>
      </c>
      <c r="O16" s="22">
        <v>270</v>
      </c>
    </row>
    <row r="17" spans="1:15" ht="12.75" customHeight="1">
      <c r="A17" s="20" t="s">
        <v>30</v>
      </c>
      <c r="B17" s="21" t="s">
        <v>31</v>
      </c>
      <c r="C17" s="22">
        <v>13333</v>
      </c>
      <c r="D17" s="22">
        <v>10603</v>
      </c>
      <c r="E17" s="22">
        <v>0</v>
      </c>
      <c r="F17" s="22">
        <f t="shared" si="0"/>
        <v>2730</v>
      </c>
      <c r="G17" s="22">
        <v>26890</v>
      </c>
      <c r="H17" s="22">
        <v>19262</v>
      </c>
      <c r="I17" s="22">
        <v>0</v>
      </c>
      <c r="J17" s="22">
        <f t="shared" si="1"/>
        <v>7628</v>
      </c>
      <c r="K17" s="22">
        <v>1211</v>
      </c>
      <c r="L17" s="22">
        <v>0</v>
      </c>
      <c r="M17" s="22">
        <v>675</v>
      </c>
      <c r="N17" s="22">
        <v>899</v>
      </c>
      <c r="O17" s="22">
        <v>899</v>
      </c>
    </row>
    <row r="18" spans="1:15" ht="12.75" customHeight="1">
      <c r="A18" s="20" t="s">
        <v>32</v>
      </c>
      <c r="B18" s="21" t="s">
        <v>33</v>
      </c>
      <c r="C18" s="22">
        <v>41273</v>
      </c>
      <c r="D18" s="22">
        <v>27363</v>
      </c>
      <c r="E18" s="22">
        <v>612</v>
      </c>
      <c r="F18" s="22">
        <f t="shared" si="0"/>
        <v>13298</v>
      </c>
      <c r="G18" s="22">
        <v>105971</v>
      </c>
      <c r="H18" s="22">
        <v>71805</v>
      </c>
      <c r="I18" s="22">
        <v>2595</v>
      </c>
      <c r="J18" s="22">
        <f t="shared" si="1"/>
        <v>31571</v>
      </c>
      <c r="K18" s="22">
        <v>3904</v>
      </c>
      <c r="L18" s="22">
        <v>0</v>
      </c>
      <c r="M18" s="22">
        <v>9646</v>
      </c>
      <c r="N18" s="22">
        <v>833</v>
      </c>
      <c r="O18" s="22">
        <v>833</v>
      </c>
    </row>
    <row r="19" spans="1:15" ht="12.75" customHeight="1">
      <c r="A19" s="20" t="s">
        <v>34</v>
      </c>
      <c r="B19" s="21" t="s">
        <v>35</v>
      </c>
      <c r="C19" s="22">
        <v>24728</v>
      </c>
      <c r="D19" s="22">
        <v>23522</v>
      </c>
      <c r="E19" s="22">
        <v>932</v>
      </c>
      <c r="F19" s="22">
        <f t="shared" si="0"/>
        <v>274</v>
      </c>
      <c r="G19" s="22">
        <v>70086</v>
      </c>
      <c r="H19" s="22">
        <v>56568</v>
      </c>
      <c r="I19" s="22">
        <v>4596</v>
      </c>
      <c r="J19" s="22">
        <f t="shared" si="1"/>
        <v>8922</v>
      </c>
      <c r="K19" s="22">
        <v>683</v>
      </c>
      <c r="L19" s="22">
        <v>0</v>
      </c>
      <c r="M19" s="22">
        <v>257</v>
      </c>
      <c r="N19" s="22">
        <v>468</v>
      </c>
      <c r="O19" s="22">
        <v>468</v>
      </c>
    </row>
    <row r="20" spans="1:15" ht="12.75" customHeight="1">
      <c r="A20" s="20" t="s">
        <v>36</v>
      </c>
      <c r="B20" s="21" t="s">
        <v>37</v>
      </c>
      <c r="C20" s="22">
        <v>143427</v>
      </c>
      <c r="D20" s="22">
        <v>127756</v>
      </c>
      <c r="E20" s="22">
        <v>3701</v>
      </c>
      <c r="F20" s="22">
        <f t="shared" si="0"/>
        <v>11970</v>
      </c>
      <c r="G20" s="22">
        <v>375011</v>
      </c>
      <c r="H20" s="22">
        <v>269563</v>
      </c>
      <c r="I20" s="22">
        <v>19043</v>
      </c>
      <c r="J20" s="22">
        <f t="shared" si="1"/>
        <v>86405</v>
      </c>
      <c r="K20" s="22">
        <v>10873</v>
      </c>
      <c r="L20" s="22">
        <v>0</v>
      </c>
      <c r="M20" s="22">
        <v>14115</v>
      </c>
      <c r="N20" s="22">
        <v>3144</v>
      </c>
      <c r="O20" s="22">
        <v>3144</v>
      </c>
    </row>
    <row r="21" spans="1:15" ht="12.75" customHeight="1">
      <c r="A21" s="20" t="s">
        <v>38</v>
      </c>
      <c r="B21" s="21" t="s">
        <v>39</v>
      </c>
      <c r="C21" s="22">
        <v>11314</v>
      </c>
      <c r="D21" s="22">
        <v>11149</v>
      </c>
      <c r="E21" s="22">
        <v>0</v>
      </c>
      <c r="F21" s="22">
        <f t="shared" si="0"/>
        <v>165</v>
      </c>
      <c r="G21" s="22">
        <v>20408</v>
      </c>
      <c r="H21" s="22">
        <v>19295</v>
      </c>
      <c r="I21" s="22">
        <v>0</v>
      </c>
      <c r="J21" s="22">
        <f t="shared" si="1"/>
        <v>1113</v>
      </c>
      <c r="K21" s="22">
        <v>124</v>
      </c>
      <c r="L21" s="22">
        <v>0</v>
      </c>
      <c r="M21" s="22">
        <v>0</v>
      </c>
      <c r="N21" s="22">
        <v>88</v>
      </c>
      <c r="O21" s="22">
        <v>88</v>
      </c>
    </row>
    <row r="22" spans="1:15" ht="12.75" customHeight="1">
      <c r="A22" s="20" t="s">
        <v>40</v>
      </c>
      <c r="B22" s="21" t="s">
        <v>41</v>
      </c>
      <c r="C22" s="22">
        <v>10986</v>
      </c>
      <c r="D22" s="22">
        <v>8882</v>
      </c>
      <c r="E22" s="22">
        <v>1138</v>
      </c>
      <c r="F22" s="22">
        <f t="shared" si="0"/>
        <v>966</v>
      </c>
      <c r="G22" s="22">
        <v>30945</v>
      </c>
      <c r="H22" s="22">
        <v>19121</v>
      </c>
      <c r="I22" s="22">
        <v>4633</v>
      </c>
      <c r="J22" s="22">
        <f t="shared" si="1"/>
        <v>7191</v>
      </c>
      <c r="K22" s="22">
        <v>1811</v>
      </c>
      <c r="L22" s="22">
        <v>0</v>
      </c>
      <c r="M22" s="22">
        <v>4657</v>
      </c>
      <c r="N22" s="22">
        <v>724</v>
      </c>
      <c r="O22" s="22">
        <v>724</v>
      </c>
    </row>
    <row r="23" spans="1:15" ht="12.75" customHeight="1">
      <c r="A23" s="23"/>
      <c r="B23" s="24" t="s">
        <v>42</v>
      </c>
      <c r="C23" s="25">
        <f aca="true" t="shared" si="2" ref="C23:O23">SUM(C15:C22)</f>
        <v>300393</v>
      </c>
      <c r="D23" s="25">
        <f t="shared" si="2"/>
        <v>242810</v>
      </c>
      <c r="E23" s="25">
        <f t="shared" si="2"/>
        <v>10410</v>
      </c>
      <c r="F23" s="25">
        <f t="shared" si="2"/>
        <v>47173</v>
      </c>
      <c r="G23" s="25">
        <f t="shared" si="2"/>
        <v>943991</v>
      </c>
      <c r="H23" s="25">
        <f t="shared" si="2"/>
        <v>547120</v>
      </c>
      <c r="I23" s="25">
        <f t="shared" si="2"/>
        <v>53823</v>
      </c>
      <c r="J23" s="25">
        <f t="shared" si="2"/>
        <v>343048</v>
      </c>
      <c r="K23" s="25">
        <f t="shared" si="2"/>
        <v>28174</v>
      </c>
      <c r="L23" s="25">
        <f t="shared" si="2"/>
        <v>0</v>
      </c>
      <c r="M23" s="25">
        <f t="shared" si="2"/>
        <v>60176</v>
      </c>
      <c r="N23" s="25">
        <f t="shared" si="2"/>
        <v>12220</v>
      </c>
      <c r="O23" s="25">
        <f t="shared" si="2"/>
        <v>11494</v>
      </c>
    </row>
    <row r="24" spans="1:15" ht="14.25" customHeight="1">
      <c r="A24" s="20" t="s">
        <v>43</v>
      </c>
      <c r="B24" s="21" t="s">
        <v>44</v>
      </c>
      <c r="C24" s="22">
        <v>12484</v>
      </c>
      <c r="D24" s="22">
        <v>8751</v>
      </c>
      <c r="E24" s="22">
        <v>821</v>
      </c>
      <c r="F24" s="22">
        <f>SUM(C24-D24-E24)</f>
        <v>2912</v>
      </c>
      <c r="G24" s="22">
        <v>30169</v>
      </c>
      <c r="H24" s="22">
        <v>15477</v>
      </c>
      <c r="I24" s="22">
        <v>2871</v>
      </c>
      <c r="J24" s="22">
        <f>SUM(G24-H24-I24)</f>
        <v>11821</v>
      </c>
      <c r="K24" s="22">
        <v>7805</v>
      </c>
      <c r="L24" s="22">
        <v>0</v>
      </c>
      <c r="M24" s="22">
        <v>1912</v>
      </c>
      <c r="N24" s="22">
        <v>384</v>
      </c>
      <c r="O24" s="22">
        <v>384</v>
      </c>
    </row>
    <row r="25" spans="1:15" ht="14.25" customHeight="1">
      <c r="A25" s="26"/>
      <c r="B25" s="24" t="s">
        <v>45</v>
      </c>
      <c r="C25" s="25">
        <f aca="true" t="shared" si="3" ref="C25:O25">SUM(C24)</f>
        <v>12484</v>
      </c>
      <c r="D25" s="25">
        <f t="shared" si="3"/>
        <v>8751</v>
      </c>
      <c r="E25" s="25">
        <f t="shared" si="3"/>
        <v>821</v>
      </c>
      <c r="F25" s="25">
        <f t="shared" si="3"/>
        <v>2912</v>
      </c>
      <c r="G25" s="25">
        <f t="shared" si="3"/>
        <v>30169</v>
      </c>
      <c r="H25" s="25">
        <f t="shared" si="3"/>
        <v>15477</v>
      </c>
      <c r="I25" s="25">
        <f t="shared" si="3"/>
        <v>2871</v>
      </c>
      <c r="J25" s="25">
        <f t="shared" si="3"/>
        <v>11821</v>
      </c>
      <c r="K25" s="25">
        <f t="shared" si="3"/>
        <v>7805</v>
      </c>
      <c r="L25" s="25">
        <f t="shared" si="3"/>
        <v>0</v>
      </c>
      <c r="M25" s="25">
        <f t="shared" si="3"/>
        <v>1912</v>
      </c>
      <c r="N25" s="25">
        <f t="shared" si="3"/>
        <v>384</v>
      </c>
      <c r="O25" s="25">
        <f t="shared" si="3"/>
        <v>384</v>
      </c>
    </row>
    <row r="26" spans="1:15" ht="12.75" customHeight="1">
      <c r="A26" s="20" t="s">
        <v>46</v>
      </c>
      <c r="B26" s="21" t="s">
        <v>47</v>
      </c>
      <c r="C26" s="22">
        <v>87696</v>
      </c>
      <c r="D26" s="22">
        <v>45649</v>
      </c>
      <c r="E26" s="22">
        <v>3122</v>
      </c>
      <c r="F26" s="22">
        <f>SUM(C26-D26-E26)</f>
        <v>38925</v>
      </c>
      <c r="G26" s="22">
        <v>219992</v>
      </c>
      <c r="H26" s="22">
        <v>78309</v>
      </c>
      <c r="I26" s="22">
        <v>10118</v>
      </c>
      <c r="J26" s="22">
        <f>SUM(G26-H26-I26)</f>
        <v>131565</v>
      </c>
      <c r="K26" s="22">
        <v>14608</v>
      </c>
      <c r="L26" s="22">
        <v>0</v>
      </c>
      <c r="M26" s="22">
        <v>5274</v>
      </c>
      <c r="N26" s="22">
        <v>4406</v>
      </c>
      <c r="O26" s="22">
        <v>4406</v>
      </c>
    </row>
    <row r="27" spans="1:15" ht="12.75" customHeight="1">
      <c r="A27" s="20" t="s">
        <v>48</v>
      </c>
      <c r="B27" s="21" t="s">
        <v>49</v>
      </c>
      <c r="C27" s="22">
        <v>17785</v>
      </c>
      <c r="D27" s="22">
        <v>14883</v>
      </c>
      <c r="E27" s="22">
        <v>771</v>
      </c>
      <c r="F27" s="22">
        <f>SUM(C27-D27-E27)</f>
        <v>2131</v>
      </c>
      <c r="G27" s="22">
        <v>34562</v>
      </c>
      <c r="H27" s="22">
        <v>22738</v>
      </c>
      <c r="I27" s="22">
        <v>2474</v>
      </c>
      <c r="J27" s="22">
        <f>SUM(G27-H27-I27)</f>
        <v>9350</v>
      </c>
      <c r="K27" s="22">
        <v>2311</v>
      </c>
      <c r="L27" s="22">
        <v>0</v>
      </c>
      <c r="M27" s="22">
        <v>1029</v>
      </c>
      <c r="N27" s="22">
        <v>625</v>
      </c>
      <c r="O27" s="22">
        <v>625</v>
      </c>
    </row>
    <row r="28" spans="1:15" ht="12.75" customHeight="1">
      <c r="A28" s="20" t="s">
        <v>50</v>
      </c>
      <c r="B28" s="21" t="s">
        <v>51</v>
      </c>
      <c r="C28" s="22">
        <v>18002</v>
      </c>
      <c r="D28" s="22">
        <v>11536</v>
      </c>
      <c r="E28" s="22">
        <v>1459</v>
      </c>
      <c r="F28" s="22">
        <f>SUM(C28-D28-E28)</f>
        <v>5007</v>
      </c>
      <c r="G28" s="22">
        <v>50837</v>
      </c>
      <c r="H28" s="22">
        <v>25246</v>
      </c>
      <c r="I28" s="22">
        <v>7467</v>
      </c>
      <c r="J28" s="22">
        <f>SUM(G28-H28-I28)</f>
        <v>18124</v>
      </c>
      <c r="K28" s="22">
        <v>709</v>
      </c>
      <c r="L28" s="22">
        <v>0</v>
      </c>
      <c r="M28" s="22">
        <v>873</v>
      </c>
      <c r="N28" s="22">
        <v>211</v>
      </c>
      <c r="O28" s="22">
        <v>211</v>
      </c>
    </row>
    <row r="29" spans="1:15" ht="12.75" customHeight="1">
      <c r="A29" s="20" t="s">
        <v>52</v>
      </c>
      <c r="B29" s="21" t="s">
        <v>53</v>
      </c>
      <c r="C29" s="22">
        <v>21354</v>
      </c>
      <c r="D29" s="22">
        <v>18275</v>
      </c>
      <c r="E29" s="22">
        <v>2353</v>
      </c>
      <c r="F29" s="22">
        <f>SUM(C29-D29-E29)</f>
        <v>726</v>
      </c>
      <c r="G29" s="22">
        <v>47840</v>
      </c>
      <c r="H29" s="22">
        <v>37354</v>
      </c>
      <c r="I29" s="22">
        <v>8705</v>
      </c>
      <c r="J29" s="22">
        <f>SUM(G29-H29-I29)</f>
        <v>1781</v>
      </c>
      <c r="K29" s="22">
        <v>67</v>
      </c>
      <c r="L29" s="22">
        <v>0</v>
      </c>
      <c r="M29" s="22">
        <v>89</v>
      </c>
      <c r="N29" s="22">
        <v>89</v>
      </c>
      <c r="O29" s="22">
        <v>89</v>
      </c>
    </row>
    <row r="30" spans="1:15" ht="12.75" customHeight="1">
      <c r="A30" s="23"/>
      <c r="B30" s="24" t="s">
        <v>54</v>
      </c>
      <c r="C30" s="25">
        <f aca="true" t="shared" si="4" ref="C30:O30">SUM(C26:C29)</f>
        <v>144837</v>
      </c>
      <c r="D30" s="25">
        <f t="shared" si="4"/>
        <v>90343</v>
      </c>
      <c r="E30" s="25">
        <f t="shared" si="4"/>
        <v>7705</v>
      </c>
      <c r="F30" s="25">
        <f t="shared" si="4"/>
        <v>46789</v>
      </c>
      <c r="G30" s="25">
        <f t="shared" si="4"/>
        <v>353231</v>
      </c>
      <c r="H30" s="25">
        <f t="shared" si="4"/>
        <v>163647</v>
      </c>
      <c r="I30" s="25">
        <f t="shared" si="4"/>
        <v>28764</v>
      </c>
      <c r="J30" s="25">
        <f t="shared" si="4"/>
        <v>160820</v>
      </c>
      <c r="K30" s="25">
        <f t="shared" si="4"/>
        <v>17695</v>
      </c>
      <c r="L30" s="25">
        <f t="shared" si="4"/>
        <v>0</v>
      </c>
      <c r="M30" s="25">
        <f t="shared" si="4"/>
        <v>7265</v>
      </c>
      <c r="N30" s="25">
        <f t="shared" si="4"/>
        <v>5331</v>
      </c>
      <c r="O30" s="25">
        <f t="shared" si="4"/>
        <v>5331</v>
      </c>
    </row>
    <row r="31" spans="1:15" ht="12.75" customHeight="1">
      <c r="A31" s="20" t="s">
        <v>55</v>
      </c>
      <c r="B31" s="21" t="s">
        <v>56</v>
      </c>
      <c r="C31" s="22">
        <v>71881</v>
      </c>
      <c r="D31" s="22">
        <v>58038</v>
      </c>
      <c r="E31" s="22">
        <v>1350</v>
      </c>
      <c r="F31" s="22">
        <f aca="true" t="shared" si="5" ref="F31:F42">SUM(C31-D31-E31)</f>
        <v>12493</v>
      </c>
      <c r="G31" s="22">
        <v>211476</v>
      </c>
      <c r="H31" s="22">
        <v>117443</v>
      </c>
      <c r="I31" s="22">
        <v>6065</v>
      </c>
      <c r="J31" s="22">
        <f aca="true" t="shared" si="6" ref="J31:J42">SUM(G31-H31-I31)</f>
        <v>87968</v>
      </c>
      <c r="K31" s="22">
        <v>4043</v>
      </c>
      <c r="L31" s="22">
        <v>0</v>
      </c>
      <c r="M31" s="22">
        <v>4355</v>
      </c>
      <c r="N31" s="22">
        <v>768</v>
      </c>
      <c r="O31" s="22">
        <v>768</v>
      </c>
    </row>
    <row r="32" spans="1:15" ht="12.75" customHeight="1">
      <c r="A32" s="20" t="s">
        <v>57</v>
      </c>
      <c r="B32" s="21" t="s">
        <v>58</v>
      </c>
      <c r="C32" s="22">
        <v>98896</v>
      </c>
      <c r="D32" s="22">
        <v>88484</v>
      </c>
      <c r="E32" s="22">
        <v>3311</v>
      </c>
      <c r="F32" s="22">
        <f t="shared" si="5"/>
        <v>7101</v>
      </c>
      <c r="G32" s="22">
        <v>359642</v>
      </c>
      <c r="H32" s="22">
        <v>211298</v>
      </c>
      <c r="I32" s="22">
        <v>17572</v>
      </c>
      <c r="J32" s="22">
        <f t="shared" si="6"/>
        <v>130772</v>
      </c>
      <c r="K32" s="22">
        <v>8949</v>
      </c>
      <c r="L32" s="22">
        <v>0</v>
      </c>
      <c r="M32" s="22">
        <v>54156</v>
      </c>
      <c r="N32" s="22">
        <v>2085</v>
      </c>
      <c r="O32" s="22">
        <v>2085</v>
      </c>
    </row>
    <row r="33" spans="1:15" ht="12.75" customHeight="1">
      <c r="A33" s="20" t="s">
        <v>59</v>
      </c>
      <c r="B33" s="21" t="s">
        <v>60</v>
      </c>
      <c r="C33" s="22">
        <v>51603</v>
      </c>
      <c r="D33" s="22">
        <v>39510</v>
      </c>
      <c r="E33" s="22">
        <v>1295</v>
      </c>
      <c r="F33" s="22">
        <f t="shared" si="5"/>
        <v>10798</v>
      </c>
      <c r="G33" s="22">
        <v>179912</v>
      </c>
      <c r="H33" s="22">
        <v>51832</v>
      </c>
      <c r="I33" s="22">
        <v>3418</v>
      </c>
      <c r="J33" s="22">
        <f t="shared" si="6"/>
        <v>124662</v>
      </c>
      <c r="K33" s="22">
        <v>11862</v>
      </c>
      <c r="L33" s="22">
        <v>118</v>
      </c>
      <c r="M33" s="22">
        <v>11977</v>
      </c>
      <c r="N33" s="22">
        <v>1348</v>
      </c>
      <c r="O33" s="22">
        <v>1348</v>
      </c>
    </row>
    <row r="34" spans="1:15" ht="12.75" customHeight="1">
      <c r="A34" s="20" t="s">
        <v>61</v>
      </c>
      <c r="B34" s="21" t="s">
        <v>62</v>
      </c>
      <c r="C34" s="22">
        <v>56934</v>
      </c>
      <c r="D34" s="22">
        <v>17141</v>
      </c>
      <c r="E34" s="22">
        <v>267</v>
      </c>
      <c r="F34" s="22">
        <f t="shared" si="5"/>
        <v>39526</v>
      </c>
      <c r="G34" s="22">
        <v>182185</v>
      </c>
      <c r="H34" s="22">
        <v>44486</v>
      </c>
      <c r="I34" s="22">
        <v>1254</v>
      </c>
      <c r="J34" s="22">
        <f t="shared" si="6"/>
        <v>136445</v>
      </c>
      <c r="K34" s="22">
        <v>1337</v>
      </c>
      <c r="L34" s="22">
        <v>72</v>
      </c>
      <c r="M34" s="22">
        <v>20924</v>
      </c>
      <c r="N34" s="22">
        <v>223</v>
      </c>
      <c r="O34" s="22">
        <v>223</v>
      </c>
    </row>
    <row r="35" spans="1:15" ht="12.75" customHeight="1">
      <c r="A35" s="20" t="s">
        <v>63</v>
      </c>
      <c r="B35" s="21" t="s">
        <v>64</v>
      </c>
      <c r="C35" s="22">
        <v>23545</v>
      </c>
      <c r="D35" s="22">
        <v>23106</v>
      </c>
      <c r="E35" s="22">
        <v>0</v>
      </c>
      <c r="F35" s="22">
        <f t="shared" si="5"/>
        <v>439</v>
      </c>
      <c r="G35" s="22">
        <v>42168</v>
      </c>
      <c r="H35" s="22">
        <v>38351</v>
      </c>
      <c r="I35" s="22">
        <v>0</v>
      </c>
      <c r="J35" s="22">
        <f t="shared" si="6"/>
        <v>3817</v>
      </c>
      <c r="K35" s="22">
        <v>993</v>
      </c>
      <c r="L35" s="22">
        <v>0</v>
      </c>
      <c r="M35" s="22">
        <v>227</v>
      </c>
      <c r="N35" s="22">
        <v>2083</v>
      </c>
      <c r="O35" s="22">
        <v>2083</v>
      </c>
    </row>
    <row r="36" spans="1:15" ht="12.75" customHeight="1">
      <c r="A36" s="20" t="s">
        <v>65</v>
      </c>
      <c r="B36" s="21" t="s">
        <v>66</v>
      </c>
      <c r="C36" s="22">
        <v>13828</v>
      </c>
      <c r="D36" s="22">
        <v>11210</v>
      </c>
      <c r="E36" s="22">
        <v>1196</v>
      </c>
      <c r="F36" s="22">
        <f t="shared" si="5"/>
        <v>1422</v>
      </c>
      <c r="G36" s="22">
        <v>39516</v>
      </c>
      <c r="H36" s="22">
        <v>28178</v>
      </c>
      <c r="I36" s="22">
        <v>6161</v>
      </c>
      <c r="J36" s="22">
        <f t="shared" si="6"/>
        <v>5177</v>
      </c>
      <c r="K36" s="22">
        <v>185</v>
      </c>
      <c r="L36" s="22">
        <v>0</v>
      </c>
      <c r="M36" s="22">
        <v>2466</v>
      </c>
      <c r="N36" s="22">
        <v>9</v>
      </c>
      <c r="O36" s="22">
        <v>9</v>
      </c>
    </row>
    <row r="37" spans="1:15" ht="12.75" customHeight="1">
      <c r="A37" s="20" t="s">
        <v>67</v>
      </c>
      <c r="B37" s="21" t="s">
        <v>68</v>
      </c>
      <c r="C37" s="22">
        <v>22213</v>
      </c>
      <c r="D37" s="22">
        <v>19340</v>
      </c>
      <c r="E37" s="22">
        <v>294</v>
      </c>
      <c r="F37" s="22">
        <f t="shared" si="5"/>
        <v>2579</v>
      </c>
      <c r="G37" s="22">
        <v>80664</v>
      </c>
      <c r="H37" s="22">
        <v>52672</v>
      </c>
      <c r="I37" s="22">
        <v>1156</v>
      </c>
      <c r="J37" s="22">
        <f t="shared" si="6"/>
        <v>26836</v>
      </c>
      <c r="K37" s="22">
        <v>574</v>
      </c>
      <c r="L37" s="22">
        <v>0</v>
      </c>
      <c r="M37" s="22">
        <v>6994</v>
      </c>
      <c r="N37" s="22">
        <v>2044</v>
      </c>
      <c r="O37" s="22">
        <v>2044</v>
      </c>
    </row>
    <row r="38" spans="1:15" ht="12.75" customHeight="1">
      <c r="A38" s="20" t="s">
        <v>69</v>
      </c>
      <c r="B38" s="21" t="s">
        <v>70</v>
      </c>
      <c r="C38" s="22">
        <v>339763</v>
      </c>
      <c r="D38" s="22">
        <v>261842</v>
      </c>
      <c r="E38" s="22">
        <v>9467</v>
      </c>
      <c r="F38" s="22">
        <f t="shared" si="5"/>
        <v>68454</v>
      </c>
      <c r="G38" s="22">
        <v>790719</v>
      </c>
      <c r="H38" s="22">
        <v>459942</v>
      </c>
      <c r="I38" s="22">
        <v>38181</v>
      </c>
      <c r="J38" s="22">
        <f t="shared" si="6"/>
        <v>292596</v>
      </c>
      <c r="K38" s="22">
        <v>33734</v>
      </c>
      <c r="L38" s="22">
        <v>0</v>
      </c>
      <c r="M38" s="22">
        <v>34692</v>
      </c>
      <c r="N38" s="22">
        <v>206635</v>
      </c>
      <c r="O38" s="22">
        <v>32300</v>
      </c>
    </row>
    <row r="39" spans="1:15" ht="12.75" customHeight="1">
      <c r="A39" s="20" t="s">
        <v>71</v>
      </c>
      <c r="B39" s="21" t="s">
        <v>72</v>
      </c>
      <c r="C39" s="22">
        <v>48853</v>
      </c>
      <c r="D39" s="22">
        <v>45023</v>
      </c>
      <c r="E39" s="22">
        <v>1467</v>
      </c>
      <c r="F39" s="22">
        <f t="shared" si="5"/>
        <v>2363</v>
      </c>
      <c r="G39" s="22">
        <v>90523</v>
      </c>
      <c r="H39" s="22">
        <v>73625</v>
      </c>
      <c r="I39" s="22">
        <v>8213</v>
      </c>
      <c r="J39" s="22">
        <f t="shared" si="6"/>
        <v>8685</v>
      </c>
      <c r="K39" s="22">
        <v>1180</v>
      </c>
      <c r="L39" s="22">
        <v>0</v>
      </c>
      <c r="M39" s="22">
        <v>140</v>
      </c>
      <c r="N39" s="22">
        <v>165</v>
      </c>
      <c r="O39" s="22">
        <v>165</v>
      </c>
    </row>
    <row r="40" spans="1:15" ht="12.75" customHeight="1">
      <c r="A40" s="20" t="s">
        <v>73</v>
      </c>
      <c r="B40" s="21" t="s">
        <v>74</v>
      </c>
      <c r="C40" s="22">
        <v>35017</v>
      </c>
      <c r="D40" s="22">
        <v>30292</v>
      </c>
      <c r="E40" s="22">
        <v>1504</v>
      </c>
      <c r="F40" s="22">
        <f t="shared" si="5"/>
        <v>3221</v>
      </c>
      <c r="G40" s="22">
        <v>97996</v>
      </c>
      <c r="H40" s="22">
        <v>62426</v>
      </c>
      <c r="I40" s="22">
        <v>6480</v>
      </c>
      <c r="J40" s="22">
        <f t="shared" si="6"/>
        <v>29090</v>
      </c>
      <c r="K40" s="22">
        <v>2171</v>
      </c>
      <c r="L40" s="22">
        <v>27</v>
      </c>
      <c r="M40" s="22">
        <v>20887</v>
      </c>
      <c r="N40" s="22">
        <v>575</v>
      </c>
      <c r="O40" s="22">
        <v>575</v>
      </c>
    </row>
    <row r="41" spans="1:15" ht="12.75" customHeight="1">
      <c r="A41" s="20" t="s">
        <v>75</v>
      </c>
      <c r="B41" s="21" t="s">
        <v>76</v>
      </c>
      <c r="C41" s="22">
        <v>11064</v>
      </c>
      <c r="D41" s="22">
        <v>9580</v>
      </c>
      <c r="E41" s="22">
        <v>0</v>
      </c>
      <c r="F41" s="22">
        <f t="shared" si="5"/>
        <v>1484</v>
      </c>
      <c r="G41" s="22">
        <v>39974</v>
      </c>
      <c r="H41" s="22">
        <v>26502</v>
      </c>
      <c r="I41" s="22">
        <v>0</v>
      </c>
      <c r="J41" s="22">
        <f t="shared" si="6"/>
        <v>13472</v>
      </c>
      <c r="K41" s="22">
        <v>4163</v>
      </c>
      <c r="L41" s="22">
        <v>0</v>
      </c>
      <c r="M41" s="22">
        <v>918</v>
      </c>
      <c r="N41" s="22">
        <v>2214</v>
      </c>
      <c r="O41" s="22">
        <v>2214</v>
      </c>
    </row>
    <row r="42" spans="1:15" ht="12.75" customHeight="1">
      <c r="A42" s="20" t="s">
        <v>77</v>
      </c>
      <c r="B42" s="21" t="s">
        <v>78</v>
      </c>
      <c r="C42" s="22">
        <v>77955</v>
      </c>
      <c r="D42" s="22">
        <v>62703</v>
      </c>
      <c r="E42" s="22">
        <v>1767</v>
      </c>
      <c r="F42" s="22">
        <f t="shared" si="5"/>
        <v>13485</v>
      </c>
      <c r="G42" s="22">
        <v>133115</v>
      </c>
      <c r="H42" s="22">
        <v>100107</v>
      </c>
      <c r="I42" s="22">
        <v>4373</v>
      </c>
      <c r="J42" s="22">
        <f t="shared" si="6"/>
        <v>28635</v>
      </c>
      <c r="K42" s="22">
        <v>3230</v>
      </c>
      <c r="L42" s="22">
        <v>0</v>
      </c>
      <c r="M42" s="22">
        <v>325</v>
      </c>
      <c r="N42" s="22">
        <v>554</v>
      </c>
      <c r="O42" s="22">
        <v>554</v>
      </c>
    </row>
    <row r="43" spans="1:15" ht="12.75" customHeight="1">
      <c r="A43" s="23"/>
      <c r="B43" s="24" t="s">
        <v>79</v>
      </c>
      <c r="C43" s="25">
        <f aca="true" t="shared" si="7" ref="C43:O43">SUM(C31:C42)</f>
        <v>851552</v>
      </c>
      <c r="D43" s="25">
        <f t="shared" si="7"/>
        <v>666269</v>
      </c>
      <c r="E43" s="25">
        <f t="shared" si="7"/>
        <v>21918</v>
      </c>
      <c r="F43" s="25">
        <f t="shared" si="7"/>
        <v>163365</v>
      </c>
      <c r="G43" s="25">
        <f t="shared" si="7"/>
        <v>2247890</v>
      </c>
      <c r="H43" s="25">
        <f t="shared" si="7"/>
        <v>1266862</v>
      </c>
      <c r="I43" s="25">
        <f t="shared" si="7"/>
        <v>92873</v>
      </c>
      <c r="J43" s="25">
        <f t="shared" si="7"/>
        <v>888155</v>
      </c>
      <c r="K43" s="25">
        <f t="shared" si="7"/>
        <v>72421</v>
      </c>
      <c r="L43" s="25">
        <f t="shared" si="7"/>
        <v>217</v>
      </c>
      <c r="M43" s="25">
        <f t="shared" si="7"/>
        <v>158061</v>
      </c>
      <c r="N43" s="25">
        <f t="shared" si="7"/>
        <v>218703</v>
      </c>
      <c r="O43" s="25">
        <f t="shared" si="7"/>
        <v>44368</v>
      </c>
    </row>
    <row r="44" spans="1:15" ht="12.75" customHeight="1">
      <c r="A44" s="20" t="s">
        <v>80</v>
      </c>
      <c r="B44" s="21" t="s">
        <v>81</v>
      </c>
      <c r="C44" s="22">
        <v>29249</v>
      </c>
      <c r="D44" s="22">
        <v>24761</v>
      </c>
      <c r="E44" s="22">
        <v>914</v>
      </c>
      <c r="F44" s="22">
        <f>SUM(C44-D44-E44)</f>
        <v>3574</v>
      </c>
      <c r="G44" s="22">
        <v>106616</v>
      </c>
      <c r="H44" s="22">
        <v>60740</v>
      </c>
      <c r="I44" s="22">
        <v>3201</v>
      </c>
      <c r="J44" s="22">
        <f>SUM(G44-H44-I44)</f>
        <v>42675</v>
      </c>
      <c r="K44" s="22">
        <v>6550</v>
      </c>
      <c r="L44" s="22">
        <v>0</v>
      </c>
      <c r="M44" s="22">
        <v>4617</v>
      </c>
      <c r="N44" s="22">
        <v>1425</v>
      </c>
      <c r="O44" s="22">
        <v>1425</v>
      </c>
    </row>
    <row r="45" spans="1:15" ht="12.75" customHeight="1">
      <c r="A45" s="20" t="s">
        <v>82</v>
      </c>
      <c r="B45" s="21" t="s">
        <v>83</v>
      </c>
      <c r="C45" s="22">
        <v>40378</v>
      </c>
      <c r="D45" s="22">
        <v>30621</v>
      </c>
      <c r="E45" s="22">
        <v>1358</v>
      </c>
      <c r="F45" s="22">
        <f>SUM(C45-D45-E45)</f>
        <v>8399</v>
      </c>
      <c r="G45" s="22">
        <v>172673</v>
      </c>
      <c r="H45" s="22">
        <v>70771</v>
      </c>
      <c r="I45" s="22">
        <v>5315</v>
      </c>
      <c r="J45" s="22">
        <f>SUM(G45-H45-I45)</f>
        <v>96587</v>
      </c>
      <c r="K45" s="22">
        <v>31259</v>
      </c>
      <c r="L45" s="22">
        <v>0</v>
      </c>
      <c r="M45" s="22">
        <v>21240</v>
      </c>
      <c r="N45" s="22">
        <v>138</v>
      </c>
      <c r="O45" s="22">
        <v>138</v>
      </c>
    </row>
    <row r="46" spans="1:256" ht="12.75" customHeight="1">
      <c r="A46" s="23"/>
      <c r="B46" s="24" t="s">
        <v>84</v>
      </c>
      <c r="C46" s="25">
        <f aca="true" t="shared" si="8" ref="C46:O46">SUM(C44:C45)</f>
        <v>69627</v>
      </c>
      <c r="D46" s="25">
        <f t="shared" si="8"/>
        <v>55382</v>
      </c>
      <c r="E46" s="25">
        <f t="shared" si="8"/>
        <v>2272</v>
      </c>
      <c r="F46" s="25">
        <f t="shared" si="8"/>
        <v>11973</v>
      </c>
      <c r="G46" s="25">
        <f t="shared" si="8"/>
        <v>279289</v>
      </c>
      <c r="H46" s="25">
        <f t="shared" si="8"/>
        <v>131511</v>
      </c>
      <c r="I46" s="25">
        <f t="shared" si="8"/>
        <v>8516</v>
      </c>
      <c r="J46" s="25">
        <f t="shared" si="8"/>
        <v>139262</v>
      </c>
      <c r="K46" s="25">
        <f t="shared" si="8"/>
        <v>37809</v>
      </c>
      <c r="L46" s="25">
        <f t="shared" si="8"/>
        <v>0</v>
      </c>
      <c r="M46" s="25">
        <f t="shared" si="8"/>
        <v>25857</v>
      </c>
      <c r="N46" s="25">
        <f t="shared" si="8"/>
        <v>1563</v>
      </c>
      <c r="O46" s="25">
        <f t="shared" si="8"/>
        <v>1563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85</v>
      </c>
      <c r="B47" s="21" t="s">
        <v>86</v>
      </c>
      <c r="C47" s="22">
        <v>7165</v>
      </c>
      <c r="D47" s="22">
        <v>6328</v>
      </c>
      <c r="E47" s="22">
        <v>0</v>
      </c>
      <c r="F47" s="22">
        <f>SUM(C47-D47-E47)</f>
        <v>837</v>
      </c>
      <c r="G47" s="22">
        <v>7456</v>
      </c>
      <c r="H47" s="22">
        <v>5754</v>
      </c>
      <c r="I47" s="22">
        <v>0</v>
      </c>
      <c r="J47" s="22">
        <f>SUM(G47-H47-I47)</f>
        <v>1702</v>
      </c>
      <c r="K47" s="22">
        <v>2</v>
      </c>
      <c r="L47" s="22">
        <v>0</v>
      </c>
      <c r="M47" s="22">
        <v>74</v>
      </c>
      <c r="N47" s="22">
        <v>0</v>
      </c>
      <c r="O47" s="22">
        <v>0</v>
      </c>
    </row>
    <row r="48" spans="1:15" ht="12.75" customHeight="1">
      <c r="A48" s="20" t="s">
        <v>87</v>
      </c>
      <c r="B48" s="21" t="s">
        <v>88</v>
      </c>
      <c r="C48" s="22">
        <v>20731</v>
      </c>
      <c r="D48" s="22">
        <v>16529</v>
      </c>
      <c r="E48" s="22">
        <v>143</v>
      </c>
      <c r="F48" s="22">
        <f>SUM(C48-D48-E48)</f>
        <v>4059</v>
      </c>
      <c r="G48" s="22">
        <v>38735</v>
      </c>
      <c r="H48" s="22">
        <v>30183</v>
      </c>
      <c r="I48" s="22">
        <v>486</v>
      </c>
      <c r="J48" s="22">
        <f>SUM(G48-H48-I48)</f>
        <v>8066</v>
      </c>
      <c r="K48" s="22">
        <v>50</v>
      </c>
      <c r="L48" s="22">
        <v>0</v>
      </c>
      <c r="M48" s="22">
        <v>1085</v>
      </c>
      <c r="N48" s="22">
        <v>225</v>
      </c>
      <c r="O48" s="22">
        <v>225</v>
      </c>
    </row>
    <row r="49" spans="1:15" ht="12.75" customHeight="1">
      <c r="A49" s="20" t="s">
        <v>89</v>
      </c>
      <c r="B49" s="21" t="s">
        <v>90</v>
      </c>
      <c r="C49" s="22">
        <v>7146</v>
      </c>
      <c r="D49" s="22">
        <v>6469</v>
      </c>
      <c r="E49" s="22">
        <v>454</v>
      </c>
      <c r="F49" s="22">
        <f>SUM(C49-D49-E49)</f>
        <v>223</v>
      </c>
      <c r="G49" s="22">
        <v>9385</v>
      </c>
      <c r="H49" s="22">
        <v>7312</v>
      </c>
      <c r="I49" s="22">
        <v>1176</v>
      </c>
      <c r="J49" s="22">
        <f>SUM(G49-H49-I49)</f>
        <v>897</v>
      </c>
      <c r="K49" s="22">
        <v>2890</v>
      </c>
      <c r="L49" s="22">
        <v>0</v>
      </c>
      <c r="M49" s="22">
        <v>0</v>
      </c>
      <c r="N49" s="22">
        <v>83</v>
      </c>
      <c r="O49" s="22">
        <v>0</v>
      </c>
    </row>
    <row r="50" spans="1:15" ht="12.75" customHeight="1">
      <c r="A50" s="20" t="s">
        <v>91</v>
      </c>
      <c r="B50" s="21" t="s">
        <v>92</v>
      </c>
      <c r="C50" s="22">
        <v>66185</v>
      </c>
      <c r="D50" s="22">
        <v>63776</v>
      </c>
      <c r="E50" s="22">
        <v>864</v>
      </c>
      <c r="F50" s="22">
        <f>SUM(C50-D50-E50)</f>
        <v>1545</v>
      </c>
      <c r="G50" s="22">
        <v>145905</v>
      </c>
      <c r="H50" s="22">
        <v>105237</v>
      </c>
      <c r="I50" s="22">
        <v>3287</v>
      </c>
      <c r="J50" s="22">
        <f>SUM(G50-H50-I50)</f>
        <v>37381</v>
      </c>
      <c r="K50" s="22">
        <v>14633</v>
      </c>
      <c r="L50" s="22">
        <v>0</v>
      </c>
      <c r="M50" s="22">
        <v>12218</v>
      </c>
      <c r="N50" s="22">
        <v>4029</v>
      </c>
      <c r="O50" s="22">
        <v>3662</v>
      </c>
    </row>
    <row r="51" spans="1:15" ht="12.75" customHeight="1">
      <c r="A51" s="23"/>
      <c r="B51" s="24" t="s">
        <v>93</v>
      </c>
      <c r="C51" s="25">
        <f aca="true" t="shared" si="9" ref="C51:O51">SUM(C47:C50)</f>
        <v>101227</v>
      </c>
      <c r="D51" s="25">
        <f t="shared" si="9"/>
        <v>93102</v>
      </c>
      <c r="E51" s="25">
        <f t="shared" si="9"/>
        <v>1461</v>
      </c>
      <c r="F51" s="25">
        <f t="shared" si="9"/>
        <v>6664</v>
      </c>
      <c r="G51" s="25">
        <f t="shared" si="9"/>
        <v>201481</v>
      </c>
      <c r="H51" s="25">
        <f t="shared" si="9"/>
        <v>148486</v>
      </c>
      <c r="I51" s="25">
        <f t="shared" si="9"/>
        <v>4949</v>
      </c>
      <c r="J51" s="25">
        <f t="shared" si="9"/>
        <v>48046</v>
      </c>
      <c r="K51" s="25">
        <f t="shared" si="9"/>
        <v>17575</v>
      </c>
      <c r="L51" s="25">
        <f t="shared" si="9"/>
        <v>0</v>
      </c>
      <c r="M51" s="25">
        <f t="shared" si="9"/>
        <v>13377</v>
      </c>
      <c r="N51" s="25">
        <f t="shared" si="9"/>
        <v>4337</v>
      </c>
      <c r="O51" s="25">
        <f t="shared" si="9"/>
        <v>3887</v>
      </c>
    </row>
    <row r="52" spans="1:15" ht="12.75" customHeight="1">
      <c r="A52" s="20" t="s">
        <v>94</v>
      </c>
      <c r="B52" s="21" t="s">
        <v>95</v>
      </c>
      <c r="C52" s="22">
        <v>11520</v>
      </c>
      <c r="D52" s="22">
        <v>8498</v>
      </c>
      <c r="E52" s="22">
        <v>56</v>
      </c>
      <c r="F52" s="22">
        <f aca="true" t="shared" si="10" ref="F52:F58">SUM(C52-D52-E52)</f>
        <v>2966</v>
      </c>
      <c r="G52" s="22">
        <v>36951</v>
      </c>
      <c r="H52" s="22">
        <v>20478</v>
      </c>
      <c r="I52" s="22">
        <v>201</v>
      </c>
      <c r="J52" s="22">
        <f aca="true" t="shared" si="11" ref="J52:J58">SUM(G52-H52-I52)</f>
        <v>16272</v>
      </c>
      <c r="K52" s="22">
        <v>10893</v>
      </c>
      <c r="L52" s="22">
        <v>4</v>
      </c>
      <c r="M52" s="22">
        <v>464</v>
      </c>
      <c r="N52" s="22">
        <v>504</v>
      </c>
      <c r="O52" s="22">
        <v>504</v>
      </c>
    </row>
    <row r="53" spans="1:15" ht="12.75" customHeight="1">
      <c r="A53" s="20" t="s">
        <v>96</v>
      </c>
      <c r="B53" s="21" t="s">
        <v>97</v>
      </c>
      <c r="C53" s="22">
        <v>61849</v>
      </c>
      <c r="D53" s="22">
        <v>44525</v>
      </c>
      <c r="E53" s="22">
        <v>1079</v>
      </c>
      <c r="F53" s="22">
        <f t="shared" si="10"/>
        <v>16245</v>
      </c>
      <c r="G53" s="22">
        <v>196063</v>
      </c>
      <c r="H53" s="22">
        <v>118560</v>
      </c>
      <c r="I53" s="22">
        <v>6494</v>
      </c>
      <c r="J53" s="22">
        <f t="shared" si="11"/>
        <v>71009</v>
      </c>
      <c r="K53" s="22">
        <v>5599</v>
      </c>
      <c r="L53" s="22">
        <v>0</v>
      </c>
      <c r="M53" s="22">
        <v>9516</v>
      </c>
      <c r="N53" s="22">
        <v>2522</v>
      </c>
      <c r="O53" s="22">
        <v>2522</v>
      </c>
    </row>
    <row r="54" spans="1:15" ht="12.75" customHeight="1">
      <c r="A54" s="20" t="s">
        <v>98</v>
      </c>
      <c r="B54" s="21" t="s">
        <v>99</v>
      </c>
      <c r="C54" s="22">
        <v>10866</v>
      </c>
      <c r="D54" s="22">
        <v>6107</v>
      </c>
      <c r="E54" s="22">
        <v>317</v>
      </c>
      <c r="F54" s="22">
        <f t="shared" si="10"/>
        <v>4442</v>
      </c>
      <c r="G54" s="22">
        <v>36392</v>
      </c>
      <c r="H54" s="22">
        <v>20125</v>
      </c>
      <c r="I54" s="22">
        <v>2438</v>
      </c>
      <c r="J54" s="22">
        <f t="shared" si="11"/>
        <v>13829</v>
      </c>
      <c r="K54" s="22">
        <v>354</v>
      </c>
      <c r="L54" s="22">
        <v>0</v>
      </c>
      <c r="M54" s="22">
        <v>4994</v>
      </c>
      <c r="N54" s="22">
        <v>0</v>
      </c>
      <c r="O54" s="22">
        <v>0</v>
      </c>
    </row>
    <row r="55" spans="1:15" ht="12.75" customHeight="1">
      <c r="A55" s="20" t="s">
        <v>100</v>
      </c>
      <c r="B55" s="21" t="s">
        <v>101</v>
      </c>
      <c r="C55" s="22">
        <v>46680</v>
      </c>
      <c r="D55" s="22">
        <v>30857</v>
      </c>
      <c r="E55" s="22">
        <v>819</v>
      </c>
      <c r="F55" s="22">
        <f t="shared" si="10"/>
        <v>15004</v>
      </c>
      <c r="G55" s="22">
        <v>168295</v>
      </c>
      <c r="H55" s="22">
        <v>78570</v>
      </c>
      <c r="I55" s="22">
        <v>3251</v>
      </c>
      <c r="J55" s="22">
        <f t="shared" si="11"/>
        <v>86474</v>
      </c>
      <c r="K55" s="22">
        <v>17282</v>
      </c>
      <c r="L55" s="22">
        <v>15</v>
      </c>
      <c r="M55" s="22">
        <v>12007</v>
      </c>
      <c r="N55" s="22">
        <v>11216</v>
      </c>
      <c r="O55" s="22">
        <v>11216</v>
      </c>
    </row>
    <row r="56" spans="1:15" ht="12.75" customHeight="1">
      <c r="A56" s="20" t="s">
        <v>102</v>
      </c>
      <c r="B56" s="21" t="s">
        <v>103</v>
      </c>
      <c r="C56" s="22">
        <v>63987</v>
      </c>
      <c r="D56" s="22">
        <v>28804</v>
      </c>
      <c r="E56" s="22">
        <v>2932</v>
      </c>
      <c r="F56" s="22">
        <f t="shared" si="10"/>
        <v>32251</v>
      </c>
      <c r="G56" s="22">
        <v>223578</v>
      </c>
      <c r="H56" s="22">
        <v>69623</v>
      </c>
      <c r="I56" s="22">
        <v>14828</v>
      </c>
      <c r="J56" s="22">
        <f t="shared" si="11"/>
        <v>139127</v>
      </c>
      <c r="K56" s="22">
        <v>10131</v>
      </c>
      <c r="L56" s="22">
        <v>133</v>
      </c>
      <c r="M56" s="22">
        <v>22705</v>
      </c>
      <c r="N56" s="22">
        <v>41089</v>
      </c>
      <c r="O56" s="22">
        <v>3399</v>
      </c>
    </row>
    <row r="57" spans="1:15" ht="12.75" customHeight="1">
      <c r="A57" s="20" t="s">
        <v>104</v>
      </c>
      <c r="B57" s="21" t="s">
        <v>105</v>
      </c>
      <c r="C57" s="22">
        <v>59613</v>
      </c>
      <c r="D57" s="22">
        <v>33891</v>
      </c>
      <c r="E57" s="22">
        <v>3007</v>
      </c>
      <c r="F57" s="22">
        <f t="shared" si="10"/>
        <v>22715</v>
      </c>
      <c r="G57" s="22">
        <v>230135</v>
      </c>
      <c r="H57" s="22">
        <v>103034</v>
      </c>
      <c r="I57" s="22">
        <v>13440</v>
      </c>
      <c r="J57" s="22">
        <f t="shared" si="11"/>
        <v>113661</v>
      </c>
      <c r="K57" s="22">
        <v>2597</v>
      </c>
      <c r="L57" s="22">
        <v>0</v>
      </c>
      <c r="M57" s="22">
        <v>23539</v>
      </c>
      <c r="N57" s="22">
        <v>279</v>
      </c>
      <c r="O57" s="22">
        <v>279</v>
      </c>
    </row>
    <row r="58" spans="1:15" ht="12.75" customHeight="1">
      <c r="A58" s="20" t="s">
        <v>106</v>
      </c>
      <c r="B58" s="21" t="s">
        <v>107</v>
      </c>
      <c r="C58" s="22">
        <v>61888</v>
      </c>
      <c r="D58" s="22">
        <v>35149</v>
      </c>
      <c r="E58" s="22">
        <v>910</v>
      </c>
      <c r="F58" s="22">
        <f t="shared" si="10"/>
        <v>25829</v>
      </c>
      <c r="G58" s="22">
        <v>218916</v>
      </c>
      <c r="H58" s="22">
        <v>87150</v>
      </c>
      <c r="I58" s="22">
        <v>4578</v>
      </c>
      <c r="J58" s="22">
        <f t="shared" si="11"/>
        <v>127188</v>
      </c>
      <c r="K58" s="22">
        <v>6937</v>
      </c>
      <c r="L58" s="22">
        <v>153</v>
      </c>
      <c r="M58" s="22">
        <v>13162</v>
      </c>
      <c r="N58" s="22">
        <v>17838</v>
      </c>
      <c r="O58" s="22">
        <v>17838</v>
      </c>
    </row>
    <row r="59" spans="1:15" ht="12.75" customHeight="1">
      <c r="A59" s="23"/>
      <c r="B59" s="24" t="s">
        <v>108</v>
      </c>
      <c r="C59" s="25">
        <f aca="true" t="shared" si="12" ref="C59:O59">SUM(C52:C58)</f>
        <v>316403</v>
      </c>
      <c r="D59" s="25">
        <f t="shared" si="12"/>
        <v>187831</v>
      </c>
      <c r="E59" s="25">
        <f t="shared" si="12"/>
        <v>9120</v>
      </c>
      <c r="F59" s="25">
        <f t="shared" si="12"/>
        <v>119452</v>
      </c>
      <c r="G59" s="25">
        <f t="shared" si="12"/>
        <v>1110330</v>
      </c>
      <c r="H59" s="25">
        <f t="shared" si="12"/>
        <v>497540</v>
      </c>
      <c r="I59" s="25">
        <f t="shared" si="12"/>
        <v>45230</v>
      </c>
      <c r="J59" s="25">
        <f t="shared" si="12"/>
        <v>567560</v>
      </c>
      <c r="K59" s="25">
        <f t="shared" si="12"/>
        <v>53793</v>
      </c>
      <c r="L59" s="25">
        <f t="shared" si="12"/>
        <v>305</v>
      </c>
      <c r="M59" s="25">
        <f t="shared" si="12"/>
        <v>86387</v>
      </c>
      <c r="N59" s="25">
        <f t="shared" si="12"/>
        <v>73448</v>
      </c>
      <c r="O59" s="25">
        <f t="shared" si="12"/>
        <v>35758</v>
      </c>
    </row>
    <row r="60" spans="1:15" ht="12.75" customHeight="1">
      <c r="A60" s="20" t="s">
        <v>109</v>
      </c>
      <c r="B60" s="21" t="s">
        <v>110</v>
      </c>
      <c r="C60" s="22">
        <v>67217</v>
      </c>
      <c r="D60" s="22">
        <v>48267</v>
      </c>
      <c r="E60" s="22">
        <v>4749</v>
      </c>
      <c r="F60" s="22">
        <f aca="true" t="shared" si="13" ref="F60:F68">SUM(C60-D60-E60)</f>
        <v>14201</v>
      </c>
      <c r="G60" s="22">
        <v>210177</v>
      </c>
      <c r="H60" s="22">
        <v>121720</v>
      </c>
      <c r="I60" s="22">
        <v>26071</v>
      </c>
      <c r="J60" s="22">
        <f aca="true" t="shared" si="14" ref="J60:J68">SUM(G60-H60-I60)</f>
        <v>62386</v>
      </c>
      <c r="K60" s="22">
        <v>2088</v>
      </c>
      <c r="L60" s="22">
        <v>0</v>
      </c>
      <c r="M60" s="22">
        <v>9640</v>
      </c>
      <c r="N60" s="22">
        <v>1333</v>
      </c>
      <c r="O60" s="22">
        <v>1333</v>
      </c>
    </row>
    <row r="61" spans="1:15" ht="12.75" customHeight="1">
      <c r="A61" s="20" t="s">
        <v>111</v>
      </c>
      <c r="B61" s="21" t="s">
        <v>112</v>
      </c>
      <c r="C61" s="22">
        <v>19444</v>
      </c>
      <c r="D61" s="22">
        <v>13430</v>
      </c>
      <c r="E61" s="22">
        <v>375</v>
      </c>
      <c r="F61" s="22">
        <f t="shared" si="13"/>
        <v>5639</v>
      </c>
      <c r="G61" s="22">
        <v>55023</v>
      </c>
      <c r="H61" s="22">
        <v>34575</v>
      </c>
      <c r="I61" s="22">
        <v>2144</v>
      </c>
      <c r="J61" s="22">
        <f t="shared" si="14"/>
        <v>18304</v>
      </c>
      <c r="K61" s="22">
        <v>109</v>
      </c>
      <c r="L61" s="22">
        <v>0</v>
      </c>
      <c r="M61" s="22">
        <v>8579</v>
      </c>
      <c r="N61" s="22">
        <v>61</v>
      </c>
      <c r="O61" s="22">
        <v>61</v>
      </c>
    </row>
    <row r="62" spans="1:15" ht="12.75" customHeight="1">
      <c r="A62" s="20" t="s">
        <v>113</v>
      </c>
      <c r="B62" s="21" t="s">
        <v>114</v>
      </c>
      <c r="C62" s="22">
        <v>32458</v>
      </c>
      <c r="D62" s="22">
        <v>16322</v>
      </c>
      <c r="E62" s="22">
        <v>1390</v>
      </c>
      <c r="F62" s="22">
        <f t="shared" si="13"/>
        <v>14746</v>
      </c>
      <c r="G62" s="22">
        <v>151510</v>
      </c>
      <c r="H62" s="22">
        <v>45105</v>
      </c>
      <c r="I62" s="22">
        <v>8008</v>
      </c>
      <c r="J62" s="22">
        <f t="shared" si="14"/>
        <v>98397</v>
      </c>
      <c r="K62" s="22">
        <v>2665</v>
      </c>
      <c r="L62" s="22">
        <v>145</v>
      </c>
      <c r="M62" s="22">
        <v>11818</v>
      </c>
      <c r="N62" s="22">
        <v>2299</v>
      </c>
      <c r="O62" s="22">
        <v>2299</v>
      </c>
    </row>
    <row r="63" spans="1:15" ht="12.75" customHeight="1">
      <c r="A63" s="20" t="s">
        <v>115</v>
      </c>
      <c r="B63" s="21" t="s">
        <v>116</v>
      </c>
      <c r="C63" s="22">
        <v>45109</v>
      </c>
      <c r="D63" s="22">
        <v>27836</v>
      </c>
      <c r="E63" s="22">
        <v>2227</v>
      </c>
      <c r="F63" s="22">
        <f t="shared" si="13"/>
        <v>15046</v>
      </c>
      <c r="G63" s="22">
        <v>150154</v>
      </c>
      <c r="H63" s="22">
        <v>82682</v>
      </c>
      <c r="I63" s="22">
        <v>15355</v>
      </c>
      <c r="J63" s="22">
        <f t="shared" si="14"/>
        <v>52117</v>
      </c>
      <c r="K63" s="22">
        <v>1036</v>
      </c>
      <c r="L63" s="22">
        <v>0</v>
      </c>
      <c r="M63" s="22">
        <v>9933</v>
      </c>
      <c r="N63" s="22">
        <v>575</v>
      </c>
      <c r="O63" s="22">
        <v>575</v>
      </c>
    </row>
    <row r="64" spans="1:15" ht="12.75" customHeight="1">
      <c r="A64" s="20" t="s">
        <v>117</v>
      </c>
      <c r="B64" s="21" t="s">
        <v>118</v>
      </c>
      <c r="C64" s="22">
        <v>42856</v>
      </c>
      <c r="D64" s="22">
        <v>21073</v>
      </c>
      <c r="E64" s="22">
        <v>2724</v>
      </c>
      <c r="F64" s="22">
        <f t="shared" si="13"/>
        <v>19059</v>
      </c>
      <c r="G64" s="22">
        <v>161496</v>
      </c>
      <c r="H64" s="22">
        <v>63510</v>
      </c>
      <c r="I64" s="22">
        <v>13242</v>
      </c>
      <c r="J64" s="22">
        <f t="shared" si="14"/>
        <v>84744</v>
      </c>
      <c r="K64" s="22">
        <v>366</v>
      </c>
      <c r="L64" s="22">
        <v>22</v>
      </c>
      <c r="M64" s="22">
        <v>6109</v>
      </c>
      <c r="N64" s="22">
        <v>1049</v>
      </c>
      <c r="O64" s="22">
        <v>1049</v>
      </c>
    </row>
    <row r="65" spans="1:15" ht="12.75" customHeight="1">
      <c r="A65" s="20" t="s">
        <v>119</v>
      </c>
      <c r="B65" s="21" t="s">
        <v>120</v>
      </c>
      <c r="C65" s="22">
        <v>20156</v>
      </c>
      <c r="D65" s="22">
        <v>13777</v>
      </c>
      <c r="E65" s="22">
        <v>1878</v>
      </c>
      <c r="F65" s="22">
        <f t="shared" si="13"/>
        <v>4501</v>
      </c>
      <c r="G65" s="22">
        <v>109860</v>
      </c>
      <c r="H65" s="22">
        <v>41181</v>
      </c>
      <c r="I65" s="22">
        <v>11143</v>
      </c>
      <c r="J65" s="22">
        <f t="shared" si="14"/>
        <v>57536</v>
      </c>
      <c r="K65" s="22">
        <v>5491</v>
      </c>
      <c r="L65" s="22">
        <v>0</v>
      </c>
      <c r="M65" s="22">
        <v>15499</v>
      </c>
      <c r="N65" s="22">
        <v>1659</v>
      </c>
      <c r="O65" s="22">
        <v>1659</v>
      </c>
    </row>
    <row r="66" spans="1:15" ht="12.75" customHeight="1">
      <c r="A66" s="20" t="s">
        <v>121</v>
      </c>
      <c r="B66" s="21" t="s">
        <v>122</v>
      </c>
      <c r="C66" s="22">
        <v>41500</v>
      </c>
      <c r="D66" s="22">
        <v>14677</v>
      </c>
      <c r="E66" s="22">
        <v>779</v>
      </c>
      <c r="F66" s="22">
        <f t="shared" si="13"/>
        <v>26044</v>
      </c>
      <c r="G66" s="22">
        <v>204666</v>
      </c>
      <c r="H66" s="22">
        <v>43356</v>
      </c>
      <c r="I66" s="22">
        <v>3956</v>
      </c>
      <c r="J66" s="22">
        <f t="shared" si="14"/>
        <v>157354</v>
      </c>
      <c r="K66" s="22">
        <v>13697</v>
      </c>
      <c r="L66" s="22">
        <v>121</v>
      </c>
      <c r="M66" s="22">
        <v>40149</v>
      </c>
      <c r="N66" s="22">
        <v>313</v>
      </c>
      <c r="O66" s="22">
        <v>313</v>
      </c>
    </row>
    <row r="67" spans="1:15" ht="12.75" customHeight="1">
      <c r="A67" s="20" t="s">
        <v>123</v>
      </c>
      <c r="B67" s="21" t="s">
        <v>124</v>
      </c>
      <c r="C67" s="22">
        <v>54936</v>
      </c>
      <c r="D67" s="22">
        <v>15488</v>
      </c>
      <c r="E67" s="22">
        <v>0</v>
      </c>
      <c r="F67" s="22">
        <f t="shared" si="13"/>
        <v>39448</v>
      </c>
      <c r="G67" s="22">
        <v>235223</v>
      </c>
      <c r="H67" s="22">
        <v>43245</v>
      </c>
      <c r="I67" s="22">
        <v>0</v>
      </c>
      <c r="J67" s="22">
        <f t="shared" si="14"/>
        <v>191978</v>
      </c>
      <c r="K67" s="22">
        <v>9865</v>
      </c>
      <c r="L67" s="22">
        <v>0</v>
      </c>
      <c r="M67" s="22">
        <v>55008</v>
      </c>
      <c r="N67" s="22">
        <v>749</v>
      </c>
      <c r="O67" s="22">
        <v>749</v>
      </c>
    </row>
    <row r="68" spans="1:15" ht="12.75" customHeight="1">
      <c r="A68" s="20" t="s">
        <v>125</v>
      </c>
      <c r="B68" s="21" t="s">
        <v>126</v>
      </c>
      <c r="C68" s="22">
        <v>45004</v>
      </c>
      <c r="D68" s="22">
        <v>20014</v>
      </c>
      <c r="E68" s="22">
        <v>615</v>
      </c>
      <c r="F68" s="22">
        <f t="shared" si="13"/>
        <v>24375</v>
      </c>
      <c r="G68" s="22">
        <v>104351</v>
      </c>
      <c r="H68" s="22">
        <v>46605</v>
      </c>
      <c r="I68" s="22">
        <v>4542</v>
      </c>
      <c r="J68" s="22">
        <f t="shared" si="14"/>
        <v>53204</v>
      </c>
      <c r="K68" s="22">
        <v>373</v>
      </c>
      <c r="L68" s="22">
        <v>233</v>
      </c>
      <c r="M68" s="22">
        <v>3165</v>
      </c>
      <c r="N68" s="22">
        <v>0</v>
      </c>
      <c r="O68" s="22">
        <v>0</v>
      </c>
    </row>
    <row r="69" spans="1:15" ht="12.75" customHeight="1">
      <c r="A69" s="23"/>
      <c r="B69" s="24" t="s">
        <v>127</v>
      </c>
      <c r="C69" s="25">
        <f aca="true" t="shared" si="15" ref="C69:O69">SUM(C60:C68)</f>
        <v>368680</v>
      </c>
      <c r="D69" s="25">
        <f t="shared" si="15"/>
        <v>190884</v>
      </c>
      <c r="E69" s="25">
        <f t="shared" si="15"/>
        <v>14737</v>
      </c>
      <c r="F69" s="25">
        <f t="shared" si="15"/>
        <v>163059</v>
      </c>
      <c r="G69" s="25">
        <f t="shared" si="15"/>
        <v>1382460</v>
      </c>
      <c r="H69" s="25">
        <f t="shared" si="15"/>
        <v>521979</v>
      </c>
      <c r="I69" s="25">
        <f t="shared" si="15"/>
        <v>84461</v>
      </c>
      <c r="J69" s="25">
        <f t="shared" si="15"/>
        <v>776020</v>
      </c>
      <c r="K69" s="25">
        <f t="shared" si="15"/>
        <v>35690</v>
      </c>
      <c r="L69" s="25">
        <f t="shared" si="15"/>
        <v>521</v>
      </c>
      <c r="M69" s="25">
        <f t="shared" si="15"/>
        <v>159900</v>
      </c>
      <c r="N69" s="25">
        <f t="shared" si="15"/>
        <v>8038</v>
      </c>
      <c r="O69" s="25">
        <f t="shared" si="15"/>
        <v>8038</v>
      </c>
    </row>
    <row r="70" spans="1:15" ht="12.75" customHeight="1">
      <c r="A70" s="20" t="s">
        <v>128</v>
      </c>
      <c r="B70" s="21" t="s">
        <v>129</v>
      </c>
      <c r="C70" s="22">
        <v>22245</v>
      </c>
      <c r="D70" s="22">
        <v>15906</v>
      </c>
      <c r="E70" s="22">
        <v>1537</v>
      </c>
      <c r="F70" s="22">
        <f aca="true" t="shared" si="16" ref="F70:F79">SUM(C70-D70-E70)</f>
        <v>4802</v>
      </c>
      <c r="G70" s="22">
        <v>79982</v>
      </c>
      <c r="H70" s="22">
        <v>43299</v>
      </c>
      <c r="I70" s="22">
        <v>11572</v>
      </c>
      <c r="J70" s="22">
        <f aca="true" t="shared" si="17" ref="J70:J79">SUM(G70-H70-I70)</f>
        <v>25111</v>
      </c>
      <c r="K70" s="22">
        <v>1842</v>
      </c>
      <c r="L70" s="22">
        <v>25</v>
      </c>
      <c r="M70" s="22">
        <v>5724</v>
      </c>
      <c r="N70" s="22">
        <v>184</v>
      </c>
      <c r="O70" s="22">
        <v>184</v>
      </c>
    </row>
    <row r="71" spans="1:15" ht="12.75" customHeight="1">
      <c r="A71" s="20" t="s">
        <v>130</v>
      </c>
      <c r="B71" s="21" t="s">
        <v>131</v>
      </c>
      <c r="C71" s="22">
        <v>85878</v>
      </c>
      <c r="D71" s="22">
        <v>56085</v>
      </c>
      <c r="E71" s="22">
        <v>3089</v>
      </c>
      <c r="F71" s="22">
        <f t="shared" si="16"/>
        <v>26704</v>
      </c>
      <c r="G71" s="22">
        <v>214018</v>
      </c>
      <c r="H71" s="22">
        <v>103070</v>
      </c>
      <c r="I71" s="22">
        <v>15457</v>
      </c>
      <c r="J71" s="22">
        <f t="shared" si="17"/>
        <v>95491</v>
      </c>
      <c r="K71" s="22">
        <v>7654</v>
      </c>
      <c r="L71" s="22">
        <v>0</v>
      </c>
      <c r="M71" s="22">
        <v>7396</v>
      </c>
      <c r="N71" s="22">
        <v>21442</v>
      </c>
      <c r="O71" s="22">
        <v>21442</v>
      </c>
    </row>
    <row r="72" spans="1:15" ht="12.75" customHeight="1">
      <c r="A72" s="20" t="s">
        <v>132</v>
      </c>
      <c r="B72" s="21" t="s">
        <v>133</v>
      </c>
      <c r="C72" s="22">
        <v>17249</v>
      </c>
      <c r="D72" s="22">
        <v>11651</v>
      </c>
      <c r="E72" s="22">
        <v>0</v>
      </c>
      <c r="F72" s="22">
        <f t="shared" si="16"/>
        <v>5598</v>
      </c>
      <c r="G72" s="22">
        <v>55571</v>
      </c>
      <c r="H72" s="22">
        <v>30907</v>
      </c>
      <c r="I72" s="22">
        <v>0</v>
      </c>
      <c r="J72" s="22">
        <f t="shared" si="17"/>
        <v>24664</v>
      </c>
      <c r="K72" s="22">
        <v>3167</v>
      </c>
      <c r="L72" s="22">
        <v>672</v>
      </c>
      <c r="M72" s="22">
        <v>11448</v>
      </c>
      <c r="N72" s="22">
        <v>379</v>
      </c>
      <c r="O72" s="22">
        <v>379</v>
      </c>
    </row>
    <row r="73" spans="1:15" ht="12.75" customHeight="1">
      <c r="A73" s="20" t="s">
        <v>134</v>
      </c>
      <c r="B73" s="21" t="s">
        <v>135</v>
      </c>
      <c r="C73" s="22">
        <v>40376</v>
      </c>
      <c r="D73" s="22">
        <v>28633</v>
      </c>
      <c r="E73" s="22">
        <v>358</v>
      </c>
      <c r="F73" s="22">
        <f t="shared" si="16"/>
        <v>11385</v>
      </c>
      <c r="G73" s="22">
        <v>116442</v>
      </c>
      <c r="H73" s="22">
        <v>67763</v>
      </c>
      <c r="I73" s="22">
        <v>1022</v>
      </c>
      <c r="J73" s="22">
        <f t="shared" si="17"/>
        <v>47657</v>
      </c>
      <c r="K73" s="22">
        <v>6827</v>
      </c>
      <c r="L73" s="22">
        <v>36</v>
      </c>
      <c r="M73" s="22">
        <v>5355</v>
      </c>
      <c r="N73" s="22">
        <v>35591</v>
      </c>
      <c r="O73" s="22">
        <v>35591</v>
      </c>
    </row>
    <row r="74" spans="1:15" ht="12.75" customHeight="1">
      <c r="A74" s="20" t="s">
        <v>136</v>
      </c>
      <c r="B74" s="21" t="s">
        <v>137</v>
      </c>
      <c r="C74" s="22">
        <v>34210</v>
      </c>
      <c r="D74" s="22">
        <v>25090</v>
      </c>
      <c r="E74" s="22">
        <v>1110</v>
      </c>
      <c r="F74" s="22">
        <f t="shared" si="16"/>
        <v>8010</v>
      </c>
      <c r="G74" s="22">
        <v>79602</v>
      </c>
      <c r="H74" s="22">
        <v>45765</v>
      </c>
      <c r="I74" s="22">
        <v>4639</v>
      </c>
      <c r="J74" s="22">
        <f t="shared" si="17"/>
        <v>29198</v>
      </c>
      <c r="K74" s="22">
        <v>2993</v>
      </c>
      <c r="L74" s="22">
        <v>0</v>
      </c>
      <c r="M74" s="22">
        <v>1702</v>
      </c>
      <c r="N74" s="22">
        <v>2282</v>
      </c>
      <c r="O74" s="22">
        <v>2282</v>
      </c>
    </row>
    <row r="75" spans="1:15" ht="12.75" customHeight="1">
      <c r="A75" s="20" t="s">
        <v>138</v>
      </c>
      <c r="B75" s="21" t="s">
        <v>139</v>
      </c>
      <c r="C75" s="22">
        <v>14976</v>
      </c>
      <c r="D75" s="22">
        <v>13644</v>
      </c>
      <c r="E75" s="22">
        <v>314</v>
      </c>
      <c r="F75" s="22">
        <f t="shared" si="16"/>
        <v>1018</v>
      </c>
      <c r="G75" s="22">
        <v>29799</v>
      </c>
      <c r="H75" s="22">
        <v>23965</v>
      </c>
      <c r="I75" s="22">
        <v>1928</v>
      </c>
      <c r="J75" s="22">
        <f t="shared" si="17"/>
        <v>3906</v>
      </c>
      <c r="K75" s="22">
        <v>372</v>
      </c>
      <c r="L75" s="22">
        <v>0</v>
      </c>
      <c r="M75" s="22">
        <v>132</v>
      </c>
      <c r="N75" s="22">
        <v>0</v>
      </c>
      <c r="O75" s="22">
        <v>0</v>
      </c>
    </row>
    <row r="76" spans="1:15" ht="12.75" customHeight="1">
      <c r="A76" s="20" t="s">
        <v>140</v>
      </c>
      <c r="B76" s="21" t="s">
        <v>141</v>
      </c>
      <c r="C76" s="22">
        <v>33099</v>
      </c>
      <c r="D76" s="22">
        <v>23367</v>
      </c>
      <c r="E76" s="22">
        <v>467</v>
      </c>
      <c r="F76" s="22">
        <f t="shared" si="16"/>
        <v>9265</v>
      </c>
      <c r="G76" s="22">
        <v>93688</v>
      </c>
      <c r="H76" s="22">
        <v>56236</v>
      </c>
      <c r="I76" s="22">
        <v>1952</v>
      </c>
      <c r="J76" s="22">
        <f t="shared" si="17"/>
        <v>35500</v>
      </c>
      <c r="K76" s="22">
        <v>1734</v>
      </c>
      <c r="L76" s="22">
        <v>388</v>
      </c>
      <c r="M76" s="22">
        <v>3675</v>
      </c>
      <c r="N76" s="22">
        <v>900</v>
      </c>
      <c r="O76" s="22">
        <v>900</v>
      </c>
    </row>
    <row r="77" spans="1:15" ht="12.75" customHeight="1">
      <c r="A77" s="20" t="s">
        <v>142</v>
      </c>
      <c r="B77" s="21" t="s">
        <v>143</v>
      </c>
      <c r="C77" s="22">
        <v>26667</v>
      </c>
      <c r="D77" s="22">
        <v>15424</v>
      </c>
      <c r="E77" s="22">
        <v>416</v>
      </c>
      <c r="F77" s="22">
        <f t="shared" si="16"/>
        <v>10827</v>
      </c>
      <c r="G77" s="22">
        <v>63155</v>
      </c>
      <c r="H77" s="22">
        <v>32192</v>
      </c>
      <c r="I77" s="22">
        <v>1541</v>
      </c>
      <c r="J77" s="22">
        <f t="shared" si="17"/>
        <v>29422</v>
      </c>
      <c r="K77" s="22">
        <v>3915</v>
      </c>
      <c r="L77" s="22">
        <v>0</v>
      </c>
      <c r="M77" s="22">
        <v>3789</v>
      </c>
      <c r="N77" s="22">
        <v>522</v>
      </c>
      <c r="O77" s="22">
        <v>522</v>
      </c>
    </row>
    <row r="78" spans="1:15" ht="12.75" customHeight="1">
      <c r="A78" s="20" t="s">
        <v>144</v>
      </c>
      <c r="B78" s="21" t="s">
        <v>145</v>
      </c>
      <c r="C78" s="22">
        <v>19383</v>
      </c>
      <c r="D78" s="22">
        <v>12869</v>
      </c>
      <c r="E78" s="22">
        <v>0</v>
      </c>
      <c r="F78" s="22">
        <f t="shared" si="16"/>
        <v>6514</v>
      </c>
      <c r="G78" s="22">
        <v>43630</v>
      </c>
      <c r="H78" s="22">
        <v>26747</v>
      </c>
      <c r="I78" s="22">
        <v>0</v>
      </c>
      <c r="J78" s="22">
        <f t="shared" si="17"/>
        <v>16883</v>
      </c>
      <c r="K78" s="22">
        <v>903</v>
      </c>
      <c r="L78" s="22">
        <v>0</v>
      </c>
      <c r="M78" s="22">
        <v>79</v>
      </c>
      <c r="N78" s="22">
        <v>853</v>
      </c>
      <c r="O78" s="22">
        <v>853</v>
      </c>
    </row>
    <row r="79" spans="1:15" ht="12.75" customHeight="1">
      <c r="A79" s="20" t="s">
        <v>146</v>
      </c>
      <c r="B79" s="21" t="s">
        <v>147</v>
      </c>
      <c r="C79" s="22">
        <v>19676</v>
      </c>
      <c r="D79" s="22">
        <v>14326</v>
      </c>
      <c r="E79" s="22">
        <v>428</v>
      </c>
      <c r="F79" s="22">
        <f t="shared" si="16"/>
        <v>4922</v>
      </c>
      <c r="G79" s="22">
        <v>69637</v>
      </c>
      <c r="H79" s="22">
        <v>36951</v>
      </c>
      <c r="I79" s="22">
        <v>2713</v>
      </c>
      <c r="J79" s="22">
        <f t="shared" si="17"/>
        <v>29973</v>
      </c>
      <c r="K79" s="22">
        <v>3621</v>
      </c>
      <c r="L79" s="22">
        <v>0</v>
      </c>
      <c r="M79" s="22">
        <v>9360</v>
      </c>
      <c r="N79" s="22">
        <v>496</v>
      </c>
      <c r="O79" s="22">
        <v>496</v>
      </c>
    </row>
    <row r="80" spans="1:15" ht="12.75" customHeight="1">
      <c r="A80" s="23"/>
      <c r="B80" s="24" t="s">
        <v>148</v>
      </c>
      <c r="C80" s="25">
        <f aca="true" t="shared" si="18" ref="C80:O80">SUM(C70:C79)</f>
        <v>313759</v>
      </c>
      <c r="D80" s="25">
        <f t="shared" si="18"/>
        <v>216995</v>
      </c>
      <c r="E80" s="25">
        <f t="shared" si="18"/>
        <v>7719</v>
      </c>
      <c r="F80" s="25">
        <f t="shared" si="18"/>
        <v>89045</v>
      </c>
      <c r="G80" s="25">
        <f t="shared" si="18"/>
        <v>845524</v>
      </c>
      <c r="H80" s="25">
        <f t="shared" si="18"/>
        <v>466895</v>
      </c>
      <c r="I80" s="25">
        <f t="shared" si="18"/>
        <v>40824</v>
      </c>
      <c r="J80" s="25">
        <f t="shared" si="18"/>
        <v>337805</v>
      </c>
      <c r="K80" s="25">
        <f t="shared" si="18"/>
        <v>33028</v>
      </c>
      <c r="L80" s="25">
        <f t="shared" si="18"/>
        <v>1121</v>
      </c>
      <c r="M80" s="25">
        <f t="shared" si="18"/>
        <v>48660</v>
      </c>
      <c r="N80" s="25">
        <f t="shared" si="18"/>
        <v>62649</v>
      </c>
      <c r="O80" s="25">
        <f t="shared" si="18"/>
        <v>62649</v>
      </c>
    </row>
    <row r="81" spans="1:15" ht="12.75" customHeight="1">
      <c r="A81" s="20" t="s">
        <v>149</v>
      </c>
      <c r="B81" s="21" t="s">
        <v>150</v>
      </c>
      <c r="C81" s="22">
        <v>35833</v>
      </c>
      <c r="D81" s="22">
        <v>22282</v>
      </c>
      <c r="E81" s="22">
        <v>915</v>
      </c>
      <c r="F81" s="22">
        <f>SUM(C81-D81-E81)</f>
        <v>12636</v>
      </c>
      <c r="G81" s="22">
        <v>143934</v>
      </c>
      <c r="H81" s="22">
        <v>72521</v>
      </c>
      <c r="I81" s="22">
        <v>7266</v>
      </c>
      <c r="J81" s="22">
        <f>SUM(G81-H81-I81)</f>
        <v>64147</v>
      </c>
      <c r="K81" s="22">
        <v>1615</v>
      </c>
      <c r="L81" s="22">
        <v>1093</v>
      </c>
      <c r="M81" s="22">
        <v>9915</v>
      </c>
      <c r="N81" s="22">
        <v>1905</v>
      </c>
      <c r="O81" s="22">
        <v>1905</v>
      </c>
    </row>
    <row r="82" spans="1:15" ht="12.75" customHeight="1">
      <c r="A82" s="20" t="s">
        <v>151</v>
      </c>
      <c r="B82" s="21" t="s">
        <v>152</v>
      </c>
      <c r="C82" s="22">
        <v>13174</v>
      </c>
      <c r="D82" s="22">
        <v>9406</v>
      </c>
      <c r="E82" s="22">
        <v>198</v>
      </c>
      <c r="F82" s="22">
        <f>SUM(C82-D82-E82)</f>
        <v>3570</v>
      </c>
      <c r="G82" s="22">
        <v>68970</v>
      </c>
      <c r="H82" s="22">
        <v>30530</v>
      </c>
      <c r="I82" s="22">
        <v>1539</v>
      </c>
      <c r="J82" s="22">
        <f>SUM(G82-H82-I82)</f>
        <v>36901</v>
      </c>
      <c r="K82" s="22">
        <v>711</v>
      </c>
      <c r="L82" s="22">
        <v>8</v>
      </c>
      <c r="M82" s="22">
        <v>9046</v>
      </c>
      <c r="N82" s="22">
        <v>413</v>
      </c>
      <c r="O82" s="22">
        <v>413</v>
      </c>
    </row>
    <row r="83" spans="1:15" ht="12.75" customHeight="1">
      <c r="A83" s="20" t="s">
        <v>153</v>
      </c>
      <c r="B83" s="21" t="s">
        <v>154</v>
      </c>
      <c r="C83" s="22">
        <v>4400</v>
      </c>
      <c r="D83" s="22">
        <v>4156</v>
      </c>
      <c r="E83" s="22">
        <v>223</v>
      </c>
      <c r="F83" s="22">
        <f>SUM(C83-D83-E83)</f>
        <v>21</v>
      </c>
      <c r="G83" s="22">
        <v>17442</v>
      </c>
      <c r="H83" s="22">
        <v>13953</v>
      </c>
      <c r="I83" s="22">
        <v>1775</v>
      </c>
      <c r="J83" s="22">
        <f>SUM(G83-H83-I83)</f>
        <v>1714</v>
      </c>
      <c r="K83" s="22">
        <v>1</v>
      </c>
      <c r="L83" s="22">
        <v>0</v>
      </c>
      <c r="M83" s="22">
        <v>15</v>
      </c>
      <c r="N83" s="22">
        <v>0</v>
      </c>
      <c r="O83" s="22">
        <v>0</v>
      </c>
    </row>
    <row r="84" spans="1:15" ht="12.75" customHeight="1">
      <c r="A84" s="20" t="s">
        <v>155</v>
      </c>
      <c r="B84" s="21" t="s">
        <v>156</v>
      </c>
      <c r="C84" s="22">
        <v>14166</v>
      </c>
      <c r="D84" s="22">
        <v>12434</v>
      </c>
      <c r="E84" s="22">
        <v>209</v>
      </c>
      <c r="F84" s="22">
        <f>SUM(C84-D84-E84)</f>
        <v>1523</v>
      </c>
      <c r="G84" s="22">
        <v>67922</v>
      </c>
      <c r="H84" s="22">
        <v>41519</v>
      </c>
      <c r="I84" s="22">
        <v>1668</v>
      </c>
      <c r="J84" s="22">
        <f>SUM(G84-H84-I84)</f>
        <v>24735</v>
      </c>
      <c r="K84" s="22">
        <v>1019</v>
      </c>
      <c r="L84" s="22">
        <v>0</v>
      </c>
      <c r="M84" s="22">
        <v>7404</v>
      </c>
      <c r="N84" s="22">
        <v>388</v>
      </c>
      <c r="O84" s="22">
        <v>388</v>
      </c>
    </row>
    <row r="85" spans="1:15" ht="12.75" customHeight="1">
      <c r="A85" s="20" t="s">
        <v>157</v>
      </c>
      <c r="B85" s="21" t="s">
        <v>158</v>
      </c>
      <c r="C85" s="22">
        <v>21230</v>
      </c>
      <c r="D85" s="22">
        <v>16775</v>
      </c>
      <c r="E85" s="22">
        <v>647</v>
      </c>
      <c r="F85" s="22">
        <f>SUM(C85-D85-E85)</f>
        <v>3808</v>
      </c>
      <c r="G85" s="22">
        <v>70841</v>
      </c>
      <c r="H85" s="22">
        <v>44449</v>
      </c>
      <c r="I85" s="22">
        <v>3604</v>
      </c>
      <c r="J85" s="22">
        <f>SUM(G85-H85-I85)</f>
        <v>22788</v>
      </c>
      <c r="K85" s="22">
        <v>1685</v>
      </c>
      <c r="L85" s="22">
        <v>408</v>
      </c>
      <c r="M85" s="22">
        <v>6552</v>
      </c>
      <c r="N85" s="22">
        <v>16064</v>
      </c>
      <c r="O85" s="22">
        <v>16064</v>
      </c>
    </row>
    <row r="86" spans="1:15" ht="12.75" customHeight="1">
      <c r="A86" s="23"/>
      <c r="B86" s="24" t="s">
        <v>159</v>
      </c>
      <c r="C86" s="25">
        <f aca="true" t="shared" si="19" ref="C86:O86">SUM(C81:C85)</f>
        <v>88803</v>
      </c>
      <c r="D86" s="25">
        <f t="shared" si="19"/>
        <v>65053</v>
      </c>
      <c r="E86" s="25">
        <f t="shared" si="19"/>
        <v>2192</v>
      </c>
      <c r="F86" s="25">
        <f t="shared" si="19"/>
        <v>21558</v>
      </c>
      <c r="G86" s="25">
        <f t="shared" si="19"/>
        <v>369109</v>
      </c>
      <c r="H86" s="25">
        <f t="shared" si="19"/>
        <v>202972</v>
      </c>
      <c r="I86" s="25">
        <f t="shared" si="19"/>
        <v>15852</v>
      </c>
      <c r="J86" s="25">
        <f t="shared" si="19"/>
        <v>150285</v>
      </c>
      <c r="K86" s="25">
        <f t="shared" si="19"/>
        <v>5031</v>
      </c>
      <c r="L86" s="25">
        <f t="shared" si="19"/>
        <v>1509</v>
      </c>
      <c r="M86" s="25">
        <f t="shared" si="19"/>
        <v>32932</v>
      </c>
      <c r="N86" s="25">
        <f t="shared" si="19"/>
        <v>18770</v>
      </c>
      <c r="O86" s="25">
        <f t="shared" si="19"/>
        <v>18770</v>
      </c>
    </row>
    <row r="87" spans="1:15" ht="12.75" customHeight="1">
      <c r="A87" s="20" t="s">
        <v>160</v>
      </c>
      <c r="B87" s="21" t="s">
        <v>161</v>
      </c>
      <c r="C87" s="22">
        <v>37133</v>
      </c>
      <c r="D87" s="22">
        <v>27552</v>
      </c>
      <c r="E87" s="22">
        <v>0</v>
      </c>
      <c r="F87" s="22">
        <f>SUM(C87-D87-E87)</f>
        <v>9581</v>
      </c>
      <c r="G87" s="22">
        <v>166429</v>
      </c>
      <c r="H87" s="22">
        <v>84294</v>
      </c>
      <c r="I87" s="22">
        <v>0</v>
      </c>
      <c r="J87" s="22">
        <f>SUM(G87-H87-I87)</f>
        <v>82135</v>
      </c>
      <c r="K87" s="22">
        <v>1748</v>
      </c>
      <c r="L87" s="22">
        <v>22</v>
      </c>
      <c r="M87" s="22">
        <v>13624</v>
      </c>
      <c r="N87" s="22">
        <v>1056</v>
      </c>
      <c r="O87" s="22">
        <v>1056</v>
      </c>
    </row>
    <row r="88" spans="1:15" ht="12.75" customHeight="1">
      <c r="A88" s="20" t="s">
        <v>162</v>
      </c>
      <c r="B88" s="21" t="s">
        <v>163</v>
      </c>
      <c r="C88" s="22">
        <v>28701</v>
      </c>
      <c r="D88" s="22">
        <v>14008</v>
      </c>
      <c r="E88" s="22">
        <v>1071</v>
      </c>
      <c r="F88" s="22">
        <f>SUM(C88-D88-E88)</f>
        <v>13622</v>
      </c>
      <c r="G88" s="22">
        <v>84891</v>
      </c>
      <c r="H88" s="22">
        <v>34580</v>
      </c>
      <c r="I88" s="22">
        <v>7705</v>
      </c>
      <c r="J88" s="22">
        <f>SUM(G88-H88-I88)</f>
        <v>42606</v>
      </c>
      <c r="K88" s="22">
        <v>720</v>
      </c>
      <c r="L88" s="22">
        <v>0</v>
      </c>
      <c r="M88" s="22">
        <v>4395</v>
      </c>
      <c r="N88" s="22">
        <v>0</v>
      </c>
      <c r="O88" s="22">
        <v>0</v>
      </c>
    </row>
    <row r="89" spans="1:15" ht="12.75" customHeight="1">
      <c r="A89" s="23"/>
      <c r="B89" s="24" t="s">
        <v>164</v>
      </c>
      <c r="C89" s="25">
        <f aca="true" t="shared" si="20" ref="C89:O89">SUM(C87:C88)</f>
        <v>65834</v>
      </c>
      <c r="D89" s="25">
        <f t="shared" si="20"/>
        <v>41560</v>
      </c>
      <c r="E89" s="25">
        <f t="shared" si="20"/>
        <v>1071</v>
      </c>
      <c r="F89" s="25">
        <f t="shared" si="20"/>
        <v>23203</v>
      </c>
      <c r="G89" s="25">
        <f t="shared" si="20"/>
        <v>251320</v>
      </c>
      <c r="H89" s="25">
        <f t="shared" si="20"/>
        <v>118874</v>
      </c>
      <c r="I89" s="25">
        <f t="shared" si="20"/>
        <v>7705</v>
      </c>
      <c r="J89" s="25">
        <f t="shared" si="20"/>
        <v>124741</v>
      </c>
      <c r="K89" s="25">
        <f t="shared" si="20"/>
        <v>2468</v>
      </c>
      <c r="L89" s="25">
        <f t="shared" si="20"/>
        <v>22</v>
      </c>
      <c r="M89" s="25">
        <f t="shared" si="20"/>
        <v>18019</v>
      </c>
      <c r="N89" s="25">
        <f t="shared" si="20"/>
        <v>1056</v>
      </c>
      <c r="O89" s="25">
        <f t="shared" si="20"/>
        <v>1056</v>
      </c>
    </row>
    <row r="90" spans="1:15" ht="12.75" customHeight="1">
      <c r="A90" s="20" t="s">
        <v>165</v>
      </c>
      <c r="B90" s="21" t="s">
        <v>166</v>
      </c>
      <c r="C90" s="22">
        <v>41531</v>
      </c>
      <c r="D90" s="22">
        <v>19151</v>
      </c>
      <c r="E90" s="22">
        <v>2089</v>
      </c>
      <c r="F90" s="22">
        <f>SUM(C90-D90-E90)</f>
        <v>20291</v>
      </c>
      <c r="G90" s="22">
        <v>182910</v>
      </c>
      <c r="H90" s="22">
        <v>63567</v>
      </c>
      <c r="I90" s="22">
        <v>13792</v>
      </c>
      <c r="J90" s="22">
        <f>SUM(G90-H90-I90)</f>
        <v>105551</v>
      </c>
      <c r="K90" s="22">
        <v>1018</v>
      </c>
      <c r="L90" s="22">
        <v>0</v>
      </c>
      <c r="M90" s="22">
        <v>14372</v>
      </c>
      <c r="N90" s="22">
        <v>200</v>
      </c>
      <c r="O90" s="22">
        <v>200</v>
      </c>
    </row>
    <row r="91" spans="1:15" ht="12.75" customHeight="1">
      <c r="A91" s="20" t="s">
        <v>167</v>
      </c>
      <c r="B91" s="21" t="s">
        <v>168</v>
      </c>
      <c r="C91" s="22">
        <v>38421</v>
      </c>
      <c r="D91" s="22">
        <v>27429</v>
      </c>
      <c r="E91" s="22">
        <v>0</v>
      </c>
      <c r="F91" s="22">
        <f>SUM(C91-D91-E91)</f>
        <v>10992</v>
      </c>
      <c r="G91" s="22">
        <v>166442</v>
      </c>
      <c r="H91" s="22">
        <v>70857</v>
      </c>
      <c r="I91" s="22">
        <v>0</v>
      </c>
      <c r="J91" s="22">
        <f>SUM(G91-H91-I91)</f>
        <v>95585</v>
      </c>
      <c r="K91" s="22">
        <v>837</v>
      </c>
      <c r="L91" s="22">
        <v>152</v>
      </c>
      <c r="M91" s="22">
        <v>19345</v>
      </c>
      <c r="N91" s="22">
        <v>142</v>
      </c>
      <c r="O91" s="22">
        <v>142</v>
      </c>
    </row>
    <row r="92" spans="1:15" ht="12.75" customHeight="1">
      <c r="A92" s="20" t="s">
        <v>169</v>
      </c>
      <c r="B92" s="21" t="s">
        <v>170</v>
      </c>
      <c r="C92" s="22">
        <v>7456</v>
      </c>
      <c r="D92" s="22">
        <v>5737</v>
      </c>
      <c r="E92" s="22">
        <v>862</v>
      </c>
      <c r="F92" s="22">
        <f>SUM(C92-D92-E92)</f>
        <v>857</v>
      </c>
      <c r="G92" s="22">
        <v>27985</v>
      </c>
      <c r="H92" s="22">
        <v>15343</v>
      </c>
      <c r="I92" s="22">
        <v>7449</v>
      </c>
      <c r="J92" s="22">
        <f>SUM(G92-H92-I92)</f>
        <v>5193</v>
      </c>
      <c r="K92" s="22">
        <v>371</v>
      </c>
      <c r="L92" s="22">
        <v>0</v>
      </c>
      <c r="M92" s="22">
        <v>1161</v>
      </c>
      <c r="N92" s="22">
        <v>29</v>
      </c>
      <c r="O92" s="22">
        <v>29</v>
      </c>
    </row>
    <row r="93" spans="1:15" ht="12.75" customHeight="1">
      <c r="A93" s="20" t="s">
        <v>171</v>
      </c>
      <c r="B93" s="21" t="s">
        <v>172</v>
      </c>
      <c r="C93" s="22">
        <v>386194</v>
      </c>
      <c r="D93" s="22">
        <v>255297</v>
      </c>
      <c r="E93" s="22">
        <v>16054</v>
      </c>
      <c r="F93" s="22">
        <f>SUM(C93-D93-E93)</f>
        <v>114843</v>
      </c>
      <c r="G93" s="22">
        <v>1152614</v>
      </c>
      <c r="H93" s="22">
        <v>449094</v>
      </c>
      <c r="I93" s="22">
        <v>55531</v>
      </c>
      <c r="J93" s="22">
        <f>SUM(G93-H93-I93)</f>
        <v>647989</v>
      </c>
      <c r="K93" s="22">
        <v>83671</v>
      </c>
      <c r="L93" s="22">
        <v>431</v>
      </c>
      <c r="M93" s="22">
        <v>64964</v>
      </c>
      <c r="N93" s="22">
        <v>8971</v>
      </c>
      <c r="O93" s="22">
        <v>8971</v>
      </c>
    </row>
    <row r="94" spans="1:15" ht="12.75" customHeight="1">
      <c r="A94" s="20" t="s">
        <v>173</v>
      </c>
      <c r="B94" s="21" t="s">
        <v>174</v>
      </c>
      <c r="C94" s="22">
        <v>25966</v>
      </c>
      <c r="D94" s="22">
        <v>7993</v>
      </c>
      <c r="E94" s="22">
        <v>591</v>
      </c>
      <c r="F94" s="22">
        <f>SUM(C94-D94-E94)</f>
        <v>17382</v>
      </c>
      <c r="G94" s="22">
        <v>77226</v>
      </c>
      <c r="H94" s="22">
        <v>25723</v>
      </c>
      <c r="I94" s="22">
        <v>4566</v>
      </c>
      <c r="J94" s="22">
        <f>SUM(G94-H94-I94)</f>
        <v>46937</v>
      </c>
      <c r="K94" s="22">
        <v>1193</v>
      </c>
      <c r="L94" s="22">
        <v>822</v>
      </c>
      <c r="M94" s="22">
        <v>11815</v>
      </c>
      <c r="N94" s="22">
        <v>406</v>
      </c>
      <c r="O94" s="22">
        <v>406</v>
      </c>
    </row>
    <row r="95" spans="1:15" ht="12.75" customHeight="1">
      <c r="A95" s="23"/>
      <c r="B95" s="24" t="s">
        <v>175</v>
      </c>
      <c r="C95" s="25">
        <f aca="true" t="shared" si="21" ref="C95:O95">SUM(C90:C94)</f>
        <v>499568</v>
      </c>
      <c r="D95" s="25">
        <f t="shared" si="21"/>
        <v>315607</v>
      </c>
      <c r="E95" s="25">
        <f t="shared" si="21"/>
        <v>19596</v>
      </c>
      <c r="F95" s="25">
        <f t="shared" si="21"/>
        <v>164365</v>
      </c>
      <c r="G95" s="25">
        <f t="shared" si="21"/>
        <v>1607177</v>
      </c>
      <c r="H95" s="25">
        <f t="shared" si="21"/>
        <v>624584</v>
      </c>
      <c r="I95" s="25">
        <f t="shared" si="21"/>
        <v>81338</v>
      </c>
      <c r="J95" s="25">
        <f t="shared" si="21"/>
        <v>901255</v>
      </c>
      <c r="K95" s="25">
        <f t="shared" si="21"/>
        <v>87090</v>
      </c>
      <c r="L95" s="25">
        <f t="shared" si="21"/>
        <v>1405</v>
      </c>
      <c r="M95" s="25">
        <f t="shared" si="21"/>
        <v>111657</v>
      </c>
      <c r="N95" s="25">
        <f t="shared" si="21"/>
        <v>9748</v>
      </c>
      <c r="O95" s="25">
        <f t="shared" si="21"/>
        <v>9748</v>
      </c>
    </row>
    <row r="96" spans="1:15" ht="12.75" customHeight="1">
      <c r="A96" s="20" t="s">
        <v>176</v>
      </c>
      <c r="B96" s="21" t="s">
        <v>177</v>
      </c>
      <c r="C96" s="22">
        <v>7479</v>
      </c>
      <c r="D96" s="22">
        <v>5566</v>
      </c>
      <c r="E96" s="22">
        <v>276</v>
      </c>
      <c r="F96" s="22">
        <f>SUM(C96-D96-E96)</f>
        <v>1637</v>
      </c>
      <c r="G96" s="22">
        <v>40853</v>
      </c>
      <c r="H96" s="22">
        <v>21327</v>
      </c>
      <c r="I96" s="22">
        <v>2037</v>
      </c>
      <c r="J96" s="22">
        <f>SUM(G96-H96-I96)</f>
        <v>17489</v>
      </c>
      <c r="K96" s="22">
        <v>14</v>
      </c>
      <c r="L96" s="22">
        <v>0</v>
      </c>
      <c r="M96" s="22">
        <v>9689</v>
      </c>
      <c r="N96" s="22">
        <v>0</v>
      </c>
      <c r="O96" s="22">
        <v>0</v>
      </c>
    </row>
    <row r="97" spans="1:15" ht="12.75" customHeight="1">
      <c r="A97" s="20" t="s">
        <v>178</v>
      </c>
      <c r="B97" s="21" t="s">
        <v>179</v>
      </c>
      <c r="C97" s="22">
        <v>2385</v>
      </c>
      <c r="D97" s="22">
        <v>2207</v>
      </c>
      <c r="E97" s="22">
        <v>0</v>
      </c>
      <c r="F97" s="22">
        <f>SUM(C97-D97-E97)</f>
        <v>178</v>
      </c>
      <c r="G97" s="22">
        <v>9766</v>
      </c>
      <c r="H97" s="22">
        <v>8129</v>
      </c>
      <c r="I97" s="22">
        <v>0</v>
      </c>
      <c r="J97" s="22">
        <f>SUM(G97-H97-I97)</f>
        <v>1637</v>
      </c>
      <c r="K97" s="22">
        <v>15</v>
      </c>
      <c r="L97" s="22">
        <v>0</v>
      </c>
      <c r="M97" s="22">
        <v>652</v>
      </c>
      <c r="N97" s="22">
        <v>0</v>
      </c>
      <c r="O97" s="22">
        <v>0</v>
      </c>
    </row>
    <row r="98" spans="1:15" ht="12.75" customHeight="1">
      <c r="A98" s="23"/>
      <c r="B98" s="24" t="s">
        <v>180</v>
      </c>
      <c r="C98" s="25">
        <f aca="true" t="shared" si="22" ref="C98:O98">SUM(C96:C97)</f>
        <v>9864</v>
      </c>
      <c r="D98" s="25">
        <f t="shared" si="22"/>
        <v>7773</v>
      </c>
      <c r="E98" s="25">
        <f t="shared" si="22"/>
        <v>276</v>
      </c>
      <c r="F98" s="25">
        <f t="shared" si="22"/>
        <v>1815</v>
      </c>
      <c r="G98" s="25">
        <f t="shared" si="22"/>
        <v>50619</v>
      </c>
      <c r="H98" s="25">
        <f t="shared" si="22"/>
        <v>29456</v>
      </c>
      <c r="I98" s="25">
        <f t="shared" si="22"/>
        <v>2037</v>
      </c>
      <c r="J98" s="25">
        <f t="shared" si="22"/>
        <v>19126</v>
      </c>
      <c r="K98" s="25">
        <f t="shared" si="22"/>
        <v>29</v>
      </c>
      <c r="L98" s="25">
        <f t="shared" si="22"/>
        <v>0</v>
      </c>
      <c r="M98" s="25">
        <f t="shared" si="22"/>
        <v>10341</v>
      </c>
      <c r="N98" s="25">
        <f t="shared" si="22"/>
        <v>0</v>
      </c>
      <c r="O98" s="25">
        <f t="shared" si="22"/>
        <v>0</v>
      </c>
    </row>
    <row r="99" spans="1:15" ht="12.75" customHeight="1">
      <c r="A99" s="20" t="s">
        <v>181</v>
      </c>
      <c r="B99" s="21" t="s">
        <v>182</v>
      </c>
      <c r="C99" s="22">
        <v>20183</v>
      </c>
      <c r="D99" s="22">
        <v>15756</v>
      </c>
      <c r="E99" s="22">
        <v>764</v>
      </c>
      <c r="F99" s="22">
        <f>SUM(C99-D99-E99)</f>
        <v>3663</v>
      </c>
      <c r="G99" s="22">
        <v>92897</v>
      </c>
      <c r="H99" s="22">
        <v>51020</v>
      </c>
      <c r="I99" s="22">
        <v>5255</v>
      </c>
      <c r="J99" s="22">
        <f>SUM(G99-H99-I99)</f>
        <v>36622</v>
      </c>
      <c r="K99" s="22">
        <v>178</v>
      </c>
      <c r="L99" s="22">
        <v>0</v>
      </c>
      <c r="M99" s="22">
        <v>9815</v>
      </c>
      <c r="N99" s="22">
        <v>120</v>
      </c>
      <c r="O99" s="22">
        <v>120</v>
      </c>
    </row>
    <row r="100" spans="1:15" ht="12.75" customHeight="1">
      <c r="A100" s="20" t="s">
        <v>183</v>
      </c>
      <c r="B100" s="21" t="s">
        <v>184</v>
      </c>
      <c r="C100" s="22">
        <v>16873</v>
      </c>
      <c r="D100" s="22">
        <v>9354</v>
      </c>
      <c r="E100" s="22">
        <v>697</v>
      </c>
      <c r="F100" s="22">
        <f>SUM(C100-D100-E100)</f>
        <v>6822</v>
      </c>
      <c r="G100" s="22">
        <v>72401</v>
      </c>
      <c r="H100" s="22">
        <v>26159</v>
      </c>
      <c r="I100" s="22">
        <v>3541</v>
      </c>
      <c r="J100" s="22">
        <f>SUM(G100-H100-I100)</f>
        <v>42701</v>
      </c>
      <c r="K100" s="22">
        <v>1912</v>
      </c>
      <c r="L100" s="22">
        <v>0</v>
      </c>
      <c r="M100" s="22">
        <v>4756</v>
      </c>
      <c r="N100" s="22">
        <v>140</v>
      </c>
      <c r="O100" s="22">
        <v>140</v>
      </c>
    </row>
    <row r="101" spans="1:15" ht="12.75" customHeight="1">
      <c r="A101" s="20" t="s">
        <v>185</v>
      </c>
      <c r="B101" s="21" t="s">
        <v>186</v>
      </c>
      <c r="C101" s="22">
        <v>9755</v>
      </c>
      <c r="D101" s="22">
        <v>7700</v>
      </c>
      <c r="E101" s="22">
        <v>0</v>
      </c>
      <c r="F101" s="22">
        <f>SUM(C101-D101-E101)</f>
        <v>2055</v>
      </c>
      <c r="G101" s="22">
        <v>32837</v>
      </c>
      <c r="H101" s="22">
        <v>21727</v>
      </c>
      <c r="I101" s="22">
        <v>0</v>
      </c>
      <c r="J101" s="22">
        <f>SUM(G101-H101-I101)</f>
        <v>11110</v>
      </c>
      <c r="K101" s="22">
        <v>66</v>
      </c>
      <c r="L101" s="22">
        <v>0</v>
      </c>
      <c r="M101" s="22">
        <v>3360</v>
      </c>
      <c r="N101" s="22">
        <v>329</v>
      </c>
      <c r="O101" s="22">
        <v>329</v>
      </c>
    </row>
    <row r="102" spans="1:15" ht="12.75" customHeight="1">
      <c r="A102" s="20" t="s">
        <v>187</v>
      </c>
      <c r="B102" s="21" t="s">
        <v>188</v>
      </c>
      <c r="C102" s="22">
        <v>16253</v>
      </c>
      <c r="D102" s="22">
        <v>13516</v>
      </c>
      <c r="E102" s="22">
        <v>967</v>
      </c>
      <c r="F102" s="22">
        <f>SUM(C102-D102-E102)</f>
        <v>1770</v>
      </c>
      <c r="G102" s="22">
        <v>60836</v>
      </c>
      <c r="H102" s="22">
        <v>36221</v>
      </c>
      <c r="I102" s="22">
        <v>7494</v>
      </c>
      <c r="J102" s="22">
        <f>SUM(G102-H102-I102)</f>
        <v>17121</v>
      </c>
      <c r="K102" s="22">
        <v>1214</v>
      </c>
      <c r="L102" s="22">
        <v>0</v>
      </c>
      <c r="M102" s="22">
        <v>5206</v>
      </c>
      <c r="N102" s="22">
        <v>14</v>
      </c>
      <c r="O102" s="22">
        <v>14</v>
      </c>
    </row>
    <row r="103" spans="1:15" ht="12.75" customHeight="1">
      <c r="A103" s="23"/>
      <c r="B103" s="24" t="s">
        <v>189</v>
      </c>
      <c r="C103" s="25">
        <f aca="true" t="shared" si="23" ref="C103:O103">SUM(C99:C102)</f>
        <v>63064</v>
      </c>
      <c r="D103" s="25">
        <f t="shared" si="23"/>
        <v>46326</v>
      </c>
      <c r="E103" s="25">
        <f t="shared" si="23"/>
        <v>2428</v>
      </c>
      <c r="F103" s="25">
        <f t="shared" si="23"/>
        <v>14310</v>
      </c>
      <c r="G103" s="25">
        <f t="shared" si="23"/>
        <v>258971</v>
      </c>
      <c r="H103" s="25">
        <f t="shared" si="23"/>
        <v>135127</v>
      </c>
      <c r="I103" s="25">
        <f t="shared" si="23"/>
        <v>16290</v>
      </c>
      <c r="J103" s="25">
        <f t="shared" si="23"/>
        <v>107554</v>
      </c>
      <c r="K103" s="25">
        <f t="shared" si="23"/>
        <v>3370</v>
      </c>
      <c r="L103" s="25">
        <f t="shared" si="23"/>
        <v>0</v>
      </c>
      <c r="M103" s="25">
        <f t="shared" si="23"/>
        <v>23137</v>
      </c>
      <c r="N103" s="25">
        <f t="shared" si="23"/>
        <v>603</v>
      </c>
      <c r="O103" s="25">
        <f t="shared" si="23"/>
        <v>603</v>
      </c>
    </row>
    <row r="104" spans="1:15" ht="12.75" customHeight="1">
      <c r="A104" s="20" t="s">
        <v>190</v>
      </c>
      <c r="B104" s="21" t="s">
        <v>191</v>
      </c>
      <c r="C104" s="22">
        <v>11579</v>
      </c>
      <c r="D104" s="22">
        <v>9462</v>
      </c>
      <c r="E104" s="22">
        <v>411</v>
      </c>
      <c r="F104" s="22">
        <f>SUM(C104-D104-E104)</f>
        <v>1706</v>
      </c>
      <c r="G104" s="22">
        <v>54325</v>
      </c>
      <c r="H104" s="22">
        <v>32774</v>
      </c>
      <c r="I104" s="22">
        <v>3509</v>
      </c>
      <c r="J104" s="22">
        <f>SUM(G104-H104-I104)</f>
        <v>18042</v>
      </c>
      <c r="K104" s="22">
        <v>422</v>
      </c>
      <c r="L104" s="22">
        <v>0</v>
      </c>
      <c r="M104" s="22">
        <v>2141</v>
      </c>
      <c r="N104" s="22">
        <v>163</v>
      </c>
      <c r="O104" s="22">
        <v>163</v>
      </c>
    </row>
    <row r="105" spans="1:15" ht="12.75" customHeight="1">
      <c r="A105" s="20" t="s">
        <v>192</v>
      </c>
      <c r="B105" s="21" t="s">
        <v>193</v>
      </c>
      <c r="C105" s="22">
        <v>9289</v>
      </c>
      <c r="D105" s="22">
        <v>5611</v>
      </c>
      <c r="E105" s="22">
        <v>0</v>
      </c>
      <c r="F105" s="22">
        <f>SUM(C105-D105-E105)</f>
        <v>3678</v>
      </c>
      <c r="G105" s="22">
        <v>38748</v>
      </c>
      <c r="H105" s="22">
        <v>20446</v>
      </c>
      <c r="I105" s="22">
        <v>0</v>
      </c>
      <c r="J105" s="22">
        <f>SUM(G105-H105-I105)</f>
        <v>18302</v>
      </c>
      <c r="K105" s="22">
        <v>153</v>
      </c>
      <c r="L105" s="22">
        <v>0</v>
      </c>
      <c r="M105" s="22">
        <v>3640</v>
      </c>
      <c r="N105" s="22">
        <v>418</v>
      </c>
      <c r="O105" s="22">
        <v>418</v>
      </c>
    </row>
    <row r="106" spans="1:15" ht="12.75" customHeight="1">
      <c r="A106" s="20" t="s">
        <v>194</v>
      </c>
      <c r="B106" s="21" t="s">
        <v>195</v>
      </c>
      <c r="C106" s="22">
        <v>42718</v>
      </c>
      <c r="D106" s="22">
        <v>26872</v>
      </c>
      <c r="E106" s="22">
        <v>1326</v>
      </c>
      <c r="F106" s="22">
        <f>SUM(C106-D106-E106)</f>
        <v>14520</v>
      </c>
      <c r="G106" s="22">
        <v>195475</v>
      </c>
      <c r="H106" s="22">
        <v>80892</v>
      </c>
      <c r="I106" s="22">
        <v>8689</v>
      </c>
      <c r="J106" s="22">
        <f>SUM(G106-H106-I106)</f>
        <v>105894</v>
      </c>
      <c r="K106" s="22">
        <v>477</v>
      </c>
      <c r="L106" s="22">
        <v>0</v>
      </c>
      <c r="M106" s="22">
        <v>37496</v>
      </c>
      <c r="N106" s="22">
        <v>533</v>
      </c>
      <c r="O106" s="22">
        <v>533</v>
      </c>
    </row>
    <row r="107" spans="1:15" ht="12.75" customHeight="1">
      <c r="A107" s="20" t="s">
        <v>196</v>
      </c>
      <c r="B107" s="21" t="s">
        <v>197</v>
      </c>
      <c r="C107" s="22">
        <v>148749</v>
      </c>
      <c r="D107" s="22">
        <v>104648</v>
      </c>
      <c r="E107" s="22">
        <v>3894</v>
      </c>
      <c r="F107" s="22">
        <f>SUM(C107-D107-E107)</f>
        <v>40207</v>
      </c>
      <c r="G107" s="22">
        <v>451076</v>
      </c>
      <c r="H107" s="22">
        <v>204143</v>
      </c>
      <c r="I107" s="22">
        <v>10448</v>
      </c>
      <c r="J107" s="22">
        <f>SUM(G107-H107-I107)</f>
        <v>236485</v>
      </c>
      <c r="K107" s="22">
        <v>12025</v>
      </c>
      <c r="L107" s="22">
        <v>0</v>
      </c>
      <c r="M107" s="22">
        <v>7990</v>
      </c>
      <c r="N107" s="22">
        <v>10598</v>
      </c>
      <c r="O107" s="22">
        <v>10598</v>
      </c>
    </row>
    <row r="108" spans="1:15" ht="12.75" customHeight="1">
      <c r="A108" s="20" t="s">
        <v>198</v>
      </c>
      <c r="B108" s="21" t="s">
        <v>199</v>
      </c>
      <c r="C108" s="22">
        <v>46778</v>
      </c>
      <c r="D108" s="22">
        <v>27102</v>
      </c>
      <c r="E108" s="22">
        <v>1433</v>
      </c>
      <c r="F108" s="22">
        <f>SUM(C108-D108-E108)</f>
        <v>18243</v>
      </c>
      <c r="G108" s="22">
        <v>292404</v>
      </c>
      <c r="H108" s="22">
        <v>84880</v>
      </c>
      <c r="I108" s="22">
        <v>10107</v>
      </c>
      <c r="J108" s="22">
        <f>SUM(G108-H108-I108)</f>
        <v>197417</v>
      </c>
      <c r="K108" s="22">
        <v>1536</v>
      </c>
      <c r="L108" s="22">
        <v>0</v>
      </c>
      <c r="M108" s="22">
        <v>8718</v>
      </c>
      <c r="N108" s="22">
        <v>3874</v>
      </c>
      <c r="O108" s="22">
        <v>3874</v>
      </c>
    </row>
    <row r="109" spans="1:15" ht="12.75" customHeight="1">
      <c r="A109" s="23"/>
      <c r="B109" s="24" t="s">
        <v>200</v>
      </c>
      <c r="C109" s="25">
        <f aca="true" t="shared" si="24" ref="C109:O109">SUM(C104:C108)</f>
        <v>259113</v>
      </c>
      <c r="D109" s="25">
        <f t="shared" si="24"/>
        <v>173695</v>
      </c>
      <c r="E109" s="25">
        <f t="shared" si="24"/>
        <v>7064</v>
      </c>
      <c r="F109" s="25">
        <f t="shared" si="24"/>
        <v>78354</v>
      </c>
      <c r="G109" s="25">
        <f t="shared" si="24"/>
        <v>1032028</v>
      </c>
      <c r="H109" s="25">
        <f t="shared" si="24"/>
        <v>423135</v>
      </c>
      <c r="I109" s="25">
        <f t="shared" si="24"/>
        <v>32753</v>
      </c>
      <c r="J109" s="25">
        <f t="shared" si="24"/>
        <v>576140</v>
      </c>
      <c r="K109" s="25">
        <f t="shared" si="24"/>
        <v>14613</v>
      </c>
      <c r="L109" s="25">
        <f t="shared" si="24"/>
        <v>0</v>
      </c>
      <c r="M109" s="25">
        <f t="shared" si="24"/>
        <v>59985</v>
      </c>
      <c r="N109" s="25">
        <f t="shared" si="24"/>
        <v>15586</v>
      </c>
      <c r="O109" s="25">
        <f t="shared" si="24"/>
        <v>15586</v>
      </c>
    </row>
    <row r="110" spans="1:15" ht="12.75" customHeight="1">
      <c r="A110" s="20" t="s">
        <v>201</v>
      </c>
      <c r="B110" s="21" t="s">
        <v>202</v>
      </c>
      <c r="C110" s="22">
        <v>72399</v>
      </c>
      <c r="D110" s="22">
        <v>56663</v>
      </c>
      <c r="E110" s="22">
        <v>548</v>
      </c>
      <c r="F110" s="22">
        <f aca="true" t="shared" si="25" ref="F110:F115">SUM(C110-D110-E110)</f>
        <v>15188</v>
      </c>
      <c r="G110" s="22">
        <v>322996</v>
      </c>
      <c r="H110" s="22">
        <v>194862</v>
      </c>
      <c r="I110" s="22">
        <v>4504</v>
      </c>
      <c r="J110" s="22">
        <f aca="true" t="shared" si="26" ref="J110:J115">SUM(G110-H110-I110)</f>
        <v>123630</v>
      </c>
      <c r="K110" s="22">
        <v>3897</v>
      </c>
      <c r="L110" s="22">
        <v>0</v>
      </c>
      <c r="M110" s="22">
        <v>39736</v>
      </c>
      <c r="N110" s="22">
        <v>981</v>
      </c>
      <c r="O110" s="22">
        <v>981</v>
      </c>
    </row>
    <row r="111" spans="1:15" ht="12.75" customHeight="1">
      <c r="A111" s="20" t="s">
        <v>203</v>
      </c>
      <c r="B111" s="21" t="s">
        <v>204</v>
      </c>
      <c r="C111" s="22">
        <v>9165</v>
      </c>
      <c r="D111" s="22">
        <v>8769</v>
      </c>
      <c r="E111" s="22">
        <v>132</v>
      </c>
      <c r="F111" s="22">
        <f t="shared" si="25"/>
        <v>264</v>
      </c>
      <c r="G111" s="22">
        <v>30214</v>
      </c>
      <c r="H111" s="22">
        <v>27682</v>
      </c>
      <c r="I111" s="22">
        <v>1177</v>
      </c>
      <c r="J111" s="22">
        <f t="shared" si="26"/>
        <v>1355</v>
      </c>
      <c r="K111" s="22">
        <v>35</v>
      </c>
      <c r="L111" s="22">
        <v>0</v>
      </c>
      <c r="M111" s="22">
        <v>869</v>
      </c>
      <c r="N111" s="22">
        <v>264</v>
      </c>
      <c r="O111" s="22">
        <v>264</v>
      </c>
    </row>
    <row r="112" spans="1:15" ht="12.75" customHeight="1">
      <c r="A112" s="20" t="s">
        <v>205</v>
      </c>
      <c r="B112" s="21" t="s">
        <v>206</v>
      </c>
      <c r="C112" s="22">
        <v>24222</v>
      </c>
      <c r="D112" s="22">
        <v>17120</v>
      </c>
      <c r="E112" s="22">
        <v>0</v>
      </c>
      <c r="F112" s="22">
        <f t="shared" si="25"/>
        <v>7102</v>
      </c>
      <c r="G112" s="22">
        <v>85165</v>
      </c>
      <c r="H112" s="22">
        <v>53555</v>
      </c>
      <c r="I112" s="22">
        <v>0</v>
      </c>
      <c r="J112" s="22">
        <f t="shared" si="26"/>
        <v>31610</v>
      </c>
      <c r="K112" s="22">
        <v>19952</v>
      </c>
      <c r="L112" s="22">
        <v>0</v>
      </c>
      <c r="M112" s="22">
        <v>8430</v>
      </c>
      <c r="N112" s="22">
        <v>108</v>
      </c>
      <c r="O112" s="22">
        <v>108</v>
      </c>
    </row>
    <row r="113" spans="1:15" ht="12.75" customHeight="1">
      <c r="A113" s="20" t="s">
        <v>207</v>
      </c>
      <c r="B113" s="21" t="s">
        <v>208</v>
      </c>
      <c r="C113" s="22">
        <v>21497</v>
      </c>
      <c r="D113" s="22">
        <v>13672</v>
      </c>
      <c r="E113" s="22">
        <v>339</v>
      </c>
      <c r="F113" s="22">
        <f t="shared" si="25"/>
        <v>7486</v>
      </c>
      <c r="G113" s="22">
        <v>92566</v>
      </c>
      <c r="H113" s="22">
        <v>44273</v>
      </c>
      <c r="I113" s="22">
        <v>2079</v>
      </c>
      <c r="J113" s="22">
        <f t="shared" si="26"/>
        <v>46214</v>
      </c>
      <c r="K113" s="22">
        <v>1538</v>
      </c>
      <c r="L113" s="22">
        <v>0</v>
      </c>
      <c r="M113" s="22">
        <v>26261</v>
      </c>
      <c r="N113" s="22">
        <v>711</v>
      </c>
      <c r="O113" s="22">
        <v>711</v>
      </c>
    </row>
    <row r="114" spans="1:15" ht="12.75" customHeight="1">
      <c r="A114" s="20" t="s">
        <v>209</v>
      </c>
      <c r="B114" s="21" t="s">
        <v>210</v>
      </c>
      <c r="C114" s="22">
        <v>53139</v>
      </c>
      <c r="D114" s="22">
        <v>37715</v>
      </c>
      <c r="E114" s="22">
        <v>0</v>
      </c>
      <c r="F114" s="22">
        <f t="shared" si="25"/>
        <v>15424</v>
      </c>
      <c r="G114" s="22">
        <v>161881</v>
      </c>
      <c r="H114" s="22">
        <v>93283</v>
      </c>
      <c r="I114" s="22">
        <v>0</v>
      </c>
      <c r="J114" s="22">
        <f t="shared" si="26"/>
        <v>68598</v>
      </c>
      <c r="K114" s="22">
        <v>6995</v>
      </c>
      <c r="L114" s="22">
        <v>0</v>
      </c>
      <c r="M114" s="22">
        <v>18211</v>
      </c>
      <c r="N114" s="22">
        <v>1091</v>
      </c>
      <c r="O114" s="22">
        <v>1091</v>
      </c>
    </row>
    <row r="115" spans="1:15" ht="12.75" customHeight="1">
      <c r="A115" s="20" t="s">
        <v>211</v>
      </c>
      <c r="B115" s="21" t="s">
        <v>212</v>
      </c>
      <c r="C115" s="22">
        <v>34040</v>
      </c>
      <c r="D115" s="22">
        <v>28994</v>
      </c>
      <c r="E115" s="22">
        <v>0</v>
      </c>
      <c r="F115" s="22">
        <f t="shared" si="25"/>
        <v>5046</v>
      </c>
      <c r="G115" s="22">
        <v>121443</v>
      </c>
      <c r="H115" s="22">
        <v>90835</v>
      </c>
      <c r="I115" s="22">
        <v>0</v>
      </c>
      <c r="J115" s="22">
        <f t="shared" si="26"/>
        <v>30608</v>
      </c>
      <c r="K115" s="22">
        <v>3983</v>
      </c>
      <c r="L115" s="22">
        <v>0</v>
      </c>
      <c r="M115" s="22">
        <v>15007</v>
      </c>
      <c r="N115" s="22">
        <v>1672</v>
      </c>
      <c r="O115" s="22">
        <v>1672</v>
      </c>
    </row>
    <row r="116" spans="1:15" ht="12.75" customHeight="1">
      <c r="A116" s="23"/>
      <c r="B116" s="24" t="s">
        <v>213</v>
      </c>
      <c r="C116" s="25">
        <f aca="true" t="shared" si="27" ref="C116:O116">SUM(C110:C115)</f>
        <v>214462</v>
      </c>
      <c r="D116" s="25">
        <f t="shared" si="27"/>
        <v>162933</v>
      </c>
      <c r="E116" s="25">
        <f t="shared" si="27"/>
        <v>1019</v>
      </c>
      <c r="F116" s="25">
        <f t="shared" si="27"/>
        <v>50510</v>
      </c>
      <c r="G116" s="25">
        <f t="shared" si="27"/>
        <v>814265</v>
      </c>
      <c r="H116" s="25">
        <f t="shared" si="27"/>
        <v>504490</v>
      </c>
      <c r="I116" s="25">
        <f t="shared" si="27"/>
        <v>7760</v>
      </c>
      <c r="J116" s="25">
        <f t="shared" si="27"/>
        <v>302015</v>
      </c>
      <c r="K116" s="25">
        <f t="shared" si="27"/>
        <v>36400</v>
      </c>
      <c r="L116" s="25">
        <f t="shared" si="27"/>
        <v>0</v>
      </c>
      <c r="M116" s="25">
        <f t="shared" si="27"/>
        <v>108514</v>
      </c>
      <c r="N116" s="25">
        <f t="shared" si="27"/>
        <v>4827</v>
      </c>
      <c r="O116" s="25">
        <f t="shared" si="27"/>
        <v>4827</v>
      </c>
    </row>
    <row r="117" spans="1:15" ht="12.75" customHeight="1">
      <c r="A117" s="20" t="s">
        <v>214</v>
      </c>
      <c r="B117" s="21" t="s">
        <v>215</v>
      </c>
      <c r="C117" s="22">
        <v>8005</v>
      </c>
      <c r="D117" s="22">
        <v>5609</v>
      </c>
      <c r="E117" s="22">
        <v>0</v>
      </c>
      <c r="F117" s="22">
        <f>SUM(C117-D117-E117)</f>
        <v>2396</v>
      </c>
      <c r="G117" s="22">
        <v>34931</v>
      </c>
      <c r="H117" s="22">
        <v>21628</v>
      </c>
      <c r="I117" s="22">
        <v>0</v>
      </c>
      <c r="J117" s="22">
        <f>SUM(G117-H117-I117)</f>
        <v>13303</v>
      </c>
      <c r="K117" s="22">
        <v>0</v>
      </c>
      <c r="L117" s="22">
        <v>0</v>
      </c>
      <c r="M117" s="22">
        <v>12975</v>
      </c>
      <c r="N117" s="22">
        <v>242</v>
      </c>
      <c r="O117" s="22">
        <v>242</v>
      </c>
    </row>
    <row r="118" spans="1:15" ht="12.75" customHeight="1">
      <c r="A118" s="20" t="s">
        <v>216</v>
      </c>
      <c r="B118" s="21" t="s">
        <v>217</v>
      </c>
      <c r="C118" s="22">
        <v>18229</v>
      </c>
      <c r="D118" s="22">
        <v>14857</v>
      </c>
      <c r="E118" s="22">
        <v>304</v>
      </c>
      <c r="F118" s="22">
        <f>SUM(C118-D118-E118)</f>
        <v>3068</v>
      </c>
      <c r="G118" s="22">
        <v>72525</v>
      </c>
      <c r="H118" s="22">
        <v>45678</v>
      </c>
      <c r="I118" s="22">
        <v>2505</v>
      </c>
      <c r="J118" s="22">
        <f>SUM(G118-H118-I118)</f>
        <v>24342</v>
      </c>
      <c r="K118" s="22">
        <v>121</v>
      </c>
      <c r="L118" s="22">
        <v>0</v>
      </c>
      <c r="M118" s="22">
        <v>10605</v>
      </c>
      <c r="N118" s="22">
        <v>564</v>
      </c>
      <c r="O118" s="22">
        <v>564</v>
      </c>
    </row>
    <row r="119" spans="1:15" ht="12.75" customHeight="1">
      <c r="A119" s="23"/>
      <c r="B119" s="24" t="s">
        <v>218</v>
      </c>
      <c r="C119" s="25">
        <f aca="true" t="shared" si="28" ref="C119:O119">SUM(C117:C118)</f>
        <v>26234</v>
      </c>
      <c r="D119" s="25">
        <f t="shared" si="28"/>
        <v>20466</v>
      </c>
      <c r="E119" s="25">
        <f t="shared" si="28"/>
        <v>304</v>
      </c>
      <c r="F119" s="25">
        <f t="shared" si="28"/>
        <v>5464</v>
      </c>
      <c r="G119" s="25">
        <f t="shared" si="28"/>
        <v>107456</v>
      </c>
      <c r="H119" s="25">
        <f t="shared" si="28"/>
        <v>67306</v>
      </c>
      <c r="I119" s="25">
        <f t="shared" si="28"/>
        <v>2505</v>
      </c>
      <c r="J119" s="25">
        <f t="shared" si="28"/>
        <v>37645</v>
      </c>
      <c r="K119" s="25">
        <f t="shared" si="28"/>
        <v>121</v>
      </c>
      <c r="L119" s="25">
        <f t="shared" si="28"/>
        <v>0</v>
      </c>
      <c r="M119" s="25">
        <f t="shared" si="28"/>
        <v>23580</v>
      </c>
      <c r="N119" s="25">
        <f t="shared" si="28"/>
        <v>806</v>
      </c>
      <c r="O119" s="25">
        <f t="shared" si="28"/>
        <v>806</v>
      </c>
    </row>
    <row r="120" spans="1:15" ht="12.75" customHeight="1">
      <c r="A120" s="20" t="s">
        <v>219</v>
      </c>
      <c r="B120" s="21" t="s">
        <v>220</v>
      </c>
      <c r="C120" s="22">
        <v>20838</v>
      </c>
      <c r="D120" s="22">
        <v>18349</v>
      </c>
      <c r="E120" s="22">
        <v>302</v>
      </c>
      <c r="F120" s="22">
        <f>SUM(C120-D120-E120)</f>
        <v>2187</v>
      </c>
      <c r="G120" s="22">
        <v>71727</v>
      </c>
      <c r="H120" s="22">
        <v>54262</v>
      </c>
      <c r="I120" s="22">
        <v>3017</v>
      </c>
      <c r="J120" s="22">
        <f>SUM(G120-H120-I120)</f>
        <v>14448</v>
      </c>
      <c r="K120" s="22">
        <v>2500</v>
      </c>
      <c r="L120" s="22">
        <v>0</v>
      </c>
      <c r="M120" s="22">
        <v>3659</v>
      </c>
      <c r="N120" s="22">
        <v>2916</v>
      </c>
      <c r="O120" s="22">
        <v>2916</v>
      </c>
    </row>
    <row r="121" spans="1:15" ht="12.75" customHeight="1">
      <c r="A121" s="20" t="s">
        <v>221</v>
      </c>
      <c r="B121" s="21" t="s">
        <v>222</v>
      </c>
      <c r="C121" s="22">
        <v>33035</v>
      </c>
      <c r="D121" s="22">
        <v>29991</v>
      </c>
      <c r="E121" s="22">
        <v>816</v>
      </c>
      <c r="F121" s="22">
        <f>SUM(C121-D121-E121)</f>
        <v>2228</v>
      </c>
      <c r="G121" s="22">
        <v>127270</v>
      </c>
      <c r="H121" s="22">
        <v>90002</v>
      </c>
      <c r="I121" s="22">
        <v>5713</v>
      </c>
      <c r="J121" s="22">
        <f>SUM(G121-H121-I121)</f>
        <v>31555</v>
      </c>
      <c r="K121" s="22">
        <v>435</v>
      </c>
      <c r="L121" s="22">
        <v>0</v>
      </c>
      <c r="M121" s="22">
        <v>9650</v>
      </c>
      <c r="N121" s="22">
        <v>509</v>
      </c>
      <c r="O121" s="22">
        <v>509</v>
      </c>
    </row>
    <row r="122" spans="1:15" ht="12.75" customHeight="1">
      <c r="A122" s="20" t="s">
        <v>223</v>
      </c>
      <c r="B122" s="21" t="s">
        <v>224</v>
      </c>
      <c r="C122" s="22">
        <v>6022</v>
      </c>
      <c r="D122" s="22">
        <v>5218</v>
      </c>
      <c r="E122" s="22">
        <v>0</v>
      </c>
      <c r="F122" s="22">
        <f>SUM(C122-D122-E122)</f>
        <v>804</v>
      </c>
      <c r="G122" s="22">
        <v>21493</v>
      </c>
      <c r="H122" s="22">
        <v>14255</v>
      </c>
      <c r="I122" s="22">
        <v>0</v>
      </c>
      <c r="J122" s="22">
        <f>SUM(G122-H122-I122)</f>
        <v>7238</v>
      </c>
      <c r="K122" s="22">
        <v>126</v>
      </c>
      <c r="L122" s="22">
        <v>0</v>
      </c>
      <c r="M122" s="22">
        <v>7928</v>
      </c>
      <c r="N122" s="22">
        <v>101</v>
      </c>
      <c r="O122" s="22">
        <v>101</v>
      </c>
    </row>
    <row r="123" spans="1:15" ht="12.75" customHeight="1">
      <c r="A123" s="20" t="s">
        <v>225</v>
      </c>
      <c r="B123" s="21" t="s">
        <v>226</v>
      </c>
      <c r="C123" s="22">
        <v>30914</v>
      </c>
      <c r="D123" s="22">
        <v>25722</v>
      </c>
      <c r="E123" s="22">
        <v>420</v>
      </c>
      <c r="F123" s="22">
        <f>SUM(C123-D123-E123)</f>
        <v>4772</v>
      </c>
      <c r="G123" s="22">
        <v>109685</v>
      </c>
      <c r="H123" s="22">
        <v>67260</v>
      </c>
      <c r="I123" s="22">
        <v>2947</v>
      </c>
      <c r="J123" s="22">
        <f>SUM(G123-H123-I123)</f>
        <v>39478</v>
      </c>
      <c r="K123" s="22">
        <v>1544</v>
      </c>
      <c r="L123" s="22">
        <v>0</v>
      </c>
      <c r="M123" s="22">
        <v>4444</v>
      </c>
      <c r="N123" s="22">
        <v>1092</v>
      </c>
      <c r="O123" s="22">
        <v>1092</v>
      </c>
    </row>
    <row r="124" spans="1:15" ht="12.75" customHeight="1">
      <c r="A124" s="20" t="s">
        <v>227</v>
      </c>
      <c r="B124" s="21" t="s">
        <v>228</v>
      </c>
      <c r="C124" s="22">
        <v>10842</v>
      </c>
      <c r="D124" s="22">
        <v>9699</v>
      </c>
      <c r="E124" s="22">
        <v>256</v>
      </c>
      <c r="F124" s="22">
        <f>SUM(C124-D124-E124)</f>
        <v>887</v>
      </c>
      <c r="G124" s="22">
        <v>34343</v>
      </c>
      <c r="H124" s="22">
        <v>25357</v>
      </c>
      <c r="I124" s="22">
        <v>2307</v>
      </c>
      <c r="J124" s="22">
        <f>SUM(G124-H124-I124)</f>
        <v>6679</v>
      </c>
      <c r="K124" s="22">
        <v>311</v>
      </c>
      <c r="L124" s="22">
        <v>0</v>
      </c>
      <c r="M124" s="22">
        <v>125</v>
      </c>
      <c r="N124" s="22">
        <v>353</v>
      </c>
      <c r="O124" s="22">
        <v>353</v>
      </c>
    </row>
    <row r="125" spans="1:15" ht="12.75" customHeight="1">
      <c r="A125" s="23"/>
      <c r="B125" s="24" t="s">
        <v>229</v>
      </c>
      <c r="C125" s="25">
        <f aca="true" t="shared" si="29" ref="C125:O125">SUM(C120:C124)</f>
        <v>101651</v>
      </c>
      <c r="D125" s="25">
        <f t="shared" si="29"/>
        <v>88979</v>
      </c>
      <c r="E125" s="25">
        <f t="shared" si="29"/>
        <v>1794</v>
      </c>
      <c r="F125" s="25">
        <f t="shared" si="29"/>
        <v>10878</v>
      </c>
      <c r="G125" s="25">
        <f t="shared" si="29"/>
        <v>364518</v>
      </c>
      <c r="H125" s="25">
        <f t="shared" si="29"/>
        <v>251136</v>
      </c>
      <c r="I125" s="25">
        <f t="shared" si="29"/>
        <v>13984</v>
      </c>
      <c r="J125" s="25">
        <f t="shared" si="29"/>
        <v>99398</v>
      </c>
      <c r="K125" s="25">
        <f t="shared" si="29"/>
        <v>4916</v>
      </c>
      <c r="L125" s="25">
        <f t="shared" si="29"/>
        <v>0</v>
      </c>
      <c r="M125" s="25">
        <f t="shared" si="29"/>
        <v>25806</v>
      </c>
      <c r="N125" s="25">
        <f t="shared" si="29"/>
        <v>4971</v>
      </c>
      <c r="O125" s="25">
        <f t="shared" si="29"/>
        <v>4971</v>
      </c>
    </row>
    <row r="126" spans="1:15" ht="12.75" customHeight="1">
      <c r="A126" s="20" t="s">
        <v>230</v>
      </c>
      <c r="B126" s="21" t="s">
        <v>231</v>
      </c>
      <c r="C126" s="22">
        <v>21452</v>
      </c>
      <c r="D126" s="22">
        <v>15576</v>
      </c>
      <c r="E126" s="22">
        <v>0</v>
      </c>
      <c r="F126" s="22">
        <f aca="true" t="shared" si="30" ref="F126:F134">SUM(C126-D126-E126)</f>
        <v>5876</v>
      </c>
      <c r="G126" s="22">
        <v>63563</v>
      </c>
      <c r="H126" s="22">
        <v>35985</v>
      </c>
      <c r="I126" s="22">
        <v>0</v>
      </c>
      <c r="J126" s="22">
        <f aca="true" t="shared" si="31" ref="J126:J134">SUM(G126-H126-I126)</f>
        <v>27578</v>
      </c>
      <c r="K126" s="22">
        <v>387</v>
      </c>
      <c r="L126" s="22">
        <v>0</v>
      </c>
      <c r="M126" s="22">
        <v>6775</v>
      </c>
      <c r="N126" s="22">
        <v>278</v>
      </c>
      <c r="O126" s="22">
        <v>278</v>
      </c>
    </row>
    <row r="127" spans="1:15" ht="12.75" customHeight="1">
      <c r="A127" s="20" t="s">
        <v>232</v>
      </c>
      <c r="B127" s="21" t="s">
        <v>233</v>
      </c>
      <c r="C127" s="22">
        <v>9962</v>
      </c>
      <c r="D127" s="22">
        <v>8227</v>
      </c>
      <c r="E127" s="22">
        <v>0</v>
      </c>
      <c r="F127" s="22">
        <f t="shared" si="30"/>
        <v>1735</v>
      </c>
      <c r="G127" s="22">
        <v>35966</v>
      </c>
      <c r="H127" s="22">
        <v>28312</v>
      </c>
      <c r="I127" s="22">
        <v>0</v>
      </c>
      <c r="J127" s="22">
        <f t="shared" si="31"/>
        <v>7654</v>
      </c>
      <c r="K127" s="22">
        <v>90</v>
      </c>
      <c r="L127" s="22">
        <v>0</v>
      </c>
      <c r="M127" s="22">
        <v>2065</v>
      </c>
      <c r="N127" s="22">
        <v>197</v>
      </c>
      <c r="O127" s="22">
        <v>197</v>
      </c>
    </row>
    <row r="128" spans="1:15" ht="12.75" customHeight="1">
      <c r="A128" s="20" t="s">
        <v>234</v>
      </c>
      <c r="B128" s="21" t="s">
        <v>235</v>
      </c>
      <c r="C128" s="22">
        <v>67275</v>
      </c>
      <c r="D128" s="22">
        <v>51602</v>
      </c>
      <c r="E128" s="22">
        <v>1334</v>
      </c>
      <c r="F128" s="22">
        <f t="shared" si="30"/>
        <v>14339</v>
      </c>
      <c r="G128" s="22">
        <v>169174</v>
      </c>
      <c r="H128" s="22">
        <v>111316</v>
      </c>
      <c r="I128" s="22">
        <v>5990</v>
      </c>
      <c r="J128" s="22">
        <f t="shared" si="31"/>
        <v>51868</v>
      </c>
      <c r="K128" s="22">
        <v>2322</v>
      </c>
      <c r="L128" s="22">
        <v>0</v>
      </c>
      <c r="M128" s="22">
        <v>10768</v>
      </c>
      <c r="N128" s="22">
        <v>1444</v>
      </c>
      <c r="O128" s="22">
        <v>1444</v>
      </c>
    </row>
    <row r="129" spans="1:15" ht="12.75" customHeight="1">
      <c r="A129" s="20" t="s">
        <v>236</v>
      </c>
      <c r="B129" s="21" t="s">
        <v>237</v>
      </c>
      <c r="C129" s="22">
        <v>7500</v>
      </c>
      <c r="D129" s="22">
        <v>5469</v>
      </c>
      <c r="E129" s="22">
        <v>352</v>
      </c>
      <c r="F129" s="22">
        <f t="shared" si="30"/>
        <v>1679</v>
      </c>
      <c r="G129" s="22">
        <v>29598</v>
      </c>
      <c r="H129" s="22">
        <v>13512</v>
      </c>
      <c r="I129" s="22">
        <v>3086</v>
      </c>
      <c r="J129" s="22">
        <f t="shared" si="31"/>
        <v>13000</v>
      </c>
      <c r="K129" s="22">
        <v>257</v>
      </c>
      <c r="L129" s="22">
        <v>0</v>
      </c>
      <c r="M129" s="22">
        <v>7329</v>
      </c>
      <c r="N129" s="22">
        <v>186</v>
      </c>
      <c r="O129" s="22">
        <v>186</v>
      </c>
    </row>
    <row r="130" spans="1:15" ht="12.75" customHeight="1">
      <c r="A130" s="20" t="s">
        <v>238</v>
      </c>
      <c r="B130" s="21" t="s">
        <v>239</v>
      </c>
      <c r="C130" s="22">
        <v>43107</v>
      </c>
      <c r="D130" s="22">
        <v>35642</v>
      </c>
      <c r="E130" s="22">
        <v>2208</v>
      </c>
      <c r="F130" s="22">
        <f t="shared" si="30"/>
        <v>5257</v>
      </c>
      <c r="G130" s="22">
        <v>115374</v>
      </c>
      <c r="H130" s="22">
        <v>60575</v>
      </c>
      <c r="I130" s="22">
        <v>10385</v>
      </c>
      <c r="J130" s="22">
        <f t="shared" si="31"/>
        <v>44414</v>
      </c>
      <c r="K130" s="22">
        <v>1681</v>
      </c>
      <c r="L130" s="22">
        <v>0</v>
      </c>
      <c r="M130" s="22">
        <v>1087</v>
      </c>
      <c r="N130" s="22">
        <v>5239</v>
      </c>
      <c r="O130" s="22">
        <v>5239</v>
      </c>
    </row>
    <row r="131" spans="1:15" ht="12.75" customHeight="1">
      <c r="A131" s="20" t="s">
        <v>240</v>
      </c>
      <c r="B131" s="21" t="s">
        <v>241</v>
      </c>
      <c r="C131" s="22">
        <v>84177</v>
      </c>
      <c r="D131" s="22">
        <v>66001</v>
      </c>
      <c r="E131" s="22">
        <v>585</v>
      </c>
      <c r="F131" s="22">
        <f t="shared" si="30"/>
        <v>17591</v>
      </c>
      <c r="G131" s="22">
        <v>255465</v>
      </c>
      <c r="H131" s="22">
        <v>108866</v>
      </c>
      <c r="I131" s="22">
        <v>3264</v>
      </c>
      <c r="J131" s="22">
        <f t="shared" si="31"/>
        <v>143335</v>
      </c>
      <c r="K131" s="22">
        <v>5228</v>
      </c>
      <c r="L131" s="22">
        <v>0</v>
      </c>
      <c r="M131" s="22">
        <v>13107</v>
      </c>
      <c r="N131" s="22">
        <v>2108</v>
      </c>
      <c r="O131" s="22">
        <v>2108</v>
      </c>
    </row>
    <row r="132" spans="1:15" ht="12.75" customHeight="1">
      <c r="A132" s="20" t="s">
        <v>242</v>
      </c>
      <c r="B132" s="21" t="s">
        <v>243</v>
      </c>
      <c r="C132" s="22">
        <v>38137</v>
      </c>
      <c r="D132" s="22">
        <v>31623</v>
      </c>
      <c r="E132" s="22">
        <v>0</v>
      </c>
      <c r="F132" s="22">
        <f t="shared" si="30"/>
        <v>6514</v>
      </c>
      <c r="G132" s="22">
        <v>111552</v>
      </c>
      <c r="H132" s="22">
        <v>65719</v>
      </c>
      <c r="I132" s="22">
        <v>0</v>
      </c>
      <c r="J132" s="22">
        <f t="shared" si="31"/>
        <v>45833</v>
      </c>
      <c r="K132" s="22">
        <v>3364</v>
      </c>
      <c r="L132" s="22">
        <v>0</v>
      </c>
      <c r="M132" s="22">
        <v>7386</v>
      </c>
      <c r="N132" s="22">
        <v>318</v>
      </c>
      <c r="O132" s="22">
        <v>318</v>
      </c>
    </row>
    <row r="133" spans="1:15" ht="12.75" customHeight="1">
      <c r="A133" s="20" t="s">
        <v>244</v>
      </c>
      <c r="B133" s="21" t="s">
        <v>245</v>
      </c>
      <c r="C133" s="22">
        <v>34060</v>
      </c>
      <c r="D133" s="22">
        <v>29721</v>
      </c>
      <c r="E133" s="22">
        <v>41</v>
      </c>
      <c r="F133" s="22">
        <f t="shared" si="30"/>
        <v>4298</v>
      </c>
      <c r="G133" s="22">
        <v>82934</v>
      </c>
      <c r="H133" s="22">
        <v>66322</v>
      </c>
      <c r="I133" s="22">
        <v>70</v>
      </c>
      <c r="J133" s="22">
        <f t="shared" si="31"/>
        <v>16542</v>
      </c>
      <c r="K133" s="22">
        <v>12148</v>
      </c>
      <c r="L133" s="22">
        <v>0</v>
      </c>
      <c r="M133" s="22">
        <v>5622</v>
      </c>
      <c r="N133" s="22">
        <v>761</v>
      </c>
      <c r="O133" s="22">
        <v>761</v>
      </c>
    </row>
    <row r="134" spans="1:15" ht="12.75" customHeight="1">
      <c r="A134" s="20" t="s">
        <v>246</v>
      </c>
      <c r="B134" s="21" t="s">
        <v>247</v>
      </c>
      <c r="C134" s="22">
        <v>21074</v>
      </c>
      <c r="D134" s="22">
        <v>16217</v>
      </c>
      <c r="E134" s="22">
        <v>0</v>
      </c>
      <c r="F134" s="22">
        <f t="shared" si="30"/>
        <v>4857</v>
      </c>
      <c r="G134" s="22">
        <v>50752</v>
      </c>
      <c r="H134" s="22">
        <v>34238</v>
      </c>
      <c r="I134" s="22">
        <v>0</v>
      </c>
      <c r="J134" s="22">
        <f t="shared" si="31"/>
        <v>16514</v>
      </c>
      <c r="K134" s="22">
        <v>158</v>
      </c>
      <c r="L134" s="22">
        <v>0</v>
      </c>
      <c r="M134" s="22">
        <v>7117</v>
      </c>
      <c r="N134" s="22">
        <v>139</v>
      </c>
      <c r="O134" s="22">
        <v>139</v>
      </c>
    </row>
    <row r="135" spans="1:15" ht="12.75" customHeight="1">
      <c r="A135" s="26"/>
      <c r="B135" s="24" t="s">
        <v>248</v>
      </c>
      <c r="C135" s="25">
        <f aca="true" t="shared" si="32" ref="C135:O135">SUM(C126:C134)</f>
        <v>326744</v>
      </c>
      <c r="D135" s="25">
        <f t="shared" si="32"/>
        <v>260078</v>
      </c>
      <c r="E135" s="25">
        <f t="shared" si="32"/>
        <v>4520</v>
      </c>
      <c r="F135" s="25">
        <f t="shared" si="32"/>
        <v>62146</v>
      </c>
      <c r="G135" s="25">
        <f t="shared" si="32"/>
        <v>914378</v>
      </c>
      <c r="H135" s="25">
        <f t="shared" si="32"/>
        <v>524845</v>
      </c>
      <c r="I135" s="25">
        <f t="shared" si="32"/>
        <v>22795</v>
      </c>
      <c r="J135" s="25">
        <f t="shared" si="32"/>
        <v>366738</v>
      </c>
      <c r="K135" s="25">
        <f t="shared" si="32"/>
        <v>25635</v>
      </c>
      <c r="L135" s="25">
        <f t="shared" si="32"/>
        <v>0</v>
      </c>
      <c r="M135" s="25">
        <f t="shared" si="32"/>
        <v>61256</v>
      </c>
      <c r="N135" s="25">
        <f t="shared" si="32"/>
        <v>10670</v>
      </c>
      <c r="O135" s="25">
        <f t="shared" si="32"/>
        <v>10670</v>
      </c>
    </row>
    <row r="136" spans="1:15" ht="12.75" customHeight="1">
      <c r="A136" s="20" t="s">
        <v>249</v>
      </c>
      <c r="B136" s="21" t="s">
        <v>250</v>
      </c>
      <c r="C136" s="22">
        <v>48050</v>
      </c>
      <c r="D136" s="22">
        <v>44540</v>
      </c>
      <c r="E136" s="22">
        <v>0</v>
      </c>
      <c r="F136" s="22">
        <f aca="true" t="shared" si="33" ref="F136:F143">SUM(C136-D136-E136)</f>
        <v>3510</v>
      </c>
      <c r="G136" s="22">
        <v>119665</v>
      </c>
      <c r="H136" s="22">
        <v>91806</v>
      </c>
      <c r="I136" s="22">
        <v>0</v>
      </c>
      <c r="J136" s="22">
        <f aca="true" t="shared" si="34" ref="J136:J143">SUM(G136-H136-I136)</f>
        <v>27859</v>
      </c>
      <c r="K136" s="22">
        <v>10345</v>
      </c>
      <c r="L136" s="22">
        <v>5492</v>
      </c>
      <c r="M136" s="22">
        <v>5587</v>
      </c>
      <c r="N136" s="22">
        <v>15995</v>
      </c>
      <c r="O136" s="22">
        <v>15995</v>
      </c>
    </row>
    <row r="137" spans="1:15" ht="12.75" customHeight="1">
      <c r="A137" s="20" t="s">
        <v>251</v>
      </c>
      <c r="B137" s="21" t="s">
        <v>252</v>
      </c>
      <c r="C137" s="22">
        <v>6916</v>
      </c>
      <c r="D137" s="22">
        <v>6911</v>
      </c>
      <c r="E137" s="22">
        <v>0</v>
      </c>
      <c r="F137" s="22">
        <f t="shared" si="33"/>
        <v>5</v>
      </c>
      <c r="G137" s="22">
        <v>15353</v>
      </c>
      <c r="H137" s="22">
        <v>15193</v>
      </c>
      <c r="I137" s="22">
        <v>0</v>
      </c>
      <c r="J137" s="22">
        <f t="shared" si="34"/>
        <v>160</v>
      </c>
      <c r="K137" s="22">
        <v>337</v>
      </c>
      <c r="L137" s="22">
        <v>0</v>
      </c>
      <c r="M137" s="22">
        <v>0</v>
      </c>
      <c r="N137" s="22">
        <v>1198</v>
      </c>
      <c r="O137" s="22">
        <v>1198</v>
      </c>
    </row>
    <row r="138" spans="1:15" ht="12.75" customHeight="1">
      <c r="A138" s="20" t="s">
        <v>253</v>
      </c>
      <c r="B138" s="21" t="s">
        <v>254</v>
      </c>
      <c r="C138" s="22">
        <v>4386</v>
      </c>
      <c r="D138" s="22">
        <v>4348</v>
      </c>
      <c r="E138" s="22">
        <v>0</v>
      </c>
      <c r="F138" s="22">
        <f t="shared" si="33"/>
        <v>38</v>
      </c>
      <c r="G138" s="22">
        <v>16344</v>
      </c>
      <c r="H138" s="22">
        <v>14067</v>
      </c>
      <c r="I138" s="22">
        <v>0</v>
      </c>
      <c r="J138" s="22">
        <f t="shared" si="34"/>
        <v>2277</v>
      </c>
      <c r="K138" s="22">
        <v>1323</v>
      </c>
      <c r="L138" s="22">
        <v>0</v>
      </c>
      <c r="M138" s="22">
        <v>2123</v>
      </c>
      <c r="N138" s="22">
        <v>2484</v>
      </c>
      <c r="O138" s="22">
        <v>2484</v>
      </c>
    </row>
    <row r="139" spans="1:15" ht="12.75" customHeight="1">
      <c r="A139" s="20" t="s">
        <v>255</v>
      </c>
      <c r="B139" s="21" t="s">
        <v>256</v>
      </c>
      <c r="C139" s="22">
        <v>12216</v>
      </c>
      <c r="D139" s="22">
        <v>10936</v>
      </c>
      <c r="E139" s="22">
        <v>0</v>
      </c>
      <c r="F139" s="22">
        <f t="shared" si="33"/>
        <v>1280</v>
      </c>
      <c r="G139" s="22">
        <v>36352</v>
      </c>
      <c r="H139" s="22">
        <v>30055</v>
      </c>
      <c r="I139" s="22">
        <v>0</v>
      </c>
      <c r="J139" s="22">
        <f t="shared" si="34"/>
        <v>6297</v>
      </c>
      <c r="K139" s="22">
        <v>6338</v>
      </c>
      <c r="L139" s="22">
        <v>663</v>
      </c>
      <c r="M139" s="22">
        <v>4631</v>
      </c>
      <c r="N139" s="22">
        <v>1865</v>
      </c>
      <c r="O139" s="22">
        <v>1865</v>
      </c>
    </row>
    <row r="140" spans="1:15" ht="12.75" customHeight="1">
      <c r="A140" s="20" t="s">
        <v>257</v>
      </c>
      <c r="B140" s="21" t="s">
        <v>258</v>
      </c>
      <c r="C140" s="22">
        <v>2609</v>
      </c>
      <c r="D140" s="22">
        <v>2590</v>
      </c>
      <c r="E140" s="22">
        <v>0</v>
      </c>
      <c r="F140" s="22">
        <f t="shared" si="33"/>
        <v>19</v>
      </c>
      <c r="G140" s="22">
        <v>5512</v>
      </c>
      <c r="H140" s="22">
        <v>5415</v>
      </c>
      <c r="I140" s="22">
        <v>0</v>
      </c>
      <c r="J140" s="22">
        <f t="shared" si="34"/>
        <v>97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259</v>
      </c>
      <c r="B141" s="21" t="s">
        <v>260</v>
      </c>
      <c r="C141" s="22">
        <v>15492</v>
      </c>
      <c r="D141" s="22">
        <v>14746</v>
      </c>
      <c r="E141" s="22">
        <v>0</v>
      </c>
      <c r="F141" s="22">
        <f t="shared" si="33"/>
        <v>746</v>
      </c>
      <c r="G141" s="22">
        <v>31985</v>
      </c>
      <c r="H141" s="22">
        <v>29128</v>
      </c>
      <c r="I141" s="22">
        <v>0</v>
      </c>
      <c r="J141" s="22">
        <f t="shared" si="34"/>
        <v>2857</v>
      </c>
      <c r="K141" s="22">
        <v>161</v>
      </c>
      <c r="L141" s="22">
        <v>0</v>
      </c>
      <c r="M141" s="22">
        <v>22</v>
      </c>
      <c r="N141" s="22">
        <v>1936</v>
      </c>
      <c r="O141" s="22">
        <v>1936</v>
      </c>
    </row>
    <row r="142" spans="1:15" ht="12.75" customHeight="1">
      <c r="A142" s="20" t="s">
        <v>261</v>
      </c>
      <c r="B142" s="21" t="s">
        <v>262</v>
      </c>
      <c r="C142" s="22">
        <v>11618</v>
      </c>
      <c r="D142" s="22">
        <v>8543</v>
      </c>
      <c r="E142" s="22">
        <v>0</v>
      </c>
      <c r="F142" s="22">
        <f t="shared" si="33"/>
        <v>3075</v>
      </c>
      <c r="G142" s="22">
        <v>36890</v>
      </c>
      <c r="H142" s="22">
        <v>28667</v>
      </c>
      <c r="I142" s="22">
        <v>0</v>
      </c>
      <c r="J142" s="22">
        <f t="shared" si="34"/>
        <v>8223</v>
      </c>
      <c r="K142" s="22">
        <v>4214</v>
      </c>
      <c r="L142" s="22">
        <v>0</v>
      </c>
      <c r="M142" s="22">
        <v>5916</v>
      </c>
      <c r="N142" s="22">
        <v>4211</v>
      </c>
      <c r="O142" s="22">
        <v>4211</v>
      </c>
    </row>
    <row r="143" spans="1:15" ht="12.75" customHeight="1">
      <c r="A143" s="20" t="s">
        <v>263</v>
      </c>
      <c r="B143" s="21" t="s">
        <v>264</v>
      </c>
      <c r="C143" s="22">
        <v>31050</v>
      </c>
      <c r="D143" s="22">
        <v>24893</v>
      </c>
      <c r="E143" s="22">
        <v>0</v>
      </c>
      <c r="F143" s="22">
        <f t="shared" si="33"/>
        <v>6157</v>
      </c>
      <c r="G143" s="22">
        <v>103830</v>
      </c>
      <c r="H143" s="22">
        <v>46157</v>
      </c>
      <c r="I143" s="22">
        <v>0</v>
      </c>
      <c r="J143" s="22">
        <f t="shared" si="34"/>
        <v>57673</v>
      </c>
      <c r="K143" s="22">
        <v>25533</v>
      </c>
      <c r="L143" s="22">
        <v>452</v>
      </c>
      <c r="M143" s="22">
        <v>8685</v>
      </c>
      <c r="N143" s="22">
        <v>6029</v>
      </c>
      <c r="O143" s="22">
        <v>6029</v>
      </c>
    </row>
    <row r="144" spans="1:15" ht="14.25" customHeight="1">
      <c r="A144" s="20" t="s">
        <v>265</v>
      </c>
      <c r="B144" s="21" t="s">
        <v>266</v>
      </c>
      <c r="C144" s="22"/>
      <c r="D144" s="22"/>
      <c r="E144" s="22"/>
      <c r="F144" s="22">
        <v>0</v>
      </c>
      <c r="G144" s="22"/>
      <c r="H144" s="22"/>
      <c r="I144" s="22"/>
      <c r="J144" s="22">
        <v>0</v>
      </c>
      <c r="K144" s="22"/>
      <c r="L144" s="22"/>
      <c r="M144" s="22"/>
      <c r="N144" s="22"/>
      <c r="O144" s="22"/>
    </row>
    <row r="145" spans="1:15" ht="14.25" customHeight="1">
      <c r="A145" s="26"/>
      <c r="B145" s="24" t="s">
        <v>267</v>
      </c>
      <c r="C145" s="28">
        <f aca="true" t="shared" si="35" ref="C145:O145">SUM(C136:C144)</f>
        <v>132337</v>
      </c>
      <c r="D145" s="28">
        <f t="shared" si="35"/>
        <v>117507</v>
      </c>
      <c r="E145" s="28">
        <f t="shared" si="35"/>
        <v>0</v>
      </c>
      <c r="F145" s="28">
        <f t="shared" si="35"/>
        <v>14830</v>
      </c>
      <c r="G145" s="28">
        <f t="shared" si="35"/>
        <v>365931</v>
      </c>
      <c r="H145" s="28">
        <f t="shared" si="35"/>
        <v>260488</v>
      </c>
      <c r="I145" s="28">
        <f t="shared" si="35"/>
        <v>0</v>
      </c>
      <c r="J145" s="28">
        <f t="shared" si="35"/>
        <v>105443</v>
      </c>
      <c r="K145" s="28">
        <f t="shared" si="35"/>
        <v>48251</v>
      </c>
      <c r="L145" s="28">
        <f t="shared" si="35"/>
        <v>6607</v>
      </c>
      <c r="M145" s="28">
        <f t="shared" si="35"/>
        <v>26964</v>
      </c>
      <c r="N145" s="28">
        <f t="shared" si="35"/>
        <v>33718</v>
      </c>
      <c r="O145" s="28">
        <f t="shared" si="35"/>
        <v>33718</v>
      </c>
    </row>
    <row r="146" spans="1:15" ht="14.25" customHeight="1">
      <c r="A146" s="29" t="s">
        <v>268</v>
      </c>
      <c r="B146" s="30" t="s">
        <v>269</v>
      </c>
      <c r="C146" s="31">
        <f aca="true" t="shared" si="36" ref="C146:O146">C145+C135+C125+C119+C116+C109+C103+C98+C95+C89+C86+C80+C69+C59+C51+C46+C43+C30+C25+C23</f>
        <v>4266636</v>
      </c>
      <c r="D146" s="31">
        <f t="shared" si="36"/>
        <v>3052344</v>
      </c>
      <c r="E146" s="31">
        <f t="shared" si="36"/>
        <v>116427</v>
      </c>
      <c r="F146" s="31">
        <f t="shared" si="36"/>
        <v>1097865</v>
      </c>
      <c r="G146" s="31">
        <f t="shared" si="36"/>
        <v>13530137</v>
      </c>
      <c r="H146" s="31">
        <f t="shared" si="36"/>
        <v>6901930</v>
      </c>
      <c r="I146" s="31">
        <f t="shared" si="36"/>
        <v>565330</v>
      </c>
      <c r="J146" s="31">
        <f t="shared" si="36"/>
        <v>6062877</v>
      </c>
      <c r="K146" s="31">
        <f t="shared" si="36"/>
        <v>531914</v>
      </c>
      <c r="L146" s="31">
        <f t="shared" si="36"/>
        <v>11707</v>
      </c>
      <c r="M146" s="31">
        <f t="shared" si="36"/>
        <v>1063786</v>
      </c>
      <c r="N146" s="31">
        <f t="shared" si="36"/>
        <v>487428</v>
      </c>
      <c r="O146" s="31">
        <f t="shared" si="36"/>
        <v>274227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2014-06-24T11:54:17Z</dcterms:created>
  <dcterms:modified xsi:type="dcterms:W3CDTF">2018-09-05T14:16:42Z</dcterms:modified>
  <cp:category/>
  <cp:version/>
  <cp:contentType/>
  <cp:contentStatus/>
</cp:coreProperties>
</file>