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<sst xmlns="http://schemas.openxmlformats.org/spreadsheetml/2006/main" count="322" uniqueCount="114">
  <si>
    <t>Ministero dello Sviluppo Economico</t>
  </si>
  <si>
    <t>BOLLETTINO PETROLIFERO</t>
  </si>
  <si>
    <t>Cambio EUR/USD: 1.15111</t>
  </si>
  <si>
    <t>DGSAIE DIV.6</t>
  </si>
  <si>
    <t>IMPORTAZIONE DI GREGGI CONTO PROPRIO (PER PAESE E GREGGIO)</t>
  </si>
  <si>
    <t>Report costruito su dati provvisori</t>
  </si>
  <si>
    <t>Periodo: luglio 2017</t>
  </si>
  <si>
    <t>Area Geografica</t>
  </si>
  <si>
    <t>Paese</t>
  </si>
  <si>
    <t>Greggio</t>
  </si>
  <si>
    <t>Grado API riportato</t>
  </si>
  <si>
    <t>Zolfo % riportato</t>
  </si>
  <si>
    <t>Quantità scaricata (ton)</t>
  </si>
  <si>
    <t>Quantità scaricata (bbl)</t>
  </si>
  <si>
    <t>Costo totale ($/bbl)</t>
  </si>
  <si>
    <t>AFRICA</t>
  </si>
  <si>
    <t>ALGERIA</t>
  </si>
  <si>
    <t>SAHARAN BLEND [1301]</t>
  </si>
  <si>
    <t>ANGOLA</t>
  </si>
  <si>
    <t>CLOV [51]</t>
  </si>
  <si>
    <t>EGITTO</t>
  </si>
  <si>
    <t>QARUN [1625]</t>
  </si>
  <si>
    <t>WESTERN DESERT [1722]</t>
  </si>
  <si>
    <t>GABON</t>
  </si>
  <si>
    <t>ETAME CRUDE OIL [87]</t>
  </si>
  <si>
    <t>LIBIA</t>
  </si>
  <si>
    <t>AL JORF [11]</t>
  </si>
  <si>
    <t>AMNA (AMAL) [1346]</t>
  </si>
  <si>
    <t>BOURI [9103]</t>
  </si>
  <si>
    <t>BU ATTIFEL [1345]</t>
  </si>
  <si>
    <t>EL SHAHARA [9017]</t>
  </si>
  <si>
    <t>SARIR [1344]</t>
  </si>
  <si>
    <t>NIGERIA</t>
  </si>
  <si>
    <t>EBOK [2345]</t>
  </si>
  <si>
    <t>FORCADOS (N.BLEND) [2642]</t>
  </si>
  <si>
    <t>AMERICA CENTRALE</t>
  </si>
  <si>
    <t>MESSICO</t>
  </si>
  <si>
    <t>OLMECA [9350]</t>
  </si>
  <si>
    <t>ASIA</t>
  </si>
  <si>
    <t>AZERBAIGIAN</t>
  </si>
  <si>
    <t>AZERI BLEND [53]</t>
  </si>
  <si>
    <t>AZERY LIGHT [41]</t>
  </si>
  <si>
    <t>KAZAKISTAN</t>
  </si>
  <si>
    <t>CPC BLEND [9363]</t>
  </si>
  <si>
    <t>EUROPA</t>
  </si>
  <si>
    <t>ALBANIA</t>
  </si>
  <si>
    <t>PATOS MARINZA [63]</t>
  </si>
  <si>
    <t>NORVEGIA</t>
  </si>
  <si>
    <t>EKOFISK [3335]</t>
  </si>
  <si>
    <t>GRANE [46]</t>
  </si>
  <si>
    <t>RUSSIA</t>
  </si>
  <si>
    <t>URALS (SOVIET BLEND) [3580]</t>
  </si>
  <si>
    <t>MEDIO ORIENTE</t>
  </si>
  <si>
    <t>ARABIA SAUDITA</t>
  </si>
  <si>
    <t>ARABIAN LIGHT [566]</t>
  </si>
  <si>
    <t>IRAN</t>
  </si>
  <si>
    <t>FOROOZAN BLEND [422]</t>
  </si>
  <si>
    <t>IRANIAN HEAVY [421]</t>
  </si>
  <si>
    <t>IRANIAN LIGHT [520]</t>
  </si>
  <si>
    <t>IRAQ</t>
  </si>
  <si>
    <t>BASRAH LIGHT [539]</t>
  </si>
  <si>
    <t>CRUDE OIL BLEND IRAQ [743]</t>
  </si>
  <si>
    <t>CRUDE OIL SHAIKAN [742]</t>
  </si>
  <si>
    <t>EBCO [15]</t>
  </si>
  <si>
    <t>KIRKUK [236]</t>
  </si>
  <si>
    <t>ISRAELE</t>
  </si>
  <si>
    <t>CRUDE OIL BLEND [9367]</t>
  </si>
  <si>
    <t>KUWAIT</t>
  </si>
  <si>
    <t>KUWAIT [452]</t>
  </si>
  <si>
    <t>NORD AMERICA</t>
  </si>
  <si>
    <t>U.S.A.</t>
  </si>
  <si>
    <t>MIDLAND SWEET [48]</t>
  </si>
  <si>
    <t>SUD AMERICA</t>
  </si>
  <si>
    <t>COLOMBIA</t>
  </si>
  <si>
    <t>VASCONIA [2348]</t>
  </si>
  <si>
    <t>TOTALE</t>
  </si>
  <si>
    <t>Periodo: gennaio-luglio 2017</t>
  </si>
  <si>
    <t>SAXI BATUQUE [82]</t>
  </si>
  <si>
    <t>CAMERUN</t>
  </si>
  <si>
    <t>LOKELE [9013]</t>
  </si>
  <si>
    <t>GHANA</t>
  </si>
  <si>
    <t>JUBILEE  (GHANA) [199]</t>
  </si>
  <si>
    <t>GUINEA  EQUATORIALE</t>
  </si>
  <si>
    <t>ASENG [54]</t>
  </si>
  <si>
    <t>ES SIDER [1343]</t>
  </si>
  <si>
    <t>MAURITANIA</t>
  </si>
  <si>
    <t>CHINGUETTI [205]</t>
  </si>
  <si>
    <t>ERHA [65]</t>
  </si>
  <si>
    <t>ESCRAVOS [9005]</t>
  </si>
  <si>
    <t>NIGERIA ABO [2343]</t>
  </si>
  <si>
    <t>OKWUIBOME [9374]</t>
  </si>
  <si>
    <t>QUA IBOE(N.LIGHT. BBQ) [4]</t>
  </si>
  <si>
    <t>TUNISIA</t>
  </si>
  <si>
    <t>ASHTART [1881]</t>
  </si>
  <si>
    <t>RHEMOURA MELANGE [10]</t>
  </si>
  <si>
    <t>ZARZAITINE [1302]</t>
  </si>
  <si>
    <t>SHAN DENIZ [78]</t>
  </si>
  <si>
    <t>ZHAIKMUNAI [47]</t>
  </si>
  <si>
    <t>TURKMENISTAN</t>
  </si>
  <si>
    <t>CHELEKEM BLEND [9365]</t>
  </si>
  <si>
    <t>OSEBERG [9110]</t>
  </si>
  <si>
    <t>SIBERIAN LIGHT [9320]</t>
  </si>
  <si>
    <t>ARABIAN BERRI (EXTRA LIGHT) [265]</t>
  </si>
  <si>
    <t>KIRKUK BLEND [238]</t>
  </si>
  <si>
    <t>CANADA</t>
  </si>
  <si>
    <t>HIBERNIA [101]</t>
  </si>
  <si>
    <t>TERRANOVA [94]</t>
  </si>
  <si>
    <t>WHITE ROSE [92]</t>
  </si>
  <si>
    <t>ALTRI GREGGI U.S.A. [175]</t>
  </si>
  <si>
    <t>EAGLE FORD CONDENSATE</t>
  </si>
  <si>
    <t>EAGLE FORD CONDENSATE [52]</t>
  </si>
  <si>
    <t>SOUTH TEXAS SWEET [9373]</t>
  </si>
  <si>
    <t>VENEZUELA</t>
  </si>
  <si>
    <t>BACHAQUERO 13 [6760]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</si>
</sst>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3"/>
      <name val="Calibri"/>
      <family val="0"/>
    </font>
    <font>
      <b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color indexed="12"/>
      <name val="Calibri"/>
      <family val="0"/>
    </font>
    <font>
      <b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Fill="1" applyAlignment="1" applyProtection="1">
      <alignment horizontal="center"/>
      <protection/>
    </xf>
    <xf numFmtId="4" fontId="6" fillId="0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366"/>
      <rgbColor rgb="00CCCCFF"/>
      <rgbColor rgb="0000008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6">
      <selection activeCell="H43" sqref="H43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 t="s">
        <v>2</v>
      </c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43.97</v>
      </c>
      <c r="E8" s="11">
        <v>0.05</v>
      </c>
      <c r="F8" s="9">
        <v>80461.56</v>
      </c>
      <c r="G8" s="9">
        <v>627534.7215648193</v>
      </c>
      <c r="H8" s="13">
        <v>51.0571781591698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32.85</v>
      </c>
      <c r="E9" s="11">
        <v>0.26</v>
      </c>
      <c r="F9" s="9">
        <v>130618.82</v>
      </c>
      <c r="G9" s="9">
        <v>954161.5248606389</v>
      </c>
      <c r="H9" s="14">
        <v>46.70593454971787</v>
      </c>
    </row>
    <row r="10" spans="1:8" ht="12.75" customHeight="1">
      <c r="A10" s="11" t="s">
        <v>15</v>
      </c>
      <c r="B10" s="11" t="s">
        <v>20</v>
      </c>
      <c r="C10" s="11" t="s">
        <v>21</v>
      </c>
      <c r="D10" s="11">
        <v>35.23</v>
      </c>
      <c r="E10" s="11">
        <v>2</v>
      </c>
      <c r="F10" s="9">
        <v>33574.68</v>
      </c>
      <c r="G10" s="9">
        <v>248812.4273360436</v>
      </c>
      <c r="H10" s="14">
        <v>51.002102249744425</v>
      </c>
    </row>
    <row r="11" spans="1:8" ht="12.75" customHeight="1">
      <c r="A11" s="11" t="s">
        <v>15</v>
      </c>
      <c r="B11" s="11" t="s">
        <v>20</v>
      </c>
      <c r="C11" s="11" t="s">
        <v>22</v>
      </c>
      <c r="D11" s="11">
        <v>41.02</v>
      </c>
      <c r="E11" s="11">
        <v>0.36</v>
      </c>
      <c r="F11" s="9">
        <v>194584.06</v>
      </c>
      <c r="G11" s="9">
        <v>1492079.7689231916</v>
      </c>
      <c r="H11" s="14">
        <v>47.75825596873182</v>
      </c>
    </row>
    <row r="12" spans="1:8" ht="12.75" customHeight="1">
      <c r="A12" s="11" t="s">
        <v>15</v>
      </c>
      <c r="B12" s="11" t="s">
        <v>23</v>
      </c>
      <c r="C12" s="11" t="s">
        <v>24</v>
      </c>
      <c r="D12" s="11">
        <v>36.59</v>
      </c>
      <c r="E12" s="11">
        <v>0.06</v>
      </c>
      <c r="F12" s="9">
        <v>83892.9</v>
      </c>
      <c r="G12" s="9">
        <v>626777.6767770855</v>
      </c>
      <c r="H12" s="14">
        <v>47.30987094574853</v>
      </c>
    </row>
    <row r="13" spans="1:8" ht="12.75" customHeight="1">
      <c r="A13" s="11" t="s">
        <v>15</v>
      </c>
      <c r="B13" s="11" t="s">
        <v>25</v>
      </c>
      <c r="C13" s="11" t="s">
        <v>26</v>
      </c>
      <c r="D13" s="11">
        <v>30.32</v>
      </c>
      <c r="E13" s="11">
        <v>1.5</v>
      </c>
      <c r="F13" s="9">
        <v>82692.43</v>
      </c>
      <c r="G13" s="9">
        <v>594763.6074644156</v>
      </c>
      <c r="H13" s="14">
        <v>48.13484762803489</v>
      </c>
    </row>
    <row r="14" spans="1:8" ht="12.75" customHeight="1">
      <c r="A14" s="11" t="s">
        <v>15</v>
      </c>
      <c r="B14" s="11" t="s">
        <v>25</v>
      </c>
      <c r="C14" s="11" t="s">
        <v>27</v>
      </c>
      <c r="D14" s="11">
        <v>36.45</v>
      </c>
      <c r="E14" s="11">
        <v>0.11</v>
      </c>
      <c r="F14" s="9">
        <v>83461.82</v>
      </c>
      <c r="G14" s="9">
        <v>623037.6544698933</v>
      </c>
      <c r="H14" s="14">
        <v>45.960665177394546</v>
      </c>
    </row>
    <row r="15" spans="1:8" ht="12.75" customHeight="1">
      <c r="A15" s="11" t="s">
        <v>15</v>
      </c>
      <c r="B15" s="11" t="s">
        <v>25</v>
      </c>
      <c r="C15" s="11" t="s">
        <v>28</v>
      </c>
      <c r="D15" s="11">
        <v>27.2</v>
      </c>
      <c r="E15" s="11">
        <v>1.71</v>
      </c>
      <c r="F15" s="9">
        <v>89022.58</v>
      </c>
      <c r="G15" s="9">
        <v>627947.7941190922</v>
      </c>
      <c r="H15" s="14">
        <v>52.41834449492084</v>
      </c>
    </row>
    <row r="16" spans="1:8" ht="12.75" customHeight="1">
      <c r="A16" s="11" t="s">
        <v>15</v>
      </c>
      <c r="B16" s="11" t="s">
        <v>25</v>
      </c>
      <c r="C16" s="11" t="s">
        <v>29</v>
      </c>
      <c r="D16" s="11">
        <v>42.41</v>
      </c>
      <c r="E16" s="11">
        <v>0.05</v>
      </c>
      <c r="F16" s="9">
        <v>160842.17</v>
      </c>
      <c r="G16" s="9">
        <v>1243261.3337394912</v>
      </c>
      <c r="H16" s="14">
        <v>48.30375612934774</v>
      </c>
    </row>
    <row r="17" spans="1:8" ht="12.75" customHeight="1">
      <c r="A17" s="11" t="s">
        <v>15</v>
      </c>
      <c r="B17" s="11" t="s">
        <v>25</v>
      </c>
      <c r="C17" s="11" t="s">
        <v>30</v>
      </c>
      <c r="D17" s="11">
        <v>42.9</v>
      </c>
      <c r="E17" s="11">
        <v>0.06</v>
      </c>
      <c r="F17" s="9">
        <v>80939.13</v>
      </c>
      <c r="G17" s="9">
        <v>627410.0172008609</v>
      </c>
      <c r="H17" s="14">
        <v>48.621751826818205</v>
      </c>
    </row>
    <row r="18" spans="1:8" ht="12.75" customHeight="1">
      <c r="A18" s="11" t="s">
        <v>15</v>
      </c>
      <c r="B18" s="11" t="s">
        <v>25</v>
      </c>
      <c r="C18" s="11" t="s">
        <v>31</v>
      </c>
      <c r="D18" s="11">
        <v>38.3</v>
      </c>
      <c r="E18" s="11">
        <v>0.14</v>
      </c>
      <c r="F18" s="9">
        <v>30365.91</v>
      </c>
      <c r="G18" s="9">
        <v>229176.6792446528</v>
      </c>
      <c r="H18" s="14">
        <v>41.033638025451125</v>
      </c>
    </row>
    <row r="19" spans="1:8" ht="12.75" customHeight="1">
      <c r="A19" s="11" t="s">
        <v>15</v>
      </c>
      <c r="B19" s="11" t="s">
        <v>32</v>
      </c>
      <c r="C19" s="11" t="s">
        <v>33</v>
      </c>
      <c r="D19" s="11">
        <v>19.29</v>
      </c>
      <c r="E19" s="11">
        <v>0.43</v>
      </c>
      <c r="F19" s="9">
        <v>139855.76</v>
      </c>
      <c r="G19" s="9">
        <v>937342.1072793904</v>
      </c>
      <c r="H19" s="14">
        <v>46.77035148590931</v>
      </c>
    </row>
    <row r="20" spans="1:8" ht="12.75" customHeight="1">
      <c r="A20" s="11" t="s">
        <v>15</v>
      </c>
      <c r="B20" s="11" t="s">
        <v>32</v>
      </c>
      <c r="C20" s="11" t="s">
        <v>34</v>
      </c>
      <c r="D20" s="11">
        <v>31.88</v>
      </c>
      <c r="E20" s="11">
        <v>0.17</v>
      </c>
      <c r="F20" s="9">
        <v>65337.81</v>
      </c>
      <c r="G20" s="9">
        <v>474471.2490968046</v>
      </c>
      <c r="H20" s="14">
        <v>50.56704520173124</v>
      </c>
    </row>
    <row r="21" spans="1:8" ht="12.75" customHeight="1">
      <c r="A21" s="11" t="s">
        <v>35</v>
      </c>
      <c r="B21" s="11" t="s">
        <v>36</v>
      </c>
      <c r="C21" s="11" t="s">
        <v>37</v>
      </c>
      <c r="D21" s="11">
        <v>37.45</v>
      </c>
      <c r="E21" s="11">
        <v>1.07</v>
      </c>
      <c r="F21" s="9">
        <v>66382</v>
      </c>
      <c r="G21" s="9">
        <v>498488.2947780918</v>
      </c>
      <c r="H21" s="14">
        <v>47.617916666562465</v>
      </c>
    </row>
    <row r="22" spans="1:8" ht="12.75" customHeight="1">
      <c r="A22" s="11" t="s">
        <v>38</v>
      </c>
      <c r="B22" s="11" t="s">
        <v>39</v>
      </c>
      <c r="C22" s="11" t="s">
        <v>40</v>
      </c>
      <c r="D22" s="11">
        <v>36.7</v>
      </c>
      <c r="E22" s="11">
        <v>0.16</v>
      </c>
      <c r="F22" s="9">
        <v>234366.05</v>
      </c>
      <c r="G22" s="9">
        <v>1752144.2482939968</v>
      </c>
      <c r="H22" s="14">
        <v>49.33726315865234</v>
      </c>
    </row>
    <row r="23" spans="1:8" ht="12.75" customHeight="1">
      <c r="A23" s="11" t="s">
        <v>38</v>
      </c>
      <c r="B23" s="11" t="s">
        <v>39</v>
      </c>
      <c r="C23" s="11" t="s">
        <v>41</v>
      </c>
      <c r="D23" s="11">
        <v>36.67</v>
      </c>
      <c r="E23" s="11">
        <v>0.16</v>
      </c>
      <c r="F23" s="9">
        <v>881120.47</v>
      </c>
      <c r="G23" s="9">
        <v>6585999.740460097</v>
      </c>
      <c r="H23" s="14">
        <v>50.02464221885679</v>
      </c>
    </row>
    <row r="24" spans="1:8" ht="12.75" customHeight="1">
      <c r="A24" s="11" t="s">
        <v>38</v>
      </c>
      <c r="B24" s="11" t="s">
        <v>42</v>
      </c>
      <c r="C24" s="11" t="s">
        <v>43</v>
      </c>
      <c r="D24" s="11">
        <v>45.68</v>
      </c>
      <c r="E24" s="11">
        <v>0.48</v>
      </c>
      <c r="F24" s="9">
        <v>179889.53</v>
      </c>
      <c r="G24" s="9">
        <v>1416625.4395168754</v>
      </c>
      <c r="H24" s="14">
        <v>46.51553155255548</v>
      </c>
    </row>
    <row r="25" spans="1:8" ht="12.75" customHeight="1">
      <c r="A25" s="11" t="s">
        <v>44</v>
      </c>
      <c r="B25" s="11" t="s">
        <v>45</v>
      </c>
      <c r="C25" s="11" t="s">
        <v>46</v>
      </c>
      <c r="D25" s="11">
        <v>10.34</v>
      </c>
      <c r="E25" s="11">
        <v>5.83</v>
      </c>
      <c r="F25" s="9">
        <v>125.92</v>
      </c>
      <c r="G25" s="9">
        <v>793.8526035086</v>
      </c>
      <c r="H25" s="14">
        <v>41.090296284209565</v>
      </c>
    </row>
    <row r="26" spans="1:8" ht="12.75" customHeight="1">
      <c r="A26" s="11" t="s">
        <v>44</v>
      </c>
      <c r="B26" s="11" t="s">
        <v>47</v>
      </c>
      <c r="C26" s="11" t="s">
        <v>48</v>
      </c>
      <c r="D26" s="11">
        <v>38.8</v>
      </c>
      <c r="E26" s="11">
        <v>0.24</v>
      </c>
      <c r="F26" s="9">
        <v>78290.73</v>
      </c>
      <c r="G26" s="9">
        <v>592613.343954445</v>
      </c>
      <c r="H26" s="14">
        <v>47.947752746155274</v>
      </c>
    </row>
    <row r="27" spans="1:8" ht="12.75" customHeight="1">
      <c r="A27" s="11" t="s">
        <v>44</v>
      </c>
      <c r="B27" s="11" t="s">
        <v>47</v>
      </c>
      <c r="C27" s="11" t="s">
        <v>49</v>
      </c>
      <c r="D27" s="11">
        <v>21.78</v>
      </c>
      <c r="E27" s="11">
        <v>0.65</v>
      </c>
      <c r="F27" s="9">
        <v>93921.17</v>
      </c>
      <c r="G27" s="9">
        <v>639875.4111441901</v>
      </c>
      <c r="H27" s="14">
        <v>46.670290153203915</v>
      </c>
    </row>
    <row r="28" spans="1:8" ht="12.75" customHeight="1">
      <c r="A28" s="11" t="s">
        <v>44</v>
      </c>
      <c r="B28" s="11" t="s">
        <v>50</v>
      </c>
      <c r="C28" s="11" t="s">
        <v>51</v>
      </c>
      <c r="D28" s="11">
        <v>30.45</v>
      </c>
      <c r="E28" s="11">
        <v>1.37</v>
      </c>
      <c r="F28" s="9">
        <v>262285.43</v>
      </c>
      <c r="G28" s="9">
        <v>1887985.264836497</v>
      </c>
      <c r="H28" s="14">
        <v>47.49257688076564</v>
      </c>
    </row>
    <row r="29" spans="1:8" ht="12.75" customHeight="1">
      <c r="A29" s="11" t="s">
        <v>52</v>
      </c>
      <c r="B29" s="11" t="s">
        <v>53</v>
      </c>
      <c r="C29" s="11" t="s">
        <v>54</v>
      </c>
      <c r="D29" s="11">
        <v>33.1</v>
      </c>
      <c r="E29" s="11">
        <v>1.96</v>
      </c>
      <c r="F29" s="9">
        <v>648582.19</v>
      </c>
      <c r="G29" s="9">
        <v>4745073.494451649</v>
      </c>
      <c r="H29" s="14">
        <v>46.64951400201238</v>
      </c>
    </row>
    <row r="30" spans="1:8" ht="12.75" customHeight="1">
      <c r="A30" s="11" t="s">
        <v>52</v>
      </c>
      <c r="B30" s="11" t="s">
        <v>55</v>
      </c>
      <c r="C30" s="11" t="s">
        <v>56</v>
      </c>
      <c r="D30" s="11">
        <v>29.4</v>
      </c>
      <c r="E30" s="11">
        <v>2.4</v>
      </c>
      <c r="F30" s="9">
        <v>151930.68</v>
      </c>
      <c r="G30" s="9">
        <v>1086572.3518433794</v>
      </c>
      <c r="H30" s="14">
        <v>44.6051182765472</v>
      </c>
    </row>
    <row r="31" spans="1:8" ht="12.75" customHeight="1">
      <c r="A31" s="11" t="s">
        <v>52</v>
      </c>
      <c r="B31" s="11" t="s">
        <v>55</v>
      </c>
      <c r="C31" s="11" t="s">
        <v>57</v>
      </c>
      <c r="D31" s="11">
        <v>28.79</v>
      </c>
      <c r="E31" s="11">
        <v>1.27</v>
      </c>
      <c r="F31" s="9">
        <v>359435.67</v>
      </c>
      <c r="G31" s="9">
        <v>2560783.1190644256</v>
      </c>
      <c r="H31" s="14">
        <v>44.70130967364397</v>
      </c>
    </row>
    <row r="32" spans="1:8" ht="12.75" customHeight="1">
      <c r="A32" s="11" t="s">
        <v>52</v>
      </c>
      <c r="B32" s="11" t="s">
        <v>55</v>
      </c>
      <c r="C32" s="11" t="s">
        <v>58</v>
      </c>
      <c r="D32" s="11">
        <v>32.64</v>
      </c>
      <c r="E32" s="11">
        <v>1.4</v>
      </c>
      <c r="F32" s="9">
        <v>149900.63</v>
      </c>
      <c r="G32" s="9">
        <v>1093614.8778545714</v>
      </c>
      <c r="H32" s="14">
        <v>42.22364187344252</v>
      </c>
    </row>
    <row r="33" spans="1:8" ht="12.75" customHeight="1">
      <c r="A33" s="11" t="s">
        <v>52</v>
      </c>
      <c r="B33" s="11" t="s">
        <v>59</v>
      </c>
      <c r="C33" s="11" t="s">
        <v>60</v>
      </c>
      <c r="D33" s="11">
        <v>29.44</v>
      </c>
      <c r="E33" s="11">
        <v>2.38</v>
      </c>
      <c r="F33" s="9">
        <v>307027.88</v>
      </c>
      <c r="G33" s="9">
        <v>2196310.702149287</v>
      </c>
      <c r="H33" s="14">
        <v>44.29322441711055</v>
      </c>
    </row>
    <row r="34" spans="1:8" ht="12.75" customHeight="1">
      <c r="A34" s="11" t="s">
        <v>52</v>
      </c>
      <c r="B34" s="11" t="s">
        <v>59</v>
      </c>
      <c r="C34" s="11" t="s">
        <v>61</v>
      </c>
      <c r="D34" s="11">
        <v>31.44</v>
      </c>
      <c r="E34" s="11">
        <v>2.87</v>
      </c>
      <c r="F34" s="9">
        <v>141627.72</v>
      </c>
      <c r="G34" s="9">
        <v>1025693.2446986329</v>
      </c>
      <c r="H34" s="14">
        <v>57.90073266734771</v>
      </c>
    </row>
    <row r="35" spans="1:8" ht="12.75" customHeight="1">
      <c r="A35" s="11" t="s">
        <v>52</v>
      </c>
      <c r="B35" s="11" t="s">
        <v>59</v>
      </c>
      <c r="C35" s="11" t="s">
        <v>62</v>
      </c>
      <c r="D35" s="11">
        <v>18</v>
      </c>
      <c r="E35" s="11">
        <v>4</v>
      </c>
      <c r="F35" s="9">
        <v>44897.96</v>
      </c>
      <c r="G35" s="9">
        <v>298341.8903464387</v>
      </c>
      <c r="H35" s="14">
        <v>38.41695032062337</v>
      </c>
    </row>
    <row r="36" spans="1:8" ht="12.75" customHeight="1">
      <c r="A36" s="11" t="s">
        <v>52</v>
      </c>
      <c r="B36" s="11" t="s">
        <v>59</v>
      </c>
      <c r="C36" s="11" t="s">
        <v>63</v>
      </c>
      <c r="D36" s="11">
        <v>31.65</v>
      </c>
      <c r="E36" s="11">
        <v>2.58</v>
      </c>
      <c r="F36" s="9">
        <v>222822.67</v>
      </c>
      <c r="G36" s="9">
        <v>1615832.4298013148</v>
      </c>
      <c r="H36" s="14">
        <v>44.25320107530733</v>
      </c>
    </row>
    <row r="37" spans="1:8" ht="12.75" customHeight="1">
      <c r="A37" s="11" t="s">
        <v>52</v>
      </c>
      <c r="B37" s="11" t="s">
        <v>59</v>
      </c>
      <c r="C37" s="11" t="s">
        <v>64</v>
      </c>
      <c r="D37" s="11">
        <v>32.51</v>
      </c>
      <c r="E37" s="11">
        <v>2.36</v>
      </c>
      <c r="F37" s="9">
        <v>73915.88</v>
      </c>
      <c r="G37" s="9">
        <v>538828.6163425266</v>
      </c>
      <c r="H37" s="14">
        <v>42.61643922304738</v>
      </c>
    </row>
    <row r="38" spans="1:8" ht="12.75" customHeight="1">
      <c r="A38" s="11" t="s">
        <v>52</v>
      </c>
      <c r="B38" s="11" t="s">
        <v>65</v>
      </c>
      <c r="C38" s="11" t="s">
        <v>66</v>
      </c>
      <c r="D38" s="11">
        <v>31.54</v>
      </c>
      <c r="E38" s="11">
        <v>2.98</v>
      </c>
      <c r="F38" s="9">
        <v>41173.19</v>
      </c>
      <c r="G38" s="9">
        <v>298369.9756690245</v>
      </c>
      <c r="H38" s="14">
        <v>42.463824590898135</v>
      </c>
    </row>
    <row r="39" spans="1:8" ht="12.75" customHeight="1">
      <c r="A39" s="11" t="s">
        <v>52</v>
      </c>
      <c r="B39" s="11" t="s">
        <v>67</v>
      </c>
      <c r="C39" s="11" t="s">
        <v>68</v>
      </c>
      <c r="D39" s="11">
        <v>30.16</v>
      </c>
      <c r="E39" s="11">
        <v>2.71</v>
      </c>
      <c r="F39" s="9">
        <v>327810.75</v>
      </c>
      <c r="G39" s="9">
        <v>2355378.028634778</v>
      </c>
      <c r="H39" s="14">
        <v>44.755302647151254</v>
      </c>
    </row>
    <row r="40" spans="1:8" ht="12.75" customHeight="1">
      <c r="A40" s="11" t="s">
        <v>69</v>
      </c>
      <c r="B40" s="11" t="s">
        <v>70</v>
      </c>
      <c r="C40" s="11" t="s">
        <v>71</v>
      </c>
      <c r="D40" s="11">
        <v>42.5</v>
      </c>
      <c r="E40" s="11">
        <v>0.72</v>
      </c>
      <c r="F40" s="9">
        <v>89773.42</v>
      </c>
      <c r="G40" s="9">
        <v>694294.0676079587</v>
      </c>
      <c r="H40" s="14">
        <v>49.294074466045004</v>
      </c>
    </row>
    <row r="41" spans="1:8" ht="12.75" customHeight="1">
      <c r="A41" s="11" t="s">
        <v>72</v>
      </c>
      <c r="B41" s="11" t="s">
        <v>73</v>
      </c>
      <c r="C41" s="11" t="s">
        <v>74</v>
      </c>
      <c r="D41" s="11">
        <v>24.66</v>
      </c>
      <c r="E41" s="11">
        <v>1.15</v>
      </c>
      <c r="F41" s="9">
        <v>70755.44</v>
      </c>
      <c r="G41" s="9">
        <v>491106.9409257135</v>
      </c>
      <c r="H41" s="14">
        <v>44.94434859420722</v>
      </c>
    </row>
    <row r="43" spans="1:8" ht="12.75" customHeight="1">
      <c r="A43" s="14" t="s">
        <v>75</v>
      </c>
      <c r="B43" s="17"/>
      <c r="C43" s="17"/>
      <c r="D43" s="14">
        <f>190634233.3323/SUM(F8:F41)</f>
        <v>33.55241147595755</v>
      </c>
      <c r="E43" s="14">
        <f>6855199.0386/SUM(F8:F41)</f>
        <v>1.206543310045271</v>
      </c>
      <c r="F43" s="18">
        <f>SUM(F8:F41)</f>
        <v>5681685.010000001</v>
      </c>
      <c r="G43" s="18">
        <f>SUM(G8:G41)</f>
        <v>41681501.89705379</v>
      </c>
      <c r="H43" s="14">
        <f>1969150969.868/SUM(G8:G41)</f>
        <v>47.24280268814371</v>
      </c>
    </row>
  </sheetData>
  <sheetProtection/>
  <mergeCells count="8">
    <mergeCell ref="G4:H4"/>
    <mergeCell ref="G5:H5"/>
    <mergeCell ref="A5:C5"/>
    <mergeCell ref="A1:C1"/>
    <mergeCell ref="A2:C2"/>
    <mergeCell ref="A3:C3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H72" sqref="H72"/>
    </sheetView>
  </sheetViews>
  <sheetFormatPr defaultColWidth="9.140625" defaultRowHeight="12.75" customHeight="1"/>
  <cols>
    <col min="1" max="1" width="23.140625" style="11" customWidth="1"/>
    <col min="2" max="2" width="11.8515625" style="11" customWidth="1"/>
    <col min="3" max="5" width="20.00390625" style="11" customWidth="1"/>
    <col min="6" max="6" width="24.8515625" style="9" customWidth="1"/>
    <col min="7" max="7" width="26.421875" style="9" customWidth="1"/>
    <col min="8" max="8" width="29.28125" style="14" customWidth="1"/>
    <col min="9" max="9" width="11.8515625" style="0" customWidth="1"/>
  </cols>
  <sheetData>
    <row r="1" spans="1:8" ht="12.75" customHeight="1">
      <c r="A1" s="22" t="s">
        <v>0</v>
      </c>
      <c r="B1" s="22"/>
      <c r="C1" s="22"/>
      <c r="D1" s="22" t="s">
        <v>1</v>
      </c>
      <c r="E1" s="22"/>
      <c r="F1" s="22"/>
      <c r="G1" s="22"/>
      <c r="H1" s="4"/>
    </row>
    <row r="2" spans="1:8" ht="12.75" customHeight="1">
      <c r="A2" s="22" t="s">
        <v>3</v>
      </c>
      <c r="B2" s="22"/>
      <c r="C2" s="22"/>
      <c r="D2" s="23" t="s">
        <v>4</v>
      </c>
      <c r="E2" s="23"/>
      <c r="F2" s="23"/>
      <c r="G2" s="23"/>
      <c r="H2" s="4"/>
    </row>
    <row r="3" spans="1:8" ht="12.75" customHeight="1">
      <c r="A3" s="22"/>
      <c r="B3" s="22"/>
      <c r="C3" s="22"/>
      <c r="D3" s="16"/>
      <c r="E3" s="16"/>
      <c r="F3" s="16"/>
      <c r="G3" s="16"/>
      <c r="H3" s="4"/>
    </row>
    <row r="4" spans="1:8" ht="12.75" customHeight="1">
      <c r="A4" s="5"/>
      <c r="B4" s="5"/>
      <c r="C4" s="5"/>
      <c r="D4" s="5"/>
      <c r="E4" s="5"/>
      <c r="F4" s="5"/>
      <c r="G4" s="19" t="s">
        <v>5</v>
      </c>
      <c r="H4" s="20"/>
    </row>
    <row r="5" spans="1:8" ht="15" customHeight="1">
      <c r="A5" s="21"/>
      <c r="B5" s="21"/>
      <c r="C5" s="21"/>
      <c r="D5" s="15"/>
      <c r="E5" s="15"/>
      <c r="F5" s="5"/>
      <c r="G5" s="19" t="s">
        <v>76</v>
      </c>
      <c r="H5" s="20"/>
    </row>
    <row r="6" spans="1:8" ht="13.5" customHeight="1">
      <c r="A6" s="10"/>
      <c r="B6" s="10"/>
      <c r="C6" s="10"/>
      <c r="D6" s="10"/>
      <c r="E6" s="10"/>
      <c r="F6" s="6"/>
      <c r="G6" s="7"/>
      <c r="H6" s="8"/>
    </row>
    <row r="7" spans="1:9" ht="14.25" customHeight="1">
      <c r="A7" s="1" t="s">
        <v>7</v>
      </c>
      <c r="B7" s="2" t="s">
        <v>8</v>
      </c>
      <c r="C7" s="2" t="s">
        <v>9</v>
      </c>
      <c r="D7" s="2" t="s">
        <v>10</v>
      </c>
      <c r="E7" s="2" t="s">
        <v>11</v>
      </c>
      <c r="F7" s="2" t="s">
        <v>12</v>
      </c>
      <c r="G7" s="2" t="s">
        <v>13</v>
      </c>
      <c r="H7" s="3" t="s">
        <v>14</v>
      </c>
      <c r="I7" s="12"/>
    </row>
    <row r="8" spans="1:8" ht="13.5" customHeight="1">
      <c r="A8" s="11" t="s">
        <v>15</v>
      </c>
      <c r="B8" s="11" t="s">
        <v>16</v>
      </c>
      <c r="C8" s="11" t="s">
        <v>17</v>
      </c>
      <c r="D8" s="11">
        <v>44.66</v>
      </c>
      <c r="E8" s="11">
        <v>0.07</v>
      </c>
      <c r="F8" s="9">
        <v>764570.63</v>
      </c>
      <c r="G8" s="9">
        <v>5986443.162121386</v>
      </c>
      <c r="H8" s="13">
        <v>51.59020085318194</v>
      </c>
    </row>
    <row r="9" spans="1:8" ht="12.75" customHeight="1">
      <c r="A9" s="11" t="s">
        <v>15</v>
      </c>
      <c r="B9" s="11" t="s">
        <v>18</v>
      </c>
      <c r="C9" s="11" t="s">
        <v>19</v>
      </c>
      <c r="D9" s="11">
        <v>32.85</v>
      </c>
      <c r="E9" s="11">
        <v>0.26</v>
      </c>
      <c r="F9" s="9">
        <v>130618.82</v>
      </c>
      <c r="G9" s="9">
        <v>954161.5248606389</v>
      </c>
      <c r="H9" s="14">
        <v>46.70593454971787</v>
      </c>
    </row>
    <row r="10" spans="1:8" ht="12.75" customHeight="1">
      <c r="A10" s="11" t="s">
        <v>15</v>
      </c>
      <c r="B10" s="11" t="s">
        <v>18</v>
      </c>
      <c r="C10" s="11" t="s">
        <v>77</v>
      </c>
      <c r="D10" s="11">
        <v>34.13</v>
      </c>
      <c r="E10" s="11">
        <v>0.26</v>
      </c>
      <c r="F10" s="9">
        <v>128089.08</v>
      </c>
      <c r="G10" s="9">
        <v>942969.2788575521</v>
      </c>
      <c r="H10" s="14">
        <v>57.36013345581201</v>
      </c>
    </row>
    <row r="11" spans="1:8" ht="12.75" customHeight="1">
      <c r="A11" s="11" t="s">
        <v>15</v>
      </c>
      <c r="B11" s="11" t="s">
        <v>78</v>
      </c>
      <c r="C11" s="11" t="s">
        <v>79</v>
      </c>
      <c r="D11" s="11">
        <v>26.32</v>
      </c>
      <c r="E11" s="11">
        <v>0.25</v>
      </c>
      <c r="F11" s="9">
        <v>470225.86</v>
      </c>
      <c r="G11" s="9">
        <v>3298393.703356199</v>
      </c>
      <c r="H11" s="14">
        <v>51.35813623389831</v>
      </c>
    </row>
    <row r="12" spans="1:8" ht="12.75" customHeight="1">
      <c r="A12" s="11" t="s">
        <v>15</v>
      </c>
      <c r="B12" s="11" t="s">
        <v>20</v>
      </c>
      <c r="C12" s="11" t="s">
        <v>21</v>
      </c>
      <c r="D12" s="11">
        <v>35.41</v>
      </c>
      <c r="E12" s="11">
        <v>2</v>
      </c>
      <c r="F12" s="9">
        <v>209755.8</v>
      </c>
      <c r="G12" s="9">
        <v>1556085.1865385042</v>
      </c>
      <c r="H12" s="14">
        <v>52.11326848396382</v>
      </c>
    </row>
    <row r="13" spans="1:8" ht="12.75" customHeight="1">
      <c r="A13" s="11" t="s">
        <v>15</v>
      </c>
      <c r="B13" s="11" t="s">
        <v>20</v>
      </c>
      <c r="C13" s="11" t="s">
        <v>22</v>
      </c>
      <c r="D13" s="11">
        <v>41.02</v>
      </c>
      <c r="E13" s="11">
        <v>0.34</v>
      </c>
      <c r="F13" s="9">
        <v>518096.29</v>
      </c>
      <c r="G13" s="9">
        <v>3972871.7752753585</v>
      </c>
      <c r="H13" s="14">
        <v>51.23926556776196</v>
      </c>
    </row>
    <row r="14" spans="1:8" ht="12.75" customHeight="1">
      <c r="A14" s="11" t="s">
        <v>15</v>
      </c>
      <c r="B14" s="11" t="s">
        <v>23</v>
      </c>
      <c r="C14" s="11" t="s">
        <v>24</v>
      </c>
      <c r="D14" s="11">
        <v>36.18</v>
      </c>
      <c r="E14" s="11">
        <v>0.07</v>
      </c>
      <c r="F14" s="9">
        <v>264429.71</v>
      </c>
      <c r="G14" s="9">
        <v>1970725.0612289342</v>
      </c>
      <c r="H14" s="14">
        <v>52.2198220211526</v>
      </c>
    </row>
    <row r="15" spans="1:8" ht="12.75" customHeight="1">
      <c r="A15" s="11" t="s">
        <v>15</v>
      </c>
      <c r="B15" s="11" t="s">
        <v>80</v>
      </c>
      <c r="C15" s="11" t="s">
        <v>81</v>
      </c>
      <c r="D15" s="11">
        <v>36.74</v>
      </c>
      <c r="E15" s="11">
        <v>0.2</v>
      </c>
      <c r="F15" s="9">
        <v>132449.49</v>
      </c>
      <c r="G15" s="9">
        <v>990435.0155667287</v>
      </c>
      <c r="H15" s="14">
        <v>54.847740554604904</v>
      </c>
    </row>
    <row r="16" spans="1:8" ht="12.75" customHeight="1">
      <c r="A16" s="11" t="s">
        <v>15</v>
      </c>
      <c r="B16" s="11" t="s">
        <v>82</v>
      </c>
      <c r="C16" s="11" t="s">
        <v>83</v>
      </c>
      <c r="D16" s="11">
        <v>30.92</v>
      </c>
      <c r="E16" s="11">
        <v>0.22</v>
      </c>
      <c r="F16" s="9">
        <v>227581.86</v>
      </c>
      <c r="G16" s="9">
        <v>1642938.067854417</v>
      </c>
      <c r="H16" s="14">
        <v>54.259912551919356</v>
      </c>
    </row>
    <row r="17" spans="1:8" ht="12.75" customHeight="1">
      <c r="A17" s="11" t="s">
        <v>15</v>
      </c>
      <c r="B17" s="11" t="s">
        <v>25</v>
      </c>
      <c r="C17" s="11" t="s">
        <v>26</v>
      </c>
      <c r="D17" s="11">
        <v>30.38</v>
      </c>
      <c r="E17" s="11">
        <v>1.61</v>
      </c>
      <c r="F17" s="9">
        <v>248997.06</v>
      </c>
      <c r="G17" s="9">
        <v>1791571.4912759494</v>
      </c>
      <c r="H17" s="14">
        <v>50.42418271886058</v>
      </c>
    </row>
    <row r="18" spans="1:8" ht="12.75" customHeight="1">
      <c r="A18" s="11" t="s">
        <v>15</v>
      </c>
      <c r="B18" s="11" t="s">
        <v>25</v>
      </c>
      <c r="C18" s="11" t="s">
        <v>27</v>
      </c>
      <c r="D18" s="11">
        <v>37.31</v>
      </c>
      <c r="E18" s="11">
        <v>0.12</v>
      </c>
      <c r="F18" s="9">
        <v>743472.38</v>
      </c>
      <c r="G18" s="9">
        <v>5578312.409564931</v>
      </c>
      <c r="H18" s="14">
        <v>51.6639673184739</v>
      </c>
    </row>
    <row r="19" spans="1:8" ht="12.75" customHeight="1">
      <c r="A19" s="11" t="s">
        <v>15</v>
      </c>
      <c r="B19" s="11" t="s">
        <v>25</v>
      </c>
      <c r="C19" s="11" t="s">
        <v>28</v>
      </c>
      <c r="D19" s="11">
        <v>27.27</v>
      </c>
      <c r="E19" s="11">
        <v>1.68</v>
      </c>
      <c r="F19" s="9">
        <v>349008.46</v>
      </c>
      <c r="G19" s="9">
        <v>2462924.4510699306</v>
      </c>
      <c r="H19" s="14">
        <v>49.79211090039164</v>
      </c>
    </row>
    <row r="20" spans="1:8" ht="12.75" customHeight="1">
      <c r="A20" s="11" t="s">
        <v>15</v>
      </c>
      <c r="B20" s="11" t="s">
        <v>25</v>
      </c>
      <c r="C20" s="11" t="s">
        <v>29</v>
      </c>
      <c r="D20" s="11">
        <v>42.41</v>
      </c>
      <c r="E20" s="11">
        <v>0.05</v>
      </c>
      <c r="F20" s="9">
        <v>160842.17</v>
      </c>
      <c r="G20" s="9">
        <v>1243261.3337394912</v>
      </c>
      <c r="H20" s="14">
        <v>48.30375612934774</v>
      </c>
    </row>
    <row r="21" spans="1:8" ht="12.75" customHeight="1">
      <c r="A21" s="11" t="s">
        <v>15</v>
      </c>
      <c r="B21" s="11" t="s">
        <v>25</v>
      </c>
      <c r="C21" s="11" t="s">
        <v>30</v>
      </c>
      <c r="D21" s="11">
        <v>43.03</v>
      </c>
      <c r="E21" s="11">
        <v>0.07</v>
      </c>
      <c r="F21" s="9">
        <v>414936.27</v>
      </c>
      <c r="G21" s="9">
        <v>3218782.6948388163</v>
      </c>
      <c r="H21" s="14">
        <v>50.0938452939192</v>
      </c>
    </row>
    <row r="22" spans="1:8" ht="12.75" customHeight="1">
      <c r="A22" s="11" t="s">
        <v>15</v>
      </c>
      <c r="B22" s="11" t="s">
        <v>25</v>
      </c>
      <c r="C22" s="11" t="s">
        <v>84</v>
      </c>
      <c r="D22" s="11">
        <v>36.5</v>
      </c>
      <c r="E22" s="11">
        <v>0.36</v>
      </c>
      <c r="F22" s="9">
        <v>407222.05</v>
      </c>
      <c r="G22" s="9">
        <v>3040832.6819556486</v>
      </c>
      <c r="H22" s="14">
        <v>52.208550829537394</v>
      </c>
    </row>
    <row r="23" spans="1:8" ht="12.75" customHeight="1">
      <c r="A23" s="11" t="s">
        <v>15</v>
      </c>
      <c r="B23" s="11" t="s">
        <v>25</v>
      </c>
      <c r="C23" s="11" t="s">
        <v>31</v>
      </c>
      <c r="D23" s="11">
        <v>38.31</v>
      </c>
      <c r="E23" s="11">
        <v>0.1</v>
      </c>
      <c r="F23" s="9">
        <v>189280.11</v>
      </c>
      <c r="G23" s="9">
        <v>1428579.3231662859</v>
      </c>
      <c r="H23" s="14">
        <v>48.330770843701536</v>
      </c>
    </row>
    <row r="24" spans="1:8" ht="12.75" customHeight="1">
      <c r="A24" s="11" t="s">
        <v>15</v>
      </c>
      <c r="B24" s="11" t="s">
        <v>85</v>
      </c>
      <c r="C24" s="11" t="s">
        <v>86</v>
      </c>
      <c r="D24" s="11">
        <v>26.87</v>
      </c>
      <c r="E24" s="11">
        <v>0.42</v>
      </c>
      <c r="F24" s="9">
        <v>81875.46</v>
      </c>
      <c r="G24" s="9">
        <v>576332.4932865335</v>
      </c>
      <c r="H24" s="14">
        <v>50.90771815187805</v>
      </c>
    </row>
    <row r="25" spans="1:8" ht="12.75" customHeight="1">
      <c r="A25" s="11" t="s">
        <v>15</v>
      </c>
      <c r="B25" s="11" t="s">
        <v>32</v>
      </c>
      <c r="C25" s="11" t="s">
        <v>33</v>
      </c>
      <c r="D25" s="11">
        <v>19.41</v>
      </c>
      <c r="E25" s="11">
        <v>0.4</v>
      </c>
      <c r="F25" s="9">
        <v>444779.43</v>
      </c>
      <c r="G25" s="9">
        <v>2983480.905608647</v>
      </c>
      <c r="H25" s="14">
        <v>49.059425600761514</v>
      </c>
    </row>
    <row r="26" spans="1:8" ht="12.75" customHeight="1">
      <c r="A26" s="11" t="s">
        <v>15</v>
      </c>
      <c r="B26" s="11" t="s">
        <v>32</v>
      </c>
      <c r="C26" s="11" t="s">
        <v>87</v>
      </c>
      <c r="D26" s="11">
        <v>35.3</v>
      </c>
      <c r="E26" s="11">
        <v>0.16</v>
      </c>
      <c r="F26" s="9">
        <v>134031.28</v>
      </c>
      <c r="G26" s="9">
        <v>993684.8013859683</v>
      </c>
      <c r="H26" s="14">
        <v>54.26794836228384</v>
      </c>
    </row>
    <row r="27" spans="1:8" ht="12.75" customHeight="1">
      <c r="A27" s="11" t="s">
        <v>15</v>
      </c>
      <c r="B27" s="11" t="s">
        <v>32</v>
      </c>
      <c r="C27" s="11" t="s">
        <v>88</v>
      </c>
      <c r="D27" s="11">
        <v>31.09</v>
      </c>
      <c r="E27" s="11">
        <v>0.15</v>
      </c>
      <c r="F27" s="9">
        <v>130523.31</v>
      </c>
      <c r="G27" s="9">
        <v>943253.3267965483</v>
      </c>
      <c r="H27" s="14">
        <v>49.14601841632183</v>
      </c>
    </row>
    <row r="28" spans="1:8" ht="12.75" customHeight="1">
      <c r="A28" s="11" t="s">
        <v>15</v>
      </c>
      <c r="B28" s="11" t="s">
        <v>32</v>
      </c>
      <c r="C28" s="11" t="s">
        <v>34</v>
      </c>
      <c r="D28" s="11">
        <v>31.88</v>
      </c>
      <c r="E28" s="11">
        <v>0.17</v>
      </c>
      <c r="F28" s="9">
        <v>65337.81</v>
      </c>
      <c r="G28" s="9">
        <v>474471.2490968046</v>
      </c>
      <c r="H28" s="14">
        <v>50.56704520173124</v>
      </c>
    </row>
    <row r="29" spans="1:8" ht="12.75" customHeight="1">
      <c r="A29" s="11" t="s">
        <v>15</v>
      </c>
      <c r="B29" s="11" t="s">
        <v>32</v>
      </c>
      <c r="C29" s="11" t="s">
        <v>89</v>
      </c>
      <c r="D29" s="11">
        <v>39</v>
      </c>
      <c r="E29" s="11">
        <v>0.2</v>
      </c>
      <c r="F29" s="9">
        <v>91044.12</v>
      </c>
      <c r="G29" s="9">
        <v>689958.10653641</v>
      </c>
      <c r="H29" s="14">
        <v>56.53297306093994</v>
      </c>
    </row>
    <row r="30" spans="1:8" ht="12.75" customHeight="1">
      <c r="A30" s="11" t="s">
        <v>15</v>
      </c>
      <c r="B30" s="11" t="s">
        <v>32</v>
      </c>
      <c r="C30" s="11" t="s">
        <v>90</v>
      </c>
      <c r="D30" s="11">
        <v>37.82</v>
      </c>
      <c r="E30" s="11">
        <v>0.39</v>
      </c>
      <c r="F30" s="9">
        <v>38795.38</v>
      </c>
      <c r="G30" s="9">
        <v>291967.6308032027</v>
      </c>
      <c r="H30" s="14">
        <v>49.878519580877644</v>
      </c>
    </row>
    <row r="31" spans="1:8" ht="12.75" customHeight="1">
      <c r="A31" s="11" t="s">
        <v>15</v>
      </c>
      <c r="B31" s="11" t="s">
        <v>32</v>
      </c>
      <c r="C31" s="11" t="s">
        <v>91</v>
      </c>
      <c r="D31" s="11">
        <v>37.1</v>
      </c>
      <c r="E31" s="11">
        <v>0.15</v>
      </c>
      <c r="F31" s="9">
        <v>76407.97</v>
      </c>
      <c r="G31" s="9">
        <v>572588.5611044699</v>
      </c>
      <c r="H31" s="14">
        <v>56.705246761078776</v>
      </c>
    </row>
    <row r="32" spans="1:8" ht="12.75" customHeight="1">
      <c r="A32" s="11" t="s">
        <v>15</v>
      </c>
      <c r="B32" s="11" t="s">
        <v>92</v>
      </c>
      <c r="C32" s="11" t="s">
        <v>93</v>
      </c>
      <c r="D32" s="11">
        <v>30.58</v>
      </c>
      <c r="E32" s="11">
        <v>0.89</v>
      </c>
      <c r="F32" s="9">
        <v>129689.94</v>
      </c>
      <c r="G32" s="9">
        <v>934308.4904478946</v>
      </c>
      <c r="H32" s="14">
        <v>46.998816085840645</v>
      </c>
    </row>
    <row r="33" spans="1:8" ht="12.75" customHeight="1">
      <c r="A33" s="11" t="s">
        <v>15</v>
      </c>
      <c r="B33" s="11" t="s">
        <v>92</v>
      </c>
      <c r="C33" s="11" t="s">
        <v>94</v>
      </c>
      <c r="D33" s="11">
        <v>32.48</v>
      </c>
      <c r="E33" s="11">
        <v>0.91</v>
      </c>
      <c r="F33" s="9">
        <v>20988.46</v>
      </c>
      <c r="G33" s="9">
        <v>152974.0947538244</v>
      </c>
      <c r="H33" s="14">
        <v>53.26736943999</v>
      </c>
    </row>
    <row r="34" spans="1:8" ht="12.75" customHeight="1">
      <c r="A34" s="11" t="s">
        <v>15</v>
      </c>
      <c r="B34" s="11" t="s">
        <v>92</v>
      </c>
      <c r="C34" s="11" t="s">
        <v>95</v>
      </c>
      <c r="D34" s="11">
        <v>46.52</v>
      </c>
      <c r="E34" s="11">
        <v>0.01</v>
      </c>
      <c r="F34" s="9">
        <v>77751.45</v>
      </c>
      <c r="G34" s="9">
        <v>615210.4864298276</v>
      </c>
      <c r="H34" s="14">
        <v>51.6012302134596</v>
      </c>
    </row>
    <row r="35" spans="1:8" ht="12.75" customHeight="1">
      <c r="A35" s="11" t="s">
        <v>35</v>
      </c>
      <c r="B35" s="11" t="s">
        <v>36</v>
      </c>
      <c r="C35" s="11" t="s">
        <v>37</v>
      </c>
      <c r="D35" s="11">
        <v>37.45</v>
      </c>
      <c r="E35" s="11">
        <v>1.07</v>
      </c>
      <c r="F35" s="9">
        <v>66382</v>
      </c>
      <c r="G35" s="9">
        <v>498488.2947780918</v>
      </c>
      <c r="H35" s="14">
        <v>47.617916666562465</v>
      </c>
    </row>
    <row r="36" spans="1:8" ht="12.75" customHeight="1">
      <c r="A36" s="11" t="s">
        <v>38</v>
      </c>
      <c r="B36" s="11" t="s">
        <v>39</v>
      </c>
      <c r="C36" s="11" t="s">
        <v>40</v>
      </c>
      <c r="D36" s="11">
        <v>37.14</v>
      </c>
      <c r="E36" s="11">
        <v>0.16</v>
      </c>
      <c r="F36" s="9">
        <v>2104634.28</v>
      </c>
      <c r="G36" s="9">
        <v>15775375.97346545</v>
      </c>
      <c r="H36" s="14">
        <v>53.43679190200735</v>
      </c>
    </row>
    <row r="37" spans="1:8" ht="12.75" customHeight="1">
      <c r="A37" s="11" t="s">
        <v>38</v>
      </c>
      <c r="B37" s="11" t="s">
        <v>39</v>
      </c>
      <c r="C37" s="11" t="s">
        <v>41</v>
      </c>
      <c r="D37" s="11">
        <v>36.73</v>
      </c>
      <c r="E37" s="11">
        <v>0.17</v>
      </c>
      <c r="F37" s="9">
        <v>4838626.21</v>
      </c>
      <c r="G37" s="9">
        <v>36180363.98830163</v>
      </c>
      <c r="H37" s="14">
        <v>53.23364988292398</v>
      </c>
    </row>
    <row r="38" spans="1:8" ht="12.75" customHeight="1">
      <c r="A38" s="11" t="s">
        <v>38</v>
      </c>
      <c r="B38" s="11" t="s">
        <v>39</v>
      </c>
      <c r="C38" s="11" t="s">
        <v>96</v>
      </c>
      <c r="D38" s="11">
        <v>48.96</v>
      </c>
      <c r="E38" s="11">
        <v>0.06</v>
      </c>
      <c r="F38" s="9">
        <v>38501.35</v>
      </c>
      <c r="G38" s="9">
        <v>308818.5266132881</v>
      </c>
      <c r="H38" s="14">
        <v>53.220296885170114</v>
      </c>
    </row>
    <row r="39" spans="1:8" ht="12.75" customHeight="1">
      <c r="A39" s="11" t="s">
        <v>38</v>
      </c>
      <c r="B39" s="11" t="s">
        <v>42</v>
      </c>
      <c r="C39" s="11" t="s">
        <v>43</v>
      </c>
      <c r="D39" s="11">
        <v>45.72</v>
      </c>
      <c r="E39" s="11">
        <v>0.57</v>
      </c>
      <c r="F39" s="9">
        <v>2150920.8</v>
      </c>
      <c r="G39" s="9">
        <v>16942933.59389294</v>
      </c>
      <c r="H39" s="14">
        <v>50.769795489256616</v>
      </c>
    </row>
    <row r="40" spans="1:8" ht="12.75" customHeight="1">
      <c r="A40" s="11" t="s">
        <v>38</v>
      </c>
      <c r="B40" s="11" t="s">
        <v>42</v>
      </c>
      <c r="C40" s="11" t="s">
        <v>97</v>
      </c>
      <c r="D40" s="11">
        <v>58</v>
      </c>
      <c r="E40" s="11">
        <v>0.03</v>
      </c>
      <c r="F40" s="9">
        <v>29902.82</v>
      </c>
      <c r="G40" s="9">
        <v>251864.9861090399</v>
      </c>
      <c r="H40" s="14">
        <v>54.96665572246887</v>
      </c>
    </row>
    <row r="41" spans="1:8" ht="12.75" customHeight="1">
      <c r="A41" s="11" t="s">
        <v>38</v>
      </c>
      <c r="B41" s="11" t="s">
        <v>98</v>
      </c>
      <c r="C41" s="11" t="s">
        <v>99</v>
      </c>
      <c r="D41" s="11">
        <v>40.08</v>
      </c>
      <c r="E41" s="11">
        <v>0.13</v>
      </c>
      <c r="F41" s="9">
        <v>163187.8</v>
      </c>
      <c r="G41" s="9">
        <v>1244513.6500643324</v>
      </c>
      <c r="H41" s="14">
        <v>56.71681429637295</v>
      </c>
    </row>
    <row r="42" spans="1:8" ht="12.75" customHeight="1">
      <c r="A42" s="11" t="s">
        <v>44</v>
      </c>
      <c r="B42" s="11" t="s">
        <v>45</v>
      </c>
      <c r="C42" s="11" t="s">
        <v>46</v>
      </c>
      <c r="D42" s="11">
        <v>10.34</v>
      </c>
      <c r="E42" s="11">
        <v>5.63</v>
      </c>
      <c r="F42" s="9">
        <v>69466.73</v>
      </c>
      <c r="G42" s="9">
        <v>437937.6957172228</v>
      </c>
      <c r="H42" s="14">
        <v>41.75936922302839</v>
      </c>
    </row>
    <row r="43" spans="1:8" ht="12.75" customHeight="1">
      <c r="A43" s="11" t="s">
        <v>44</v>
      </c>
      <c r="B43" s="11" t="s">
        <v>47</v>
      </c>
      <c r="C43" s="11" t="s">
        <v>48</v>
      </c>
      <c r="D43" s="11">
        <v>38.9</v>
      </c>
      <c r="E43" s="11">
        <v>0.22</v>
      </c>
      <c r="F43" s="9">
        <v>236091.32</v>
      </c>
      <c r="G43" s="9">
        <v>1788141.8158167517</v>
      </c>
      <c r="H43" s="14">
        <v>49.12074608013154</v>
      </c>
    </row>
    <row r="44" spans="1:8" ht="12.75" customHeight="1">
      <c r="A44" s="11" t="s">
        <v>44</v>
      </c>
      <c r="B44" s="11" t="s">
        <v>47</v>
      </c>
      <c r="C44" s="11" t="s">
        <v>49</v>
      </c>
      <c r="D44" s="11">
        <v>25.6</v>
      </c>
      <c r="E44" s="11">
        <v>0.53</v>
      </c>
      <c r="F44" s="9">
        <v>238773.29</v>
      </c>
      <c r="G44" s="9">
        <v>1667251.4432972397</v>
      </c>
      <c r="H44" s="14">
        <v>49.54214255568296</v>
      </c>
    </row>
    <row r="45" spans="1:8" ht="12.75" customHeight="1">
      <c r="A45" s="11" t="s">
        <v>44</v>
      </c>
      <c r="B45" s="11" t="s">
        <v>47</v>
      </c>
      <c r="C45" s="11" t="s">
        <v>100</v>
      </c>
      <c r="D45" s="11">
        <v>36.3</v>
      </c>
      <c r="E45" s="11">
        <v>0.29</v>
      </c>
      <c r="F45" s="9">
        <v>79367.34</v>
      </c>
      <c r="G45" s="9">
        <v>591943.4474289675</v>
      </c>
      <c r="H45" s="14">
        <v>57.19874798354444</v>
      </c>
    </row>
    <row r="46" spans="1:8" ht="12.75" customHeight="1">
      <c r="A46" s="11" t="s">
        <v>44</v>
      </c>
      <c r="B46" s="11" t="s">
        <v>50</v>
      </c>
      <c r="C46" s="11" t="s">
        <v>101</v>
      </c>
      <c r="D46" s="11">
        <v>34.59</v>
      </c>
      <c r="E46" s="11">
        <v>0.4</v>
      </c>
      <c r="F46" s="9">
        <v>397096.03</v>
      </c>
      <c r="G46" s="9">
        <v>2931503.2316237055</v>
      </c>
      <c r="H46" s="14">
        <v>52.64535844448633</v>
      </c>
    </row>
    <row r="47" spans="1:8" ht="12.75" customHeight="1">
      <c r="A47" s="11" t="s">
        <v>44</v>
      </c>
      <c r="B47" s="11" t="s">
        <v>50</v>
      </c>
      <c r="C47" s="11" t="s">
        <v>51</v>
      </c>
      <c r="D47" s="11">
        <v>30.42</v>
      </c>
      <c r="E47" s="11">
        <v>1.46</v>
      </c>
      <c r="F47" s="9">
        <v>3389540.25</v>
      </c>
      <c r="G47" s="9">
        <v>24393646.481855243</v>
      </c>
      <c r="H47" s="14">
        <v>49.96382082836946</v>
      </c>
    </row>
    <row r="48" spans="1:8" ht="12.75" customHeight="1">
      <c r="A48" s="11" t="s">
        <v>52</v>
      </c>
      <c r="B48" s="11" t="s">
        <v>53</v>
      </c>
      <c r="C48" s="11" t="s">
        <v>102</v>
      </c>
      <c r="D48" s="11">
        <v>37.96</v>
      </c>
      <c r="E48" s="11">
        <v>1.2</v>
      </c>
      <c r="F48" s="9">
        <v>426116.74</v>
      </c>
      <c r="G48" s="9">
        <v>3209549.6352382246</v>
      </c>
      <c r="H48" s="14">
        <v>52.59092355101452</v>
      </c>
    </row>
    <row r="49" spans="1:8" ht="12.75" customHeight="1">
      <c r="A49" s="11" t="s">
        <v>52</v>
      </c>
      <c r="B49" s="11" t="s">
        <v>53</v>
      </c>
      <c r="C49" s="11" t="s">
        <v>54</v>
      </c>
      <c r="D49" s="11">
        <v>33.05</v>
      </c>
      <c r="E49" s="11">
        <v>1.95</v>
      </c>
      <c r="F49" s="9">
        <v>3058077.35</v>
      </c>
      <c r="G49" s="9">
        <v>22366666.16752176</v>
      </c>
      <c r="H49" s="14">
        <v>49.45909103326021</v>
      </c>
    </row>
    <row r="50" spans="1:8" ht="12.75" customHeight="1">
      <c r="A50" s="11" t="s">
        <v>52</v>
      </c>
      <c r="B50" s="11" t="s">
        <v>55</v>
      </c>
      <c r="C50" s="11" t="s">
        <v>56</v>
      </c>
      <c r="D50" s="11">
        <v>29.54</v>
      </c>
      <c r="E50" s="11">
        <v>2.4</v>
      </c>
      <c r="F50" s="9">
        <v>443057.88</v>
      </c>
      <c r="G50" s="9">
        <v>3171248.5278189844</v>
      </c>
      <c r="H50" s="14">
        <v>43.242182398208904</v>
      </c>
    </row>
    <row r="51" spans="1:8" ht="12.75" customHeight="1">
      <c r="A51" s="11" t="s">
        <v>52</v>
      </c>
      <c r="B51" s="11" t="s">
        <v>55</v>
      </c>
      <c r="C51" s="11" t="s">
        <v>57</v>
      </c>
      <c r="D51" s="11">
        <v>29.18</v>
      </c>
      <c r="E51" s="11">
        <v>1.63</v>
      </c>
      <c r="F51" s="9">
        <v>3777023.26</v>
      </c>
      <c r="G51" s="9">
        <v>26974822.303225223</v>
      </c>
      <c r="H51" s="14">
        <v>47.420041384046776</v>
      </c>
    </row>
    <row r="52" spans="1:8" ht="12.75" customHeight="1">
      <c r="A52" s="11" t="s">
        <v>52</v>
      </c>
      <c r="B52" s="11" t="s">
        <v>55</v>
      </c>
      <c r="C52" s="11" t="s">
        <v>58</v>
      </c>
      <c r="D52" s="11">
        <v>33.03</v>
      </c>
      <c r="E52" s="11">
        <v>1.4</v>
      </c>
      <c r="F52" s="9">
        <v>880986.55</v>
      </c>
      <c r="G52" s="9">
        <v>6442707.617130604</v>
      </c>
      <c r="H52" s="14">
        <v>49.06826254220059</v>
      </c>
    </row>
    <row r="53" spans="1:8" ht="12.75" customHeight="1">
      <c r="A53" s="11" t="s">
        <v>52</v>
      </c>
      <c r="B53" s="11" t="s">
        <v>59</v>
      </c>
      <c r="C53" s="11" t="s">
        <v>60</v>
      </c>
      <c r="D53" s="11">
        <v>29.5</v>
      </c>
      <c r="E53" s="11">
        <v>2.46</v>
      </c>
      <c r="F53" s="9">
        <v>1441890.82</v>
      </c>
      <c r="G53" s="9">
        <v>10318085.265148211</v>
      </c>
      <c r="H53" s="14">
        <v>46.665416104514385</v>
      </c>
    </row>
    <row r="54" spans="1:8" ht="12.75" customHeight="1">
      <c r="A54" s="11" t="s">
        <v>52</v>
      </c>
      <c r="B54" s="11" t="s">
        <v>59</v>
      </c>
      <c r="C54" s="11" t="s">
        <v>61</v>
      </c>
      <c r="D54" s="11">
        <v>31.79</v>
      </c>
      <c r="E54" s="11">
        <v>2.6</v>
      </c>
      <c r="F54" s="9">
        <v>1002428.48</v>
      </c>
      <c r="G54" s="9">
        <v>7275634.90497814</v>
      </c>
      <c r="H54" s="14">
        <v>50.8170880629298</v>
      </c>
    </row>
    <row r="55" spans="1:8" ht="12.75" customHeight="1">
      <c r="A55" s="11" t="s">
        <v>52</v>
      </c>
      <c r="B55" s="11" t="s">
        <v>59</v>
      </c>
      <c r="C55" s="11" t="s">
        <v>62</v>
      </c>
      <c r="D55" s="11">
        <v>18</v>
      </c>
      <c r="E55" s="11">
        <v>4</v>
      </c>
      <c r="F55" s="9">
        <v>44897.96</v>
      </c>
      <c r="G55" s="9">
        <v>298341.8903464387</v>
      </c>
      <c r="H55" s="14">
        <v>38.41695032062337</v>
      </c>
    </row>
    <row r="56" spans="1:8" ht="12.75" customHeight="1">
      <c r="A56" s="11" t="s">
        <v>52</v>
      </c>
      <c r="B56" s="11" t="s">
        <v>59</v>
      </c>
      <c r="C56" s="11" t="s">
        <v>63</v>
      </c>
      <c r="D56" s="11">
        <v>31.86</v>
      </c>
      <c r="E56" s="11">
        <v>2.58</v>
      </c>
      <c r="F56" s="9">
        <v>1232666.44</v>
      </c>
      <c r="G56" s="9">
        <v>8950182.261148097</v>
      </c>
      <c r="H56" s="14">
        <v>46.935069314009034</v>
      </c>
    </row>
    <row r="57" spans="1:8" ht="12.75" customHeight="1">
      <c r="A57" s="11" t="s">
        <v>52</v>
      </c>
      <c r="B57" s="11" t="s">
        <v>59</v>
      </c>
      <c r="C57" s="11" t="s">
        <v>103</v>
      </c>
      <c r="D57" s="11">
        <v>31.65</v>
      </c>
      <c r="E57" s="11">
        <v>1.89</v>
      </c>
      <c r="F57" s="9">
        <v>352469</v>
      </c>
      <c r="G57" s="9">
        <v>2556020.0404477683</v>
      </c>
      <c r="H57" s="14">
        <v>47.21753170951566</v>
      </c>
    </row>
    <row r="58" spans="1:8" ht="12.75" customHeight="1">
      <c r="A58" s="11" t="s">
        <v>52</v>
      </c>
      <c r="B58" s="11" t="s">
        <v>59</v>
      </c>
      <c r="C58" s="11" t="s">
        <v>64</v>
      </c>
      <c r="D58" s="11">
        <v>31.78</v>
      </c>
      <c r="E58" s="11">
        <v>2.54</v>
      </c>
      <c r="F58" s="9">
        <v>403992.52</v>
      </c>
      <c r="G58" s="9">
        <v>2931862.8249721806</v>
      </c>
      <c r="H58" s="14">
        <v>45.93742010807684</v>
      </c>
    </row>
    <row r="59" spans="1:8" ht="12.75" customHeight="1">
      <c r="A59" s="11" t="s">
        <v>52</v>
      </c>
      <c r="B59" s="11" t="s">
        <v>65</v>
      </c>
      <c r="C59" s="11" t="s">
        <v>66</v>
      </c>
      <c r="D59" s="11">
        <v>31.75</v>
      </c>
      <c r="E59" s="11">
        <v>2.75</v>
      </c>
      <c r="F59" s="9">
        <v>187622.14</v>
      </c>
      <c r="G59" s="9">
        <v>1361372.8130328523</v>
      </c>
      <c r="H59" s="14">
        <v>45.096250058960514</v>
      </c>
    </row>
    <row r="60" spans="1:8" ht="12.75" customHeight="1">
      <c r="A60" s="11" t="s">
        <v>52</v>
      </c>
      <c r="B60" s="11" t="s">
        <v>67</v>
      </c>
      <c r="C60" s="11" t="s">
        <v>68</v>
      </c>
      <c r="D60" s="11">
        <v>30.52</v>
      </c>
      <c r="E60" s="11">
        <v>2.66</v>
      </c>
      <c r="F60" s="9">
        <v>2202405.96</v>
      </c>
      <c r="G60" s="9">
        <v>15860283.378565202</v>
      </c>
      <c r="H60" s="14">
        <v>47.580480142610696</v>
      </c>
    </row>
    <row r="61" spans="1:8" ht="12.75" customHeight="1">
      <c r="A61" s="11" t="s">
        <v>69</v>
      </c>
      <c r="B61" s="11" t="s">
        <v>104</v>
      </c>
      <c r="C61" s="11" t="s">
        <v>105</v>
      </c>
      <c r="D61" s="11">
        <v>33.82</v>
      </c>
      <c r="E61" s="11">
        <v>0.45</v>
      </c>
      <c r="F61" s="9">
        <v>325397.06</v>
      </c>
      <c r="G61" s="9">
        <v>2391018.1155426363</v>
      </c>
      <c r="H61" s="14">
        <v>54.45791033266562</v>
      </c>
    </row>
    <row r="62" spans="1:8" ht="12.75" customHeight="1">
      <c r="A62" s="11" t="s">
        <v>69</v>
      </c>
      <c r="B62" s="11" t="s">
        <v>104</v>
      </c>
      <c r="C62" s="11" t="s">
        <v>106</v>
      </c>
      <c r="D62" s="11">
        <v>33.47</v>
      </c>
      <c r="E62" s="11">
        <v>0.48</v>
      </c>
      <c r="F62" s="9">
        <v>80859.25</v>
      </c>
      <c r="G62" s="9">
        <v>592899.5476374116</v>
      </c>
      <c r="H62" s="14">
        <v>50.873678534911285</v>
      </c>
    </row>
    <row r="63" spans="1:8" ht="12.75" customHeight="1">
      <c r="A63" s="11" t="s">
        <v>69</v>
      </c>
      <c r="B63" s="11" t="s">
        <v>104</v>
      </c>
      <c r="C63" s="11" t="s">
        <v>107</v>
      </c>
      <c r="D63" s="11">
        <v>31.55</v>
      </c>
      <c r="E63" s="11">
        <v>0.04</v>
      </c>
      <c r="F63" s="9">
        <v>95189.34</v>
      </c>
      <c r="G63" s="9">
        <v>689851.4072950254</v>
      </c>
      <c r="H63" s="14">
        <v>47.60187932175405</v>
      </c>
    </row>
    <row r="64" spans="1:8" ht="12.75" customHeight="1">
      <c r="A64" s="11" t="s">
        <v>69</v>
      </c>
      <c r="B64" s="11" t="s">
        <v>70</v>
      </c>
      <c r="C64" s="11" t="s">
        <v>108</v>
      </c>
      <c r="D64" s="11">
        <v>42.7</v>
      </c>
      <c r="E64" s="11">
        <v>0.24</v>
      </c>
      <c r="F64" s="9">
        <v>82050.46</v>
      </c>
      <c r="G64" s="9">
        <v>635295.2477735062</v>
      </c>
      <c r="H64" s="14">
        <v>49.655790186623165</v>
      </c>
    </row>
    <row r="65" spans="1:8" ht="12.75" customHeight="1">
      <c r="A65" s="11" t="s">
        <v>69</v>
      </c>
      <c r="B65" s="11" t="s">
        <v>70</v>
      </c>
      <c r="C65" s="11" t="s">
        <v>109</v>
      </c>
      <c r="D65" s="11">
        <v>43.47</v>
      </c>
      <c r="E65" s="11">
        <v>0.4</v>
      </c>
      <c r="F65" s="9">
        <v>82872.14</v>
      </c>
      <c r="G65" s="9">
        <v>644493.5589363064</v>
      </c>
      <c r="H65" s="14">
        <v>56.34142178229059</v>
      </c>
    </row>
    <row r="66" spans="1:8" ht="12.75" customHeight="1">
      <c r="A66" s="11" t="s">
        <v>69</v>
      </c>
      <c r="B66" s="11" t="s">
        <v>70</v>
      </c>
      <c r="C66" s="11" t="s">
        <v>110</v>
      </c>
      <c r="D66" s="11">
        <v>45.08</v>
      </c>
      <c r="E66" s="11">
        <v>0.4</v>
      </c>
      <c r="F66" s="9">
        <v>91052.03</v>
      </c>
      <c r="G66" s="9">
        <v>714623.9730398118</v>
      </c>
      <c r="H66" s="14">
        <v>51.99826510428282</v>
      </c>
    </row>
    <row r="67" spans="1:8" ht="12.75" customHeight="1">
      <c r="A67" s="11" t="s">
        <v>69</v>
      </c>
      <c r="B67" s="11" t="s">
        <v>70</v>
      </c>
      <c r="C67" s="11" t="s">
        <v>71</v>
      </c>
      <c r="D67" s="11">
        <v>42.97</v>
      </c>
      <c r="E67" s="11">
        <v>0.72</v>
      </c>
      <c r="F67" s="9">
        <v>487938.04</v>
      </c>
      <c r="G67" s="9">
        <v>3783930.990243075</v>
      </c>
      <c r="H67" s="14">
        <v>53.003373821338165</v>
      </c>
    </row>
    <row r="68" spans="1:8" ht="12.75" customHeight="1">
      <c r="A68" s="11" t="s">
        <v>69</v>
      </c>
      <c r="B68" s="11" t="s">
        <v>70</v>
      </c>
      <c r="C68" s="11" t="s">
        <v>111</v>
      </c>
      <c r="D68" s="11">
        <v>46.24</v>
      </c>
      <c r="E68" s="11">
        <v>0.2</v>
      </c>
      <c r="F68" s="9">
        <v>86523.98</v>
      </c>
      <c r="G68" s="9">
        <v>683546.5566678701</v>
      </c>
      <c r="H68" s="14">
        <v>46.249864579979096</v>
      </c>
    </row>
    <row r="69" spans="1:8" ht="12.75" customHeight="1">
      <c r="A69" s="11" t="s">
        <v>72</v>
      </c>
      <c r="B69" s="11" t="s">
        <v>73</v>
      </c>
      <c r="C69" s="11" t="s">
        <v>74</v>
      </c>
      <c r="D69" s="11">
        <v>23.47</v>
      </c>
      <c r="E69" s="11">
        <v>1.01</v>
      </c>
      <c r="F69" s="9">
        <v>143750.42</v>
      </c>
      <c r="G69" s="9">
        <v>990166.3370459197</v>
      </c>
      <c r="H69" s="14">
        <v>47.502272790171325</v>
      </c>
    </row>
    <row r="70" spans="1:8" ht="12.75" customHeight="1">
      <c r="A70" s="11" t="s">
        <v>72</v>
      </c>
      <c r="B70" s="11" t="s">
        <v>112</v>
      </c>
      <c r="C70" s="11" t="s">
        <v>113</v>
      </c>
      <c r="D70" s="11">
        <v>11.8</v>
      </c>
      <c r="E70" s="11">
        <v>2.86</v>
      </c>
      <c r="F70" s="9">
        <v>112151</v>
      </c>
      <c r="G70" s="9">
        <v>714320.018752622</v>
      </c>
      <c r="H70" s="14">
        <v>41.72541076483809</v>
      </c>
    </row>
    <row r="72" spans="1:8" ht="12.75" customHeight="1">
      <c r="A72" s="14" t="s">
        <v>75</v>
      </c>
      <c r="B72" s="17"/>
      <c r="C72" s="17"/>
      <c r="D72" s="14">
        <f>1276273278.8078/SUM(F8:F70)</f>
        <v>34.038756116791255</v>
      </c>
      <c r="E72" s="14">
        <f>44454244.8914/SUM(F8:F70)</f>
        <v>1.1856137908238327</v>
      </c>
      <c r="F72" s="18">
        <f>SUM(F8:F70)</f>
        <v>37494709.690000005</v>
      </c>
      <c r="G72" s="18">
        <f>SUM(G8:G70)</f>
        <v>275877223.8189927</v>
      </c>
      <c r="H72" s="14">
        <f>13846376728.865/SUM(G8:G70)</f>
        <v>50.19035836735048</v>
      </c>
    </row>
  </sheetData>
  <sheetProtection/>
  <mergeCells count="8">
    <mergeCell ref="A5:C5"/>
    <mergeCell ref="G5:H5"/>
    <mergeCell ref="A1:C1"/>
    <mergeCell ref="A2:C2"/>
    <mergeCell ref="A3:C3"/>
    <mergeCell ref="G4:H4"/>
    <mergeCell ref="D1:G1"/>
    <mergeCell ref="D2:G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alessio</dc:creator>
  <cp:keywords/>
  <dc:description/>
  <cp:lastModifiedBy>ALESSANDRO SERRA </cp:lastModifiedBy>
  <dcterms:created xsi:type="dcterms:W3CDTF">2014-07-04T11:15:22Z</dcterms:created>
  <dcterms:modified xsi:type="dcterms:W3CDTF">2018-01-25T14:17:05Z</dcterms:modified>
  <cp:category/>
  <cp:version/>
  <cp:contentType/>
  <cp:contentStatus/>
</cp:coreProperties>
</file>