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F15" i="1"/>
  <c r="F23" s="1"/>
  <c r="J15"/>
  <c r="J23" s="1"/>
  <c r="F16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F30" s="1"/>
  <c r="J26"/>
  <c r="J30" s="1"/>
  <c r="F27"/>
  <c r="J27"/>
  <c r="F28"/>
  <c r="J28"/>
  <c r="F29"/>
  <c r="J29"/>
  <c r="C30"/>
  <c r="D30"/>
  <c r="E30"/>
  <c r="G30"/>
  <c r="H30"/>
  <c r="I30"/>
  <c r="K30"/>
  <c r="L30"/>
  <c r="M30"/>
  <c r="N30"/>
  <c r="O30"/>
  <c r="F31"/>
  <c r="J3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F43"/>
  <c r="G43"/>
  <c r="H43"/>
  <c r="I43"/>
  <c r="J43"/>
  <c r="K43"/>
  <c r="L43"/>
  <c r="M43"/>
  <c r="N43"/>
  <c r="O43"/>
  <c r="F44"/>
  <c r="J44"/>
  <c r="F45"/>
  <c r="F46" s="1"/>
  <c r="J45"/>
  <c r="C46"/>
  <c r="D46"/>
  <c r="E46"/>
  <c r="G46"/>
  <c r="H46"/>
  <c r="I46"/>
  <c r="J46"/>
  <c r="K46"/>
  <c r="L46"/>
  <c r="M46"/>
  <c r="N46"/>
  <c r="O46"/>
  <c r="F47"/>
  <c r="J47"/>
  <c r="J51" s="1"/>
  <c r="F48"/>
  <c r="F51" s="1"/>
  <c r="J48"/>
  <c r="F49"/>
  <c r="J49"/>
  <c r="F50"/>
  <c r="J50"/>
  <c r="C51"/>
  <c r="D51"/>
  <c r="E51"/>
  <c r="G51"/>
  <c r="H51"/>
  <c r="I51"/>
  <c r="K51"/>
  <c r="L51"/>
  <c r="M51"/>
  <c r="N51"/>
  <c r="O51"/>
  <c r="F52"/>
  <c r="F59" s="1"/>
  <c r="J52"/>
  <c r="F53"/>
  <c r="J53"/>
  <c r="F54"/>
  <c r="J54"/>
  <c r="F55"/>
  <c r="J55"/>
  <c r="F56"/>
  <c r="J56"/>
  <c r="F57"/>
  <c r="J57"/>
  <c r="F58"/>
  <c r="J58"/>
  <c r="C59"/>
  <c r="D59"/>
  <c r="E59"/>
  <c r="G59"/>
  <c r="H59"/>
  <c r="I59"/>
  <c r="J59"/>
  <c r="K59"/>
  <c r="L59"/>
  <c r="M59"/>
  <c r="N59"/>
  <c r="O59"/>
  <c r="F60"/>
  <c r="J60"/>
  <c r="F61"/>
  <c r="J61"/>
  <c r="F62"/>
  <c r="J62"/>
  <c r="F63"/>
  <c r="J63"/>
  <c r="F64"/>
  <c r="J64"/>
  <c r="F65"/>
  <c r="J65"/>
  <c r="F66"/>
  <c r="J66"/>
  <c r="F67"/>
  <c r="J67"/>
  <c r="F68"/>
  <c r="J68"/>
  <c r="C69"/>
  <c r="D69"/>
  <c r="E69"/>
  <c r="F69"/>
  <c r="G69"/>
  <c r="H69"/>
  <c r="I69"/>
  <c r="J69"/>
  <c r="K69"/>
  <c r="L69"/>
  <c r="M69"/>
  <c r="N69"/>
  <c r="O69"/>
  <c r="F70"/>
  <c r="J70"/>
  <c r="F71"/>
  <c r="F80" s="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G80"/>
  <c r="H80"/>
  <c r="I80"/>
  <c r="J80"/>
  <c r="K80"/>
  <c r="L80"/>
  <c r="M80"/>
  <c r="N80"/>
  <c r="O80"/>
  <c r="F81"/>
  <c r="J81"/>
  <c r="F82"/>
  <c r="J82"/>
  <c r="F83"/>
  <c r="J83"/>
  <c r="F84"/>
  <c r="J84"/>
  <c r="F85"/>
  <c r="J85"/>
  <c r="C86"/>
  <c r="D86"/>
  <c r="E86"/>
  <c r="F86"/>
  <c r="G86"/>
  <c r="H86"/>
  <c r="I86"/>
  <c r="J86"/>
  <c r="K86"/>
  <c r="L86"/>
  <c r="M86"/>
  <c r="N86"/>
  <c r="O86"/>
  <c r="F87"/>
  <c r="J87"/>
  <c r="F88"/>
  <c r="F89" s="1"/>
  <c r="J88"/>
  <c r="C89"/>
  <c r="D89"/>
  <c r="E89"/>
  <c r="G89"/>
  <c r="H89"/>
  <c r="I89"/>
  <c r="J89"/>
  <c r="K89"/>
  <c r="L89"/>
  <c r="M89"/>
  <c r="N89"/>
  <c r="O89"/>
  <c r="F90"/>
  <c r="J90"/>
  <c r="F91"/>
  <c r="J91"/>
  <c r="F92"/>
  <c r="J92"/>
  <c r="F93"/>
  <c r="J93"/>
  <c r="F94"/>
  <c r="J94"/>
  <c r="C95"/>
  <c r="D95"/>
  <c r="E95"/>
  <c r="F95"/>
  <c r="G95"/>
  <c r="H95"/>
  <c r="I95"/>
  <c r="J95"/>
  <c r="K95"/>
  <c r="L95"/>
  <c r="M95"/>
  <c r="N95"/>
  <c r="O95"/>
  <c r="F96"/>
  <c r="J96"/>
  <c r="F97"/>
  <c r="F98" s="1"/>
  <c r="J97"/>
  <c r="C98"/>
  <c r="D98"/>
  <c r="E98"/>
  <c r="G98"/>
  <c r="H98"/>
  <c r="I98"/>
  <c r="J98"/>
  <c r="K98"/>
  <c r="L98"/>
  <c r="M98"/>
  <c r="N98"/>
  <c r="O98"/>
  <c r="F99"/>
  <c r="J99"/>
  <c r="J103" s="1"/>
  <c r="F100"/>
  <c r="F103" s="1"/>
  <c r="J100"/>
  <c r="F101"/>
  <c r="J101"/>
  <c r="F102"/>
  <c r="J102"/>
  <c r="C103"/>
  <c r="D103"/>
  <c r="E103"/>
  <c r="G103"/>
  <c r="H103"/>
  <c r="I103"/>
  <c r="K103"/>
  <c r="L103"/>
  <c r="M103"/>
  <c r="N103"/>
  <c r="O103"/>
  <c r="F104"/>
  <c r="F109" s="1"/>
  <c r="J104"/>
  <c r="F105"/>
  <c r="J105"/>
  <c r="F106"/>
  <c r="J106"/>
  <c r="F107"/>
  <c r="J107"/>
  <c r="F108"/>
  <c r="J108"/>
  <c r="C109"/>
  <c r="D109"/>
  <c r="E109"/>
  <c r="G109"/>
  <c r="H109"/>
  <c r="I109"/>
  <c r="J109"/>
  <c r="K109"/>
  <c r="L109"/>
  <c r="M109"/>
  <c r="N109"/>
  <c r="O109"/>
  <c r="F110"/>
  <c r="J110"/>
  <c r="J116" s="1"/>
  <c r="F111"/>
  <c r="F116" s="1"/>
  <c r="J111"/>
  <c r="F112"/>
  <c r="J112"/>
  <c r="F113"/>
  <c r="J113"/>
  <c r="F114"/>
  <c r="J114"/>
  <c r="F115"/>
  <c r="J115"/>
  <c r="C116"/>
  <c r="D116"/>
  <c r="E116"/>
  <c r="G116"/>
  <c r="H116"/>
  <c r="I116"/>
  <c r="K116"/>
  <c r="L116"/>
  <c r="M116"/>
  <c r="N116"/>
  <c r="O116"/>
  <c r="F117"/>
  <c r="F119" s="1"/>
  <c r="J117"/>
  <c r="J119" s="1"/>
  <c r="F118"/>
  <c r="J118"/>
  <c r="C119"/>
  <c r="D119"/>
  <c r="E119"/>
  <c r="G119"/>
  <c r="H119"/>
  <c r="I119"/>
  <c r="K119"/>
  <c r="L119"/>
  <c r="M119"/>
  <c r="N119"/>
  <c r="O119"/>
  <c r="F120"/>
  <c r="F125" s="1"/>
  <c r="J120"/>
  <c r="F121"/>
  <c r="J121"/>
  <c r="J125" s="1"/>
  <c r="F122"/>
  <c r="J122"/>
  <c r="F123"/>
  <c r="J123"/>
  <c r="F124"/>
  <c r="J124"/>
  <c r="C125"/>
  <c r="D125"/>
  <c r="E125"/>
  <c r="G125"/>
  <c r="H125"/>
  <c r="I125"/>
  <c r="K125"/>
  <c r="L125"/>
  <c r="M125"/>
  <c r="N125"/>
  <c r="O125"/>
  <c r="F126"/>
  <c r="F135" s="1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D135"/>
  <c r="E135"/>
  <c r="G135"/>
  <c r="H135"/>
  <c r="I135"/>
  <c r="J135"/>
  <c r="K135"/>
  <c r="L135"/>
  <c r="M135"/>
  <c r="N135"/>
  <c r="N145" s="1"/>
  <c r="O135"/>
  <c r="F136"/>
  <c r="J136"/>
  <c r="J144" s="1"/>
  <c r="F137"/>
  <c r="F144" s="1"/>
  <c r="J137"/>
  <c r="F138"/>
  <c r="J138"/>
  <c r="F139"/>
  <c r="J139"/>
  <c r="F140"/>
  <c r="J140"/>
  <c r="F141"/>
  <c r="J141"/>
  <c r="F142"/>
  <c r="J142"/>
  <c r="F143"/>
  <c r="J143"/>
  <c r="C144"/>
  <c r="D144"/>
  <c r="D145" s="1"/>
  <c r="E144"/>
  <c r="E145" s="1"/>
  <c r="G144"/>
  <c r="H144"/>
  <c r="H145" s="1"/>
  <c r="I144"/>
  <c r="I145" s="1"/>
  <c r="K144"/>
  <c r="L144"/>
  <c r="L145" s="1"/>
  <c r="M144"/>
  <c r="M145" s="1"/>
  <c r="N144"/>
  <c r="O144"/>
  <c r="C145"/>
  <c r="G145"/>
  <c r="K145"/>
  <c r="O145"/>
  <c r="F15" i="2"/>
  <c r="J15"/>
  <c r="F16"/>
  <c r="J16"/>
  <c r="F17"/>
  <c r="J17"/>
  <c r="F18"/>
  <c r="J18"/>
  <c r="F19"/>
  <c r="J19"/>
  <c r="F20"/>
  <c r="J20"/>
  <c r="F21"/>
  <c r="J21"/>
  <c r="F22"/>
  <c r="J22"/>
  <c r="C23"/>
  <c r="D23"/>
  <c r="E23"/>
  <c r="F23"/>
  <c r="G23"/>
  <c r="H23"/>
  <c r="I23"/>
  <c r="J23"/>
  <c r="K23"/>
  <c r="L23"/>
  <c r="M23"/>
  <c r="N23"/>
  <c r="O23"/>
  <c r="F24"/>
  <c r="J24"/>
  <c r="C25"/>
  <c r="D25"/>
  <c r="E25"/>
  <c r="F25"/>
  <c r="G25"/>
  <c r="H25"/>
  <c r="I25"/>
  <c r="J25"/>
  <c r="K25"/>
  <c r="L25"/>
  <c r="M25"/>
  <c r="N25"/>
  <c r="O25"/>
  <c r="F26"/>
  <c r="J26"/>
  <c r="F27"/>
  <c r="J27"/>
  <c r="F28"/>
  <c r="J28"/>
  <c r="F29"/>
  <c r="J29"/>
  <c r="C30"/>
  <c r="D30"/>
  <c r="E30"/>
  <c r="F30"/>
  <c r="G30"/>
  <c r="H30"/>
  <c r="I30"/>
  <c r="J30"/>
  <c r="K30"/>
  <c r="L30"/>
  <c r="M30"/>
  <c r="N30"/>
  <c r="O30"/>
  <c r="F31"/>
  <c r="J31"/>
  <c r="F32"/>
  <c r="F43" s="1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G43"/>
  <c r="H43"/>
  <c r="I43"/>
  <c r="J43"/>
  <c r="K43"/>
  <c r="L43"/>
  <c r="M43"/>
  <c r="N43"/>
  <c r="O43"/>
  <c r="F44"/>
  <c r="J44"/>
  <c r="J46" s="1"/>
  <c r="F45"/>
  <c r="F46" s="1"/>
  <c r="J45"/>
  <c r="C46"/>
  <c r="D46"/>
  <c r="E46"/>
  <c r="G46"/>
  <c r="H46"/>
  <c r="I46"/>
  <c r="K46"/>
  <c r="L46"/>
  <c r="M46"/>
  <c r="N46"/>
  <c r="O46"/>
  <c r="F47"/>
  <c r="F51" s="1"/>
  <c r="J47"/>
  <c r="J51" s="1"/>
  <c r="F48"/>
  <c r="J48"/>
  <c r="F49"/>
  <c r="J49"/>
  <c r="F50"/>
  <c r="J50"/>
  <c r="C51"/>
  <c r="D51"/>
  <c r="E51"/>
  <c r="G51"/>
  <c r="H51"/>
  <c r="I51"/>
  <c r="K51"/>
  <c r="L51"/>
  <c r="M51"/>
  <c r="N51"/>
  <c r="O51"/>
  <c r="F52"/>
  <c r="F59" s="1"/>
  <c r="J52"/>
  <c r="F53"/>
  <c r="J53"/>
  <c r="J59" s="1"/>
  <c r="F54"/>
  <c r="J54"/>
  <c r="F55"/>
  <c r="J55"/>
  <c r="F56"/>
  <c r="J56"/>
  <c r="F57"/>
  <c r="J57"/>
  <c r="F58"/>
  <c r="J58"/>
  <c r="C59"/>
  <c r="D59"/>
  <c r="E59"/>
  <c r="G59"/>
  <c r="H59"/>
  <c r="I59"/>
  <c r="K59"/>
  <c r="L59"/>
  <c r="M59"/>
  <c r="N59"/>
  <c r="O59"/>
  <c r="F60"/>
  <c r="F69" s="1"/>
  <c r="J60"/>
  <c r="F61"/>
  <c r="J61"/>
  <c r="F62"/>
  <c r="J62"/>
  <c r="F63"/>
  <c r="J63"/>
  <c r="F64"/>
  <c r="J64"/>
  <c r="F65"/>
  <c r="J65"/>
  <c r="F66"/>
  <c r="J66"/>
  <c r="F67"/>
  <c r="J67"/>
  <c r="F68"/>
  <c r="J68"/>
  <c r="C69"/>
  <c r="D69"/>
  <c r="E69"/>
  <c r="G69"/>
  <c r="H69"/>
  <c r="I69"/>
  <c r="J69"/>
  <c r="K69"/>
  <c r="L69"/>
  <c r="M69"/>
  <c r="N69"/>
  <c r="O69"/>
  <c r="F70"/>
  <c r="J70"/>
  <c r="J80" s="1"/>
  <c r="F71"/>
  <c r="F80" s="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G80"/>
  <c r="H80"/>
  <c r="I80"/>
  <c r="K80"/>
  <c r="L80"/>
  <c r="M80"/>
  <c r="N80"/>
  <c r="O80"/>
  <c r="F81"/>
  <c r="F86" s="1"/>
  <c r="J81"/>
  <c r="F82"/>
  <c r="J82"/>
  <c r="F83"/>
  <c r="J83"/>
  <c r="F84"/>
  <c r="J84"/>
  <c r="F85"/>
  <c r="J85"/>
  <c r="C86"/>
  <c r="D86"/>
  <c r="E86"/>
  <c r="G86"/>
  <c r="H86"/>
  <c r="I86"/>
  <c r="J86"/>
  <c r="K86"/>
  <c r="L86"/>
  <c r="M86"/>
  <c r="N86"/>
  <c r="O86"/>
  <c r="F87"/>
  <c r="J87"/>
  <c r="J89" s="1"/>
  <c r="F88"/>
  <c r="F89" s="1"/>
  <c r="J88"/>
  <c r="C89"/>
  <c r="D89"/>
  <c r="E89"/>
  <c r="G89"/>
  <c r="H89"/>
  <c r="I89"/>
  <c r="K89"/>
  <c r="L89"/>
  <c r="M89"/>
  <c r="N89"/>
  <c r="O89"/>
  <c r="F90"/>
  <c r="F95" s="1"/>
  <c r="J90"/>
  <c r="F91"/>
  <c r="J91"/>
  <c r="F92"/>
  <c r="J92"/>
  <c r="F93"/>
  <c r="J93"/>
  <c r="F94"/>
  <c r="J94"/>
  <c r="C95"/>
  <c r="D95"/>
  <c r="E95"/>
  <c r="G95"/>
  <c r="H95"/>
  <c r="I95"/>
  <c r="J95"/>
  <c r="K95"/>
  <c r="L95"/>
  <c r="M95"/>
  <c r="N95"/>
  <c r="O95"/>
  <c r="F96"/>
  <c r="J96"/>
  <c r="J98" s="1"/>
  <c r="F97"/>
  <c r="F98" s="1"/>
  <c r="J97"/>
  <c r="C98"/>
  <c r="D98"/>
  <c r="E98"/>
  <c r="G98"/>
  <c r="H98"/>
  <c r="I98"/>
  <c r="K98"/>
  <c r="L98"/>
  <c r="M98"/>
  <c r="N98"/>
  <c r="O98"/>
  <c r="F99"/>
  <c r="F103" s="1"/>
  <c r="J99"/>
  <c r="J103" s="1"/>
  <c r="F100"/>
  <c r="J100"/>
  <c r="F101"/>
  <c r="J101"/>
  <c r="F102"/>
  <c r="J102"/>
  <c r="C103"/>
  <c r="D103"/>
  <c r="E103"/>
  <c r="G103"/>
  <c r="H103"/>
  <c r="I103"/>
  <c r="K103"/>
  <c r="L103"/>
  <c r="M103"/>
  <c r="N103"/>
  <c r="O103"/>
  <c r="F104"/>
  <c r="F109" s="1"/>
  <c r="J104"/>
  <c r="F105"/>
  <c r="J105"/>
  <c r="J109" s="1"/>
  <c r="F106"/>
  <c r="J106"/>
  <c r="F107"/>
  <c r="J107"/>
  <c r="F108"/>
  <c r="J108"/>
  <c r="C109"/>
  <c r="D109"/>
  <c r="E109"/>
  <c r="G109"/>
  <c r="H109"/>
  <c r="I109"/>
  <c r="K109"/>
  <c r="L109"/>
  <c r="M109"/>
  <c r="N109"/>
  <c r="O109"/>
  <c r="F110"/>
  <c r="F116" s="1"/>
  <c r="J110"/>
  <c r="J116" s="1"/>
  <c r="F111"/>
  <c r="J111"/>
  <c r="F112"/>
  <c r="J112"/>
  <c r="F113"/>
  <c r="J113"/>
  <c r="F114"/>
  <c r="J114"/>
  <c r="F115"/>
  <c r="J115"/>
  <c r="C116"/>
  <c r="D116"/>
  <c r="E116"/>
  <c r="G116"/>
  <c r="H116"/>
  <c r="I116"/>
  <c r="K116"/>
  <c r="L116"/>
  <c r="M116"/>
  <c r="N116"/>
  <c r="O116"/>
  <c r="F117"/>
  <c r="J117"/>
  <c r="F118"/>
  <c r="J118"/>
  <c r="C119"/>
  <c r="D119"/>
  <c r="E119"/>
  <c r="F119"/>
  <c r="G119"/>
  <c r="H119"/>
  <c r="I119"/>
  <c r="J119"/>
  <c r="K119"/>
  <c r="L119"/>
  <c r="M119"/>
  <c r="N119"/>
  <c r="O119"/>
  <c r="F120"/>
  <c r="J120"/>
  <c r="F121"/>
  <c r="F125" s="1"/>
  <c r="J121"/>
  <c r="J125" s="1"/>
  <c r="F122"/>
  <c r="J122"/>
  <c r="F123"/>
  <c r="J123"/>
  <c r="F124"/>
  <c r="J124"/>
  <c r="C125"/>
  <c r="D125"/>
  <c r="E125"/>
  <c r="G125"/>
  <c r="H125"/>
  <c r="I125"/>
  <c r="K125"/>
  <c r="L125"/>
  <c r="M125"/>
  <c r="N125"/>
  <c r="O125"/>
  <c r="F126"/>
  <c r="F135" s="1"/>
  <c r="J126"/>
  <c r="F127"/>
  <c r="J127"/>
  <c r="J135" s="1"/>
  <c r="F128"/>
  <c r="J128"/>
  <c r="F129"/>
  <c r="J129"/>
  <c r="F130"/>
  <c r="J130"/>
  <c r="F131"/>
  <c r="J131"/>
  <c r="F132"/>
  <c r="J132"/>
  <c r="F133"/>
  <c r="J133"/>
  <c r="F134"/>
  <c r="J134"/>
  <c r="C135"/>
  <c r="D135"/>
  <c r="E135"/>
  <c r="E145" s="1"/>
  <c r="G135"/>
  <c r="H135"/>
  <c r="I135"/>
  <c r="I145" s="1"/>
  <c r="K135"/>
  <c r="L135"/>
  <c r="M135"/>
  <c r="M145" s="1"/>
  <c r="N135"/>
  <c r="O135"/>
  <c r="F136"/>
  <c r="F144" s="1"/>
  <c r="J136"/>
  <c r="J144" s="1"/>
  <c r="J145" s="1"/>
  <c r="F137"/>
  <c r="J137"/>
  <c r="F138"/>
  <c r="J138"/>
  <c r="F139"/>
  <c r="J139"/>
  <c r="F140"/>
  <c r="J140"/>
  <c r="F141"/>
  <c r="J141"/>
  <c r="F142"/>
  <c r="J142"/>
  <c r="F143"/>
  <c r="J143"/>
  <c r="C144"/>
  <c r="C145" s="1"/>
  <c r="D144"/>
  <c r="D145" s="1"/>
  <c r="E144"/>
  <c r="G144"/>
  <c r="G145" s="1"/>
  <c r="H144"/>
  <c r="H145" s="1"/>
  <c r="I144"/>
  <c r="K144"/>
  <c r="K145" s="1"/>
  <c r="L144"/>
  <c r="L145" s="1"/>
  <c r="M144"/>
  <c r="N144"/>
  <c r="O144"/>
  <c r="O145" s="1"/>
  <c r="N145"/>
  <c r="F145" l="1"/>
  <c r="J145" i="1"/>
  <c r="F145"/>
</calcChain>
</file>

<file path=xl/sharedStrings.xml><?xml version="1.0" encoding="utf-8"?>
<sst xmlns="http://schemas.openxmlformats.org/spreadsheetml/2006/main" count="544" uniqueCount="271">
  <si>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</si>
  <si>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</si>
  <si>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</si>
  <si>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</si>
  <si>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</si>
  <si>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</si>
  <si>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definitivi</t>
  </si>
  <si>
    <t>Periodo: novembre 2016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</si>
  <si>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</si>
  <si>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</si>
  <si>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</si>
  <si>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</si>
  <si>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</si>
  <si>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</si>
  <si>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</si>
  <si>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</si>
  <si>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</si>
  <si>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</si>
  <si>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</si>
  <si>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</si>
  <si>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</si>
  <si>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</si>
  <si>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</si>
  <si>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</si>
  <si>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</si>
  <si>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</si>
  <si>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</si>
  <si>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</si>
  <si>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</si>
  <si>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</si>
  <si>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</si>
  <si>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</si>
  <si>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</si>
  <si>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</si>
  <si>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</si>
  <si>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</si>
  <si>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</si>
  <si>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</si>
  <si>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</si>
  <si>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</si>
  <si>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</si>
  <si>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</si>
  <si>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</si>
  <si>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</si>
  <si>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</si>
  <si>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</si>
  <si>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</si>
  <si>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</si>
  <si>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</si>
  <si>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</si>
  <si>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</si>
  <si>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</si>
  <si>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</si>
  <si>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</si>
  <si>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</si>
  <si>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</si>
  <si>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</si>
  <si>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</si>
  <si>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</si>
  <si>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</si>
  <si>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</si>
  <si>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</si>
  <si>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</si>
  <si>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</si>
  <si>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</si>
  <si>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</si>
  <si>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</si>
  <si>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</si>
  <si>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</si>
  <si>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</si>
  <si>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</si>
  <si>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</si>
  <si>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</si>
  <si>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</si>
  <si>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</si>
  <si>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</si>
  <si>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</si>
  <si>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</si>
  <si>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</si>
  <si>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</si>
  <si>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</si>
  <si>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</si>
  <si>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</si>
  <si>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</si>
  <si>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</si>
  <si>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</si>
  <si>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</si>
  <si>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</si>
  <si>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</si>
  <si>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</si>
  <si>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</si>
  <si>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</si>
  <si>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</si>
  <si>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</si>
  <si>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</si>
  <si>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</si>
  <si>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</si>
  <si>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</si>
  <si>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</si>
  <si>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</si>
  <si>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</si>
  <si>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</si>
  <si>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</si>
  <si>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</si>
  <si>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</si>
  <si>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</si>
  <si>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</si>
  <si>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</si>
  <si>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</si>
  <si>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</si>
  <si>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</si>
  <si>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</si>
  <si>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</si>
  <si>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</si>
  <si>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</si>
  <si>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</si>
  <si>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</si>
  <si>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</si>
  <si>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</si>
  <si>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</si>
  <si>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</si>
  <si>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</si>
  <si>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</si>
  <si>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</si>
  <si>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</si>
  <si>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</si>
  <si>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</si>
  <si>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</si>
  <si>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</si>
  <si>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</si>
  <si>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</si>
  <si>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</si>
  <si>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</si>
  <si>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</si>
  <si>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</si>
  <si>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</si>
  <si>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</si>
  <si>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</si>
  <si>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</si>
  <si>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</si>
  <si>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</si>
  <si>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</si>
  <si>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</si>
  <si>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</si>
  <si>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</si>
  <si>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</si>
  <si>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</si>
  <si>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</si>
  <si>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</si>
  <si>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</si>
  <si>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</si>
  <si>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</si>
  <si>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</si>
  <si>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</si>
  <si>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</si>
  <si>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</si>
  <si>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</si>
  <si>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</si>
  <si>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</si>
  <si>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</si>
  <si>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</si>
  <si>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</si>
  <si>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</si>
  <si>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</si>
  <si>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</si>
  <si>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</si>
  <si>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</si>
  <si>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</si>
  <si>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</si>
  <si>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</si>
  <si>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</si>
  <si>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</si>
  <si>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</si>
  <si>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</si>
  <si>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</si>
  <si>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</si>
  <si>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</si>
  <si>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</si>
  <si>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</si>
  <si>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</si>
  <si>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</si>
  <si>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</si>
  <si>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</si>
  <si>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</si>
  <si>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</si>
  <si>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</si>
  <si>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</si>
  <si>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</si>
  <si>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</si>
  <si>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</si>
  <si>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</si>
  <si>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</si>
  <si>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</si>
  <si>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</si>
  <si>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</si>
  <si>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</si>
  <si>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</si>
  <si>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</si>
  <si>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</si>
  <si>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</si>
  <si>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</si>
  <si>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</si>
  <si>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</si>
  <si>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</si>
  <si>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</si>
  <si>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</si>
  <si>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</si>
  <si>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</si>
  <si>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</si>
  <si>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</si>
  <si>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</si>
  <si>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</si>
  <si>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</si>
  <si>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</si>
  <si>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</si>
  <si>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</si>
  <si>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</si>
  <si>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</si>
  <si>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</si>
  <si>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</si>
  <si>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</si>
  <si>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</si>
  <si>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</si>
  <si>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</si>
  <si>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</si>
  <si>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</si>
  <si>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</si>
  <si>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</si>
  <si>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</si>
  <si>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</si>
  <si>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</si>
  <si>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</si>
  <si>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</si>
  <si>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</si>
  <si>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</si>
  <si>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</si>
  <si>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</si>
  <si>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</si>
  <si>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</si>
  <si>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</si>
  <si>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</si>
  <si>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</si>
  <si>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</si>
  <si>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</si>
  <si>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</si>
  <si>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</si>
  <si>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</si>
  <si>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</si>
  <si>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</si>
  <si>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</si>
  <si>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</si>
  <si>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</si>
  <si>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</si>
  <si>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</si>
  <si>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</si>
  <si>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</si>
  <si>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</si>
  <si>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</si>
  <si>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</si>
  <si>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</si>
  <si>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</si>
  <si>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</si>
  <si>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</si>
  <si>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</si>
  <si>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</si>
  <si>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</si>
  <si>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</si>
  <si>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</si>
  <si>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</si>
  <si>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</si>
  <si>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gennaio-novembre 2016</t>
  </si>
</sst>
</file>

<file path=xl/styles.xml><?xml version="1.0" encoding="utf-8"?>
<styleSheet xmlns="http://schemas.openxmlformats.org/spreadsheetml/2006/main">
  <fonts count="16">
    <font>
      <sz val="10"/>
      <color indexed="8"/>
      <name val="Times New Roman"/>
    </font>
    <font>
      <sz val="9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12"/>
      <color indexed="11"/>
      <name val="Calibri"/>
    </font>
    <font>
      <sz val="9"/>
      <color indexed="11"/>
      <name val="Calibri"/>
    </font>
    <font>
      <b/>
      <sz val="11"/>
      <color indexed="11"/>
      <name val="Calibri"/>
    </font>
    <font>
      <b/>
      <sz val="9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b/>
      <sz val="9"/>
      <color indexed="14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8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/>
      <diagonal/>
    </border>
    <border>
      <left style="hair">
        <color indexed="10"/>
      </left>
      <right style="hair">
        <color indexed="10"/>
      </right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/>
      <bottom style="thin">
        <color indexed="8"/>
      </bottom>
      <diagonal/>
    </border>
    <border>
      <left style="double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/>
      <diagonal/>
    </border>
    <border>
      <left style="thin">
        <color indexed="10"/>
      </left>
      <right style="hair">
        <color indexed="10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10"/>
      </left>
      <right/>
      <top style="thin">
        <color indexed="8"/>
      </top>
      <bottom style="hair">
        <color indexed="10"/>
      </bottom>
      <diagonal/>
    </border>
    <border>
      <left style="double">
        <color indexed="10"/>
      </left>
      <right/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52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0" borderId="2" xfId="0" applyFont="1" applyFill="1" applyBorder="1" applyProtection="1"/>
    <xf numFmtId="0" fontId="3" fillId="0" borderId="0" xfId="0" applyFont="1" applyFill="1" applyProtection="1"/>
    <xf numFmtId="0" fontId="4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 vertical="center"/>
    </xf>
    <xf numFmtId="0" fontId="10" fillId="3" borderId="0" xfId="0" applyFont="1" applyFill="1" applyProtection="1"/>
    <xf numFmtId="0" fontId="11" fillId="3" borderId="0" xfId="0" applyFont="1" applyFill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Protection="1"/>
    <xf numFmtId="3" fontId="13" fillId="2" borderId="2" xfId="0" applyNumberFormat="1" applyFont="1" applyFill="1" applyBorder="1" applyProtection="1"/>
    <xf numFmtId="3" fontId="14" fillId="2" borderId="2" xfId="0" applyNumberFormat="1" applyFont="1" applyFill="1" applyBorder="1" applyProtection="1"/>
    <xf numFmtId="3" fontId="2" fillId="0" borderId="2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zoomScale="110" workbookViewId="0">
      <selection activeCell="F19" sqref="F19"/>
    </sheetView>
  </sheetViews>
  <sheetFormatPr defaultRowHeight="12.75" customHeight="1"/>
  <cols>
    <col min="1" max="1" width="6" style="12" customWidth="1"/>
    <col min="2" max="2" width="30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7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8422</v>
      </c>
      <c r="D15" s="28">
        <v>3290</v>
      </c>
      <c r="E15" s="28">
        <v>295</v>
      </c>
      <c r="F15" s="28">
        <f t="shared" ref="F15:F22" si="0">SUM(C15-D15-E15)</f>
        <v>4837</v>
      </c>
      <c r="G15" s="28">
        <v>31551</v>
      </c>
      <c r="H15" s="28">
        <v>9458</v>
      </c>
      <c r="I15" s="28">
        <v>2590</v>
      </c>
      <c r="J15" s="28">
        <f t="shared" ref="J15:J22" si="1">SUM(G15-H15-I15)</f>
        <v>19503</v>
      </c>
      <c r="K15" s="28">
        <v>1414</v>
      </c>
      <c r="L15" s="28">
        <v>0</v>
      </c>
      <c r="M15" s="28">
        <v>3464</v>
      </c>
      <c r="N15" s="28">
        <v>802</v>
      </c>
      <c r="O15" s="28">
        <v>802</v>
      </c>
    </row>
    <row r="16" spans="1:15" ht="12.75" customHeight="1">
      <c r="A16" s="4" t="s">
        <v>29</v>
      </c>
      <c r="B16" s="5" t="s">
        <v>30</v>
      </c>
      <c r="C16" s="28">
        <v>3994</v>
      </c>
      <c r="D16" s="28">
        <v>1462</v>
      </c>
      <c r="E16" s="28">
        <v>58</v>
      </c>
      <c r="F16" s="28">
        <f t="shared" si="0"/>
        <v>2474</v>
      </c>
      <c r="G16" s="28">
        <v>23604</v>
      </c>
      <c r="H16" s="28">
        <v>3819</v>
      </c>
      <c r="I16" s="28">
        <v>501</v>
      </c>
      <c r="J16" s="28">
        <f t="shared" si="1"/>
        <v>19284</v>
      </c>
      <c r="K16" s="28">
        <v>373</v>
      </c>
      <c r="L16" s="28">
        <v>0</v>
      </c>
      <c r="M16" s="28">
        <v>2127</v>
      </c>
      <c r="N16" s="28">
        <v>235</v>
      </c>
      <c r="O16" s="28">
        <v>235</v>
      </c>
    </row>
    <row r="17" spans="1:15" ht="12.75" customHeight="1">
      <c r="A17" s="4" t="s">
        <v>31</v>
      </c>
      <c r="B17" s="5" t="s">
        <v>32</v>
      </c>
      <c r="C17" s="28">
        <v>1718</v>
      </c>
      <c r="D17" s="28">
        <v>1620</v>
      </c>
      <c r="E17" s="28">
        <v>0</v>
      </c>
      <c r="F17" s="28">
        <f t="shared" si="0"/>
        <v>98</v>
      </c>
      <c r="G17" s="28">
        <v>3590</v>
      </c>
      <c r="H17" s="28">
        <v>2954</v>
      </c>
      <c r="I17" s="28">
        <v>0</v>
      </c>
      <c r="J17" s="28">
        <f t="shared" si="1"/>
        <v>636</v>
      </c>
      <c r="K17" s="28">
        <v>475</v>
      </c>
      <c r="L17" s="28">
        <v>0</v>
      </c>
      <c r="M17" s="28">
        <v>193</v>
      </c>
      <c r="N17" s="28">
        <v>190</v>
      </c>
      <c r="O17" s="28">
        <v>190</v>
      </c>
    </row>
    <row r="18" spans="1:15" ht="12.75" customHeight="1">
      <c r="A18" s="4" t="s">
        <v>33</v>
      </c>
      <c r="B18" s="5" t="s">
        <v>34</v>
      </c>
      <c r="C18" s="28">
        <v>5224</v>
      </c>
      <c r="D18" s="28">
        <v>3942</v>
      </c>
      <c r="E18" s="28">
        <v>60</v>
      </c>
      <c r="F18" s="28">
        <f t="shared" si="0"/>
        <v>1222</v>
      </c>
      <c r="G18" s="28">
        <v>14454</v>
      </c>
      <c r="H18" s="28">
        <v>10796</v>
      </c>
      <c r="I18" s="28">
        <v>324</v>
      </c>
      <c r="J18" s="28">
        <f t="shared" si="1"/>
        <v>3334</v>
      </c>
      <c r="K18" s="28">
        <v>1280</v>
      </c>
      <c r="L18" s="28">
        <v>0</v>
      </c>
      <c r="M18" s="28">
        <v>1288</v>
      </c>
      <c r="N18" s="28">
        <v>172</v>
      </c>
      <c r="O18" s="28">
        <v>172</v>
      </c>
    </row>
    <row r="19" spans="1:15" ht="12.75" customHeight="1">
      <c r="A19" s="4" t="s">
        <v>35</v>
      </c>
      <c r="B19" s="5" t="s">
        <v>36</v>
      </c>
      <c r="C19" s="28">
        <v>3481</v>
      </c>
      <c r="D19" s="28">
        <v>3358</v>
      </c>
      <c r="E19" s="28">
        <v>123</v>
      </c>
      <c r="F19" s="28">
        <f t="shared" si="0"/>
        <v>0</v>
      </c>
      <c r="G19" s="28">
        <v>9621</v>
      </c>
      <c r="H19" s="28">
        <v>8162</v>
      </c>
      <c r="I19" s="28">
        <v>685</v>
      </c>
      <c r="J19" s="28">
        <f t="shared" si="1"/>
        <v>774</v>
      </c>
      <c r="K19" s="28">
        <v>214</v>
      </c>
      <c r="L19" s="28">
        <v>0</v>
      </c>
      <c r="M19" s="28">
        <v>36</v>
      </c>
      <c r="N19" s="28">
        <v>57</v>
      </c>
      <c r="O19" s="28">
        <v>57</v>
      </c>
    </row>
    <row r="20" spans="1:15" ht="12.75" customHeight="1">
      <c r="A20" s="4" t="s">
        <v>37</v>
      </c>
      <c r="B20" s="5" t="s">
        <v>38</v>
      </c>
      <c r="C20" s="28">
        <v>19821</v>
      </c>
      <c r="D20" s="28">
        <v>18500</v>
      </c>
      <c r="E20" s="28">
        <v>481</v>
      </c>
      <c r="F20" s="28">
        <f t="shared" si="0"/>
        <v>840</v>
      </c>
      <c r="G20" s="28">
        <v>49830</v>
      </c>
      <c r="H20" s="28">
        <v>39405</v>
      </c>
      <c r="I20" s="28">
        <v>2761</v>
      </c>
      <c r="J20" s="28">
        <f t="shared" si="1"/>
        <v>7664</v>
      </c>
      <c r="K20" s="28">
        <v>2045</v>
      </c>
      <c r="L20" s="28">
        <v>0</v>
      </c>
      <c r="M20" s="28">
        <v>1740</v>
      </c>
      <c r="N20" s="28">
        <v>1610</v>
      </c>
      <c r="O20" s="28">
        <v>1610</v>
      </c>
    </row>
    <row r="21" spans="1:15" ht="12.75" customHeight="1">
      <c r="A21" s="4" t="s">
        <v>39</v>
      </c>
      <c r="B21" s="5" t="s">
        <v>40</v>
      </c>
      <c r="C21" s="28">
        <v>1451</v>
      </c>
      <c r="D21" s="28">
        <v>1451</v>
      </c>
      <c r="E21" s="28">
        <v>0</v>
      </c>
      <c r="F21" s="28">
        <f t="shared" si="0"/>
        <v>0</v>
      </c>
      <c r="G21" s="28">
        <v>2727</v>
      </c>
      <c r="H21" s="28">
        <v>2660</v>
      </c>
      <c r="I21" s="28">
        <v>0</v>
      </c>
      <c r="J21" s="28">
        <f t="shared" si="1"/>
        <v>67</v>
      </c>
      <c r="K21" s="28">
        <v>33</v>
      </c>
      <c r="L21" s="28">
        <v>0</v>
      </c>
      <c r="M21" s="28">
        <v>0</v>
      </c>
      <c r="N21" s="28">
        <v>8</v>
      </c>
      <c r="O21" s="28">
        <v>8</v>
      </c>
    </row>
    <row r="22" spans="1:15" ht="12.75" customHeight="1">
      <c r="A22" s="4" t="s">
        <v>41</v>
      </c>
      <c r="B22" s="5" t="s">
        <v>42</v>
      </c>
      <c r="C22" s="28">
        <v>1480</v>
      </c>
      <c r="D22" s="28">
        <v>1300</v>
      </c>
      <c r="E22" s="28">
        <v>149</v>
      </c>
      <c r="F22" s="28">
        <f t="shared" si="0"/>
        <v>31</v>
      </c>
      <c r="G22" s="28">
        <v>4048</v>
      </c>
      <c r="H22" s="28">
        <v>2722</v>
      </c>
      <c r="I22" s="28">
        <v>664</v>
      </c>
      <c r="J22" s="28">
        <f t="shared" si="1"/>
        <v>662</v>
      </c>
      <c r="K22" s="28">
        <v>475</v>
      </c>
      <c r="L22" s="28">
        <v>0</v>
      </c>
      <c r="M22" s="28">
        <v>1105</v>
      </c>
      <c r="N22" s="28">
        <v>55</v>
      </c>
      <c r="O22" s="28">
        <v>55</v>
      </c>
    </row>
    <row r="23" spans="1:15" ht="12.75" customHeight="1">
      <c r="A23" s="8"/>
      <c r="B23" s="9" t="s">
        <v>43</v>
      </c>
      <c r="C23" s="29">
        <f t="shared" ref="C23:O23" si="2">SUM(C15:C22)</f>
        <v>45591</v>
      </c>
      <c r="D23" s="29">
        <f t="shared" si="2"/>
        <v>34923</v>
      </c>
      <c r="E23" s="29">
        <f t="shared" si="2"/>
        <v>1166</v>
      </c>
      <c r="F23" s="29">
        <f t="shared" si="2"/>
        <v>9502</v>
      </c>
      <c r="G23" s="29">
        <f t="shared" si="2"/>
        <v>139425</v>
      </c>
      <c r="H23" s="29">
        <f t="shared" si="2"/>
        <v>79976</v>
      </c>
      <c r="I23" s="29">
        <f t="shared" si="2"/>
        <v>7525</v>
      </c>
      <c r="J23" s="29">
        <f t="shared" si="2"/>
        <v>51924</v>
      </c>
      <c r="K23" s="29">
        <f t="shared" si="2"/>
        <v>6309</v>
      </c>
      <c r="L23" s="29">
        <f t="shared" si="2"/>
        <v>0</v>
      </c>
      <c r="M23" s="29">
        <f t="shared" si="2"/>
        <v>9953</v>
      </c>
      <c r="N23" s="29">
        <f t="shared" si="2"/>
        <v>3129</v>
      </c>
      <c r="O23" s="29">
        <f t="shared" si="2"/>
        <v>3129</v>
      </c>
    </row>
    <row r="24" spans="1:15" ht="14.25" customHeight="1">
      <c r="A24" s="4" t="s">
        <v>44</v>
      </c>
      <c r="B24" s="5" t="s">
        <v>45</v>
      </c>
      <c r="C24" s="28">
        <v>1409</v>
      </c>
      <c r="D24" s="28">
        <v>1149</v>
      </c>
      <c r="E24" s="28">
        <v>66</v>
      </c>
      <c r="F24" s="28">
        <f>SUM(C24-D24-E24)</f>
        <v>194</v>
      </c>
      <c r="G24" s="28">
        <v>3581</v>
      </c>
      <c r="H24" s="28">
        <v>2124</v>
      </c>
      <c r="I24" s="28">
        <v>310</v>
      </c>
      <c r="J24" s="28">
        <f>SUM(G24-H24-I24)</f>
        <v>1147</v>
      </c>
      <c r="K24" s="28">
        <v>1039</v>
      </c>
      <c r="L24" s="28">
        <v>0</v>
      </c>
      <c r="M24" s="28">
        <v>309</v>
      </c>
      <c r="N24" s="28">
        <v>176</v>
      </c>
      <c r="O24" s="28">
        <v>176</v>
      </c>
    </row>
    <row r="25" spans="1:15" ht="14.25" customHeight="1">
      <c r="A25" s="10"/>
      <c r="B25" s="9" t="s">
        <v>46</v>
      </c>
      <c r="C25" s="29">
        <f t="shared" ref="C25:O25" si="3">SUM(C24)</f>
        <v>1409</v>
      </c>
      <c r="D25" s="29">
        <f t="shared" si="3"/>
        <v>1149</v>
      </c>
      <c r="E25" s="29">
        <f t="shared" si="3"/>
        <v>66</v>
      </c>
      <c r="F25" s="29">
        <f t="shared" si="3"/>
        <v>194</v>
      </c>
      <c r="G25" s="29">
        <f t="shared" si="3"/>
        <v>3581</v>
      </c>
      <c r="H25" s="29">
        <f t="shared" si="3"/>
        <v>2124</v>
      </c>
      <c r="I25" s="29">
        <f t="shared" si="3"/>
        <v>310</v>
      </c>
      <c r="J25" s="29">
        <f t="shared" si="3"/>
        <v>1147</v>
      </c>
      <c r="K25" s="29">
        <f t="shared" si="3"/>
        <v>1039</v>
      </c>
      <c r="L25" s="29">
        <f t="shared" si="3"/>
        <v>0</v>
      </c>
      <c r="M25" s="29">
        <f t="shared" si="3"/>
        <v>309</v>
      </c>
      <c r="N25" s="29">
        <f t="shared" si="3"/>
        <v>176</v>
      </c>
      <c r="O25" s="29">
        <f t="shared" si="3"/>
        <v>176</v>
      </c>
    </row>
    <row r="26" spans="1:15" ht="12.75" customHeight="1">
      <c r="A26" s="4" t="s">
        <v>47</v>
      </c>
      <c r="B26" s="5" t="s">
        <v>48</v>
      </c>
      <c r="C26" s="28">
        <v>14496</v>
      </c>
      <c r="D26" s="28">
        <v>6349</v>
      </c>
      <c r="E26" s="28">
        <v>311</v>
      </c>
      <c r="F26" s="28">
        <f>SUM(C26-D26-E26)</f>
        <v>7836</v>
      </c>
      <c r="G26" s="28">
        <v>38679</v>
      </c>
      <c r="H26" s="28">
        <v>11107</v>
      </c>
      <c r="I26" s="28">
        <v>1317</v>
      </c>
      <c r="J26" s="28">
        <f>SUM(G26-H26-I26)</f>
        <v>26255</v>
      </c>
      <c r="K26" s="28">
        <v>4090</v>
      </c>
      <c r="L26" s="28">
        <v>0</v>
      </c>
      <c r="M26" s="28">
        <v>517</v>
      </c>
      <c r="N26" s="28">
        <v>517</v>
      </c>
      <c r="O26" s="28">
        <v>517</v>
      </c>
    </row>
    <row r="27" spans="1:15" ht="12.75" customHeight="1">
      <c r="A27" s="4" t="s">
        <v>49</v>
      </c>
      <c r="B27" s="5" t="s">
        <v>50</v>
      </c>
      <c r="C27" s="28">
        <v>2035</v>
      </c>
      <c r="D27" s="28">
        <v>1904</v>
      </c>
      <c r="E27" s="28">
        <v>82</v>
      </c>
      <c r="F27" s="28">
        <f>SUM(C27-D27-E27)</f>
        <v>49</v>
      </c>
      <c r="G27" s="28">
        <v>4129</v>
      </c>
      <c r="H27" s="28">
        <v>2929</v>
      </c>
      <c r="I27" s="28">
        <v>372</v>
      </c>
      <c r="J27" s="28">
        <f>SUM(G27-H27-I27)</f>
        <v>828</v>
      </c>
      <c r="K27" s="28">
        <v>760</v>
      </c>
      <c r="L27" s="28">
        <v>0</v>
      </c>
      <c r="M27" s="28">
        <v>290</v>
      </c>
      <c r="N27" s="28">
        <v>82</v>
      </c>
      <c r="O27" s="28">
        <v>82</v>
      </c>
    </row>
    <row r="28" spans="1:15" ht="12.75" customHeight="1">
      <c r="A28" s="4" t="s">
        <v>51</v>
      </c>
      <c r="B28" s="5" t="s">
        <v>52</v>
      </c>
      <c r="C28" s="28">
        <v>2199</v>
      </c>
      <c r="D28" s="28">
        <v>1474</v>
      </c>
      <c r="E28" s="28">
        <v>140</v>
      </c>
      <c r="F28" s="28">
        <f>SUM(C28-D28-E28)</f>
        <v>585</v>
      </c>
      <c r="G28" s="28">
        <v>6393</v>
      </c>
      <c r="H28" s="28">
        <v>3366</v>
      </c>
      <c r="I28" s="28">
        <v>959</v>
      </c>
      <c r="J28" s="28">
        <f>SUM(G28-H28-I28)</f>
        <v>2068</v>
      </c>
      <c r="K28" s="28">
        <v>1591</v>
      </c>
      <c r="L28" s="28">
        <v>30</v>
      </c>
      <c r="M28" s="28">
        <v>52</v>
      </c>
      <c r="N28" s="28">
        <v>47</v>
      </c>
      <c r="O28" s="28">
        <v>47</v>
      </c>
    </row>
    <row r="29" spans="1:15" ht="12.75" customHeight="1">
      <c r="A29" s="4" t="s">
        <v>53</v>
      </c>
      <c r="B29" s="5" t="s">
        <v>54</v>
      </c>
      <c r="C29" s="28">
        <v>2593</v>
      </c>
      <c r="D29" s="28">
        <v>2302</v>
      </c>
      <c r="E29" s="28">
        <v>216</v>
      </c>
      <c r="F29" s="28">
        <f>SUM(C29-D29-E29)</f>
        <v>75</v>
      </c>
      <c r="G29" s="28">
        <v>6408</v>
      </c>
      <c r="H29" s="28">
        <v>5194</v>
      </c>
      <c r="I29" s="28">
        <v>1014</v>
      </c>
      <c r="J29" s="28">
        <f>SUM(G29-H29-I29)</f>
        <v>200</v>
      </c>
      <c r="K29" s="28">
        <v>6</v>
      </c>
      <c r="L29" s="28">
        <v>0</v>
      </c>
      <c r="M29" s="28">
        <v>0</v>
      </c>
      <c r="N29" s="28">
        <v>0</v>
      </c>
      <c r="O29" s="28">
        <v>0</v>
      </c>
    </row>
    <row r="30" spans="1:15" ht="12.75" customHeight="1">
      <c r="A30" s="8"/>
      <c r="B30" s="9" t="s">
        <v>55</v>
      </c>
      <c r="C30" s="29">
        <f t="shared" ref="C30:O30" si="4">SUM(C26:C29)</f>
        <v>21323</v>
      </c>
      <c r="D30" s="29">
        <f t="shared" si="4"/>
        <v>12029</v>
      </c>
      <c r="E30" s="29">
        <f t="shared" si="4"/>
        <v>749</v>
      </c>
      <c r="F30" s="29">
        <f t="shared" si="4"/>
        <v>8545</v>
      </c>
      <c r="G30" s="29">
        <f t="shared" si="4"/>
        <v>55609</v>
      </c>
      <c r="H30" s="29">
        <f t="shared" si="4"/>
        <v>22596</v>
      </c>
      <c r="I30" s="29">
        <f t="shared" si="4"/>
        <v>3662</v>
      </c>
      <c r="J30" s="29">
        <f t="shared" si="4"/>
        <v>29351</v>
      </c>
      <c r="K30" s="29">
        <f t="shared" si="4"/>
        <v>6447</v>
      </c>
      <c r="L30" s="29">
        <f t="shared" si="4"/>
        <v>30</v>
      </c>
      <c r="M30" s="29">
        <f t="shared" si="4"/>
        <v>859</v>
      </c>
      <c r="N30" s="29">
        <f t="shared" si="4"/>
        <v>646</v>
      </c>
      <c r="O30" s="29">
        <f t="shared" si="4"/>
        <v>646</v>
      </c>
    </row>
    <row r="31" spans="1:15" ht="12.75" customHeight="1">
      <c r="A31" s="4" t="s">
        <v>56</v>
      </c>
      <c r="B31" s="5" t="s">
        <v>57</v>
      </c>
      <c r="C31" s="28">
        <v>8762</v>
      </c>
      <c r="D31" s="28">
        <v>8348</v>
      </c>
      <c r="E31" s="28">
        <v>165</v>
      </c>
      <c r="F31" s="28">
        <f t="shared" ref="F31:F42" si="5">SUM(C31-D31-E31)</f>
        <v>249</v>
      </c>
      <c r="G31" s="28">
        <v>25515</v>
      </c>
      <c r="H31" s="28">
        <v>17265</v>
      </c>
      <c r="I31" s="28">
        <v>916</v>
      </c>
      <c r="J31" s="28">
        <f t="shared" ref="J31:J42" si="6">SUM(G31-H31-I31)</f>
        <v>7334</v>
      </c>
      <c r="K31" s="28">
        <v>791</v>
      </c>
      <c r="L31" s="28">
        <v>0</v>
      </c>
      <c r="M31" s="28">
        <v>528</v>
      </c>
      <c r="N31" s="28">
        <v>261</v>
      </c>
      <c r="O31" s="28">
        <v>261</v>
      </c>
    </row>
    <row r="32" spans="1:15" ht="12.75" customHeight="1">
      <c r="A32" s="4" t="s">
        <v>58</v>
      </c>
      <c r="B32" s="5" t="s">
        <v>59</v>
      </c>
      <c r="C32" s="28">
        <v>11021</v>
      </c>
      <c r="D32" s="28">
        <v>10097</v>
      </c>
      <c r="E32" s="28">
        <v>350</v>
      </c>
      <c r="F32" s="28">
        <f t="shared" si="5"/>
        <v>574</v>
      </c>
      <c r="G32" s="28">
        <v>47238</v>
      </c>
      <c r="H32" s="28">
        <v>26134</v>
      </c>
      <c r="I32" s="28">
        <v>2496</v>
      </c>
      <c r="J32" s="28">
        <f t="shared" si="6"/>
        <v>18608</v>
      </c>
      <c r="K32" s="28">
        <v>1993</v>
      </c>
      <c r="L32" s="28">
        <v>0</v>
      </c>
      <c r="M32" s="28">
        <v>6776</v>
      </c>
      <c r="N32" s="28">
        <v>460</v>
      </c>
      <c r="O32" s="28">
        <v>460</v>
      </c>
    </row>
    <row r="33" spans="1:256" ht="12.75" customHeight="1">
      <c r="A33" s="4" t="s">
        <v>60</v>
      </c>
      <c r="B33" s="5" t="s">
        <v>61</v>
      </c>
      <c r="C33" s="28">
        <v>6637</v>
      </c>
      <c r="D33" s="28">
        <v>5527</v>
      </c>
      <c r="E33" s="28">
        <v>126</v>
      </c>
      <c r="F33" s="28">
        <f t="shared" si="5"/>
        <v>984</v>
      </c>
      <c r="G33" s="28">
        <v>27373</v>
      </c>
      <c r="H33" s="28">
        <v>7401</v>
      </c>
      <c r="I33" s="28">
        <v>437</v>
      </c>
      <c r="J33" s="28">
        <f t="shared" si="6"/>
        <v>19535</v>
      </c>
      <c r="K33" s="28">
        <v>3034</v>
      </c>
      <c r="L33" s="28">
        <v>60</v>
      </c>
      <c r="M33" s="28">
        <v>2105</v>
      </c>
      <c r="N33" s="28">
        <v>235</v>
      </c>
      <c r="O33" s="28">
        <v>235</v>
      </c>
    </row>
    <row r="34" spans="1:256" ht="12.75" customHeight="1">
      <c r="A34" s="4" t="s">
        <v>62</v>
      </c>
      <c r="B34" s="5" t="s">
        <v>63</v>
      </c>
      <c r="C34" s="28">
        <v>9441</v>
      </c>
      <c r="D34" s="28">
        <v>2413</v>
      </c>
      <c r="E34" s="28">
        <v>16</v>
      </c>
      <c r="F34" s="28">
        <f t="shared" si="5"/>
        <v>7012</v>
      </c>
      <c r="G34" s="28">
        <v>21825</v>
      </c>
      <c r="H34" s="28">
        <v>6493</v>
      </c>
      <c r="I34" s="28">
        <v>145</v>
      </c>
      <c r="J34" s="28">
        <f t="shared" si="6"/>
        <v>15187</v>
      </c>
      <c r="K34" s="28">
        <v>446</v>
      </c>
      <c r="L34" s="28">
        <v>0</v>
      </c>
      <c r="M34" s="28">
        <v>2230</v>
      </c>
      <c r="N34" s="28">
        <v>0</v>
      </c>
      <c r="O34" s="28">
        <v>0</v>
      </c>
    </row>
    <row r="35" spans="1:256" ht="12.75" customHeight="1">
      <c r="A35" s="4" t="s">
        <v>64</v>
      </c>
      <c r="B35" s="5" t="s">
        <v>65</v>
      </c>
      <c r="C35" s="28">
        <v>3189</v>
      </c>
      <c r="D35" s="28">
        <v>3189</v>
      </c>
      <c r="E35" s="28">
        <v>0</v>
      </c>
      <c r="F35" s="28">
        <f t="shared" si="5"/>
        <v>0</v>
      </c>
      <c r="G35" s="28">
        <v>5847</v>
      </c>
      <c r="H35" s="28">
        <v>5557</v>
      </c>
      <c r="I35" s="28">
        <v>0</v>
      </c>
      <c r="J35" s="28">
        <f t="shared" si="6"/>
        <v>290</v>
      </c>
      <c r="K35" s="28">
        <v>26</v>
      </c>
      <c r="L35" s="28">
        <v>0</v>
      </c>
      <c r="M35" s="28">
        <v>0</v>
      </c>
      <c r="N35" s="28">
        <v>282</v>
      </c>
      <c r="O35" s="28">
        <v>282</v>
      </c>
    </row>
    <row r="36" spans="1:256" ht="12.75" customHeight="1">
      <c r="A36" s="4" t="s">
        <v>66</v>
      </c>
      <c r="B36" s="5" t="s">
        <v>67</v>
      </c>
      <c r="C36" s="28">
        <v>1832</v>
      </c>
      <c r="D36" s="28">
        <v>1678</v>
      </c>
      <c r="E36" s="28">
        <v>95</v>
      </c>
      <c r="F36" s="28">
        <f t="shared" si="5"/>
        <v>59</v>
      </c>
      <c r="G36" s="28">
        <v>5625</v>
      </c>
      <c r="H36" s="28">
        <v>4193</v>
      </c>
      <c r="I36" s="28">
        <v>998</v>
      </c>
      <c r="J36" s="28">
        <f t="shared" si="6"/>
        <v>434</v>
      </c>
      <c r="K36" s="28">
        <v>0</v>
      </c>
      <c r="L36" s="28">
        <v>0</v>
      </c>
      <c r="M36" s="28">
        <v>303</v>
      </c>
      <c r="N36" s="28">
        <v>4</v>
      </c>
      <c r="O36" s="28">
        <v>4</v>
      </c>
    </row>
    <row r="37" spans="1:256" ht="12.75" customHeight="1">
      <c r="A37" s="4" t="s">
        <v>68</v>
      </c>
      <c r="B37" s="5" t="s">
        <v>69</v>
      </c>
      <c r="C37" s="28">
        <v>3079</v>
      </c>
      <c r="D37" s="28">
        <v>2761</v>
      </c>
      <c r="E37" s="28">
        <v>34</v>
      </c>
      <c r="F37" s="28">
        <f t="shared" si="5"/>
        <v>284</v>
      </c>
      <c r="G37" s="28">
        <v>9906</v>
      </c>
      <c r="H37" s="28">
        <v>7629</v>
      </c>
      <c r="I37" s="28">
        <v>185</v>
      </c>
      <c r="J37" s="28">
        <f t="shared" si="6"/>
        <v>2092</v>
      </c>
      <c r="K37" s="28">
        <v>108</v>
      </c>
      <c r="L37" s="28">
        <v>0</v>
      </c>
      <c r="M37" s="28">
        <v>360</v>
      </c>
      <c r="N37" s="28">
        <v>530</v>
      </c>
      <c r="O37" s="28">
        <v>530</v>
      </c>
    </row>
    <row r="38" spans="1:256" ht="12.75" customHeight="1">
      <c r="A38" s="4" t="s">
        <v>70</v>
      </c>
      <c r="B38" s="5" t="s">
        <v>71</v>
      </c>
      <c r="C38" s="28">
        <v>48711</v>
      </c>
      <c r="D38" s="28">
        <v>37287</v>
      </c>
      <c r="E38" s="28">
        <v>1206</v>
      </c>
      <c r="F38" s="28">
        <f t="shared" si="5"/>
        <v>10218</v>
      </c>
      <c r="G38" s="28">
        <v>113279</v>
      </c>
      <c r="H38" s="28">
        <v>65621</v>
      </c>
      <c r="I38" s="28">
        <v>5402</v>
      </c>
      <c r="J38" s="28">
        <f t="shared" si="6"/>
        <v>42256</v>
      </c>
      <c r="K38" s="28">
        <v>9243</v>
      </c>
      <c r="L38" s="28">
        <v>0</v>
      </c>
      <c r="M38" s="28">
        <v>6318</v>
      </c>
      <c r="N38" s="28">
        <v>15401</v>
      </c>
      <c r="O38" s="28">
        <v>5427</v>
      </c>
    </row>
    <row r="39" spans="1:256" ht="12.75" customHeight="1">
      <c r="A39" s="4" t="s">
        <v>72</v>
      </c>
      <c r="B39" s="5" t="s">
        <v>73</v>
      </c>
      <c r="C39" s="28">
        <v>7011</v>
      </c>
      <c r="D39" s="28">
        <v>6611</v>
      </c>
      <c r="E39" s="28">
        <v>201</v>
      </c>
      <c r="F39" s="28">
        <f t="shared" si="5"/>
        <v>199</v>
      </c>
      <c r="G39" s="28">
        <v>13469</v>
      </c>
      <c r="H39" s="28">
        <v>11145</v>
      </c>
      <c r="I39" s="28">
        <v>1176</v>
      </c>
      <c r="J39" s="28">
        <f t="shared" si="6"/>
        <v>1148</v>
      </c>
      <c r="K39" s="28">
        <v>316</v>
      </c>
      <c r="L39" s="28">
        <v>0</v>
      </c>
      <c r="M39" s="28">
        <v>2</v>
      </c>
      <c r="N39" s="28">
        <v>71</v>
      </c>
      <c r="O39" s="28">
        <v>71</v>
      </c>
    </row>
    <row r="40" spans="1:256" ht="12.75" customHeight="1">
      <c r="A40" s="4" t="s">
        <v>74</v>
      </c>
      <c r="B40" s="5" t="s">
        <v>75</v>
      </c>
      <c r="C40" s="28">
        <v>4829</v>
      </c>
      <c r="D40" s="28">
        <v>4454</v>
      </c>
      <c r="E40" s="28">
        <v>149</v>
      </c>
      <c r="F40" s="28">
        <f t="shared" si="5"/>
        <v>226</v>
      </c>
      <c r="G40" s="28">
        <v>13825</v>
      </c>
      <c r="H40" s="28">
        <v>9244</v>
      </c>
      <c r="I40" s="28">
        <v>870</v>
      </c>
      <c r="J40" s="28">
        <f t="shared" si="6"/>
        <v>3711</v>
      </c>
      <c r="K40" s="28">
        <v>497</v>
      </c>
      <c r="L40" s="28">
        <v>0</v>
      </c>
      <c r="M40" s="28">
        <v>3285</v>
      </c>
      <c r="N40" s="28">
        <v>71</v>
      </c>
      <c r="O40" s="28">
        <v>71</v>
      </c>
    </row>
    <row r="41" spans="1:256" ht="12.75" customHeight="1">
      <c r="A41" s="4" t="s">
        <v>76</v>
      </c>
      <c r="B41" s="5" t="s">
        <v>77</v>
      </c>
      <c r="C41" s="28">
        <v>1174</v>
      </c>
      <c r="D41" s="28">
        <v>1145</v>
      </c>
      <c r="E41" s="28">
        <v>0</v>
      </c>
      <c r="F41" s="28">
        <f t="shared" si="5"/>
        <v>29</v>
      </c>
      <c r="G41" s="28">
        <v>5699</v>
      </c>
      <c r="H41" s="28">
        <v>3644</v>
      </c>
      <c r="I41" s="28">
        <v>0</v>
      </c>
      <c r="J41" s="28">
        <f t="shared" si="6"/>
        <v>2055</v>
      </c>
      <c r="K41" s="28">
        <v>782</v>
      </c>
      <c r="L41" s="28">
        <v>0</v>
      </c>
      <c r="M41" s="28">
        <v>52</v>
      </c>
      <c r="N41" s="28">
        <v>517</v>
      </c>
      <c r="O41" s="28">
        <v>517</v>
      </c>
    </row>
    <row r="42" spans="1:256" ht="12.75" customHeight="1">
      <c r="A42" s="4" t="s">
        <v>78</v>
      </c>
      <c r="B42" s="5" t="s">
        <v>79</v>
      </c>
      <c r="C42" s="28">
        <v>11306</v>
      </c>
      <c r="D42" s="28">
        <v>9457</v>
      </c>
      <c r="E42" s="28">
        <v>215</v>
      </c>
      <c r="F42" s="28">
        <f t="shared" si="5"/>
        <v>1634</v>
      </c>
      <c r="G42" s="28">
        <v>19141</v>
      </c>
      <c r="H42" s="28">
        <v>15444</v>
      </c>
      <c r="I42" s="28">
        <v>587</v>
      </c>
      <c r="J42" s="28">
        <f t="shared" si="6"/>
        <v>3110</v>
      </c>
      <c r="K42" s="28">
        <v>580</v>
      </c>
      <c r="L42" s="28">
        <v>0</v>
      </c>
      <c r="M42" s="28">
        <v>50</v>
      </c>
      <c r="N42" s="28">
        <v>134</v>
      </c>
      <c r="O42" s="28">
        <v>134</v>
      </c>
    </row>
    <row r="43" spans="1:256" ht="12.75" customHeight="1">
      <c r="A43" s="8"/>
      <c r="B43" s="9" t="s">
        <v>80</v>
      </c>
      <c r="C43" s="29">
        <f t="shared" ref="C43:O43" si="7">SUM(C31:C42)</f>
        <v>116992</v>
      </c>
      <c r="D43" s="29">
        <f t="shared" si="7"/>
        <v>92967</v>
      </c>
      <c r="E43" s="29">
        <f t="shared" si="7"/>
        <v>2557</v>
      </c>
      <c r="F43" s="29">
        <f t="shared" si="7"/>
        <v>21468</v>
      </c>
      <c r="G43" s="29">
        <f t="shared" si="7"/>
        <v>308742</v>
      </c>
      <c r="H43" s="29">
        <f t="shared" si="7"/>
        <v>179770</v>
      </c>
      <c r="I43" s="29">
        <f t="shared" si="7"/>
        <v>13212</v>
      </c>
      <c r="J43" s="29">
        <f t="shared" si="7"/>
        <v>115760</v>
      </c>
      <c r="K43" s="29">
        <f t="shared" si="7"/>
        <v>17816</v>
      </c>
      <c r="L43" s="29">
        <f t="shared" si="7"/>
        <v>60</v>
      </c>
      <c r="M43" s="29">
        <f t="shared" si="7"/>
        <v>22009</v>
      </c>
      <c r="N43" s="29">
        <f t="shared" si="7"/>
        <v>17966</v>
      </c>
      <c r="O43" s="29">
        <f t="shared" si="7"/>
        <v>7992</v>
      </c>
    </row>
    <row r="44" spans="1:256" ht="12.75" customHeight="1">
      <c r="A44" s="4" t="s">
        <v>81</v>
      </c>
      <c r="B44" s="5" t="s">
        <v>82</v>
      </c>
      <c r="C44" s="28">
        <v>3442</v>
      </c>
      <c r="D44" s="28">
        <v>2923</v>
      </c>
      <c r="E44" s="28">
        <v>66</v>
      </c>
      <c r="F44" s="28">
        <f>SUM(C44-D44-E44)</f>
        <v>453</v>
      </c>
      <c r="G44" s="28">
        <v>14147</v>
      </c>
      <c r="H44" s="28">
        <v>8013</v>
      </c>
      <c r="I44" s="28">
        <v>316</v>
      </c>
      <c r="J44" s="28">
        <f>SUM(G44-H44-I44)</f>
        <v>5818</v>
      </c>
      <c r="K44" s="28">
        <v>1453</v>
      </c>
      <c r="L44" s="28">
        <v>0</v>
      </c>
      <c r="M44" s="28">
        <v>62</v>
      </c>
      <c r="N44" s="28">
        <v>87</v>
      </c>
      <c r="O44" s="28">
        <v>87</v>
      </c>
    </row>
    <row r="45" spans="1:256" ht="12.75" customHeight="1">
      <c r="A45" s="4" t="s">
        <v>83</v>
      </c>
      <c r="B45" s="5" t="s">
        <v>84</v>
      </c>
      <c r="C45" s="28">
        <v>5242</v>
      </c>
      <c r="D45" s="28">
        <v>3820</v>
      </c>
      <c r="E45" s="28">
        <v>85</v>
      </c>
      <c r="F45" s="28">
        <f>SUM(C45-D45-E45)</f>
        <v>1337</v>
      </c>
      <c r="G45" s="28">
        <v>23181</v>
      </c>
      <c r="H45" s="28">
        <v>9376</v>
      </c>
      <c r="I45" s="28">
        <v>565</v>
      </c>
      <c r="J45" s="28">
        <f>SUM(G45-H45-I45)</f>
        <v>13240</v>
      </c>
      <c r="K45" s="28">
        <v>8248</v>
      </c>
      <c r="L45" s="28">
        <v>0</v>
      </c>
      <c r="M45" s="28">
        <v>1362</v>
      </c>
      <c r="N45" s="28">
        <v>137</v>
      </c>
      <c r="O45" s="28">
        <v>137</v>
      </c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 customHeight="1">
      <c r="A46" s="8"/>
      <c r="B46" s="9" t="s">
        <v>85</v>
      </c>
      <c r="C46" s="29">
        <f t="shared" ref="C46:O46" si="8">SUM(C44:C45)</f>
        <v>8684</v>
      </c>
      <c r="D46" s="29">
        <f t="shared" si="8"/>
        <v>6743</v>
      </c>
      <c r="E46" s="29">
        <f t="shared" si="8"/>
        <v>151</v>
      </c>
      <c r="F46" s="29">
        <f t="shared" si="8"/>
        <v>1790</v>
      </c>
      <c r="G46" s="29">
        <f t="shared" si="8"/>
        <v>37328</v>
      </c>
      <c r="H46" s="29">
        <f t="shared" si="8"/>
        <v>17389</v>
      </c>
      <c r="I46" s="29">
        <f t="shared" si="8"/>
        <v>881</v>
      </c>
      <c r="J46" s="29">
        <f t="shared" si="8"/>
        <v>19058</v>
      </c>
      <c r="K46" s="29">
        <f t="shared" si="8"/>
        <v>9701</v>
      </c>
      <c r="L46" s="29">
        <f t="shared" si="8"/>
        <v>0</v>
      </c>
      <c r="M46" s="29">
        <f t="shared" si="8"/>
        <v>1424</v>
      </c>
      <c r="N46" s="29">
        <f t="shared" si="8"/>
        <v>224</v>
      </c>
      <c r="O46" s="29">
        <f t="shared" si="8"/>
        <v>224</v>
      </c>
    </row>
    <row r="47" spans="1:256" ht="12.75" customHeight="1">
      <c r="A47" s="4" t="s">
        <v>86</v>
      </c>
      <c r="B47" s="5" t="s">
        <v>87</v>
      </c>
      <c r="C47" s="28">
        <v>1013</v>
      </c>
      <c r="D47" s="28">
        <v>938</v>
      </c>
      <c r="E47" s="28">
        <v>0</v>
      </c>
      <c r="F47" s="28">
        <f>SUM(C47-D47-E47)</f>
        <v>75</v>
      </c>
      <c r="G47" s="28">
        <v>1272</v>
      </c>
      <c r="H47" s="28">
        <v>821</v>
      </c>
      <c r="I47" s="28">
        <v>0</v>
      </c>
      <c r="J47" s="28">
        <f>SUM(G47-H47-I47)</f>
        <v>451</v>
      </c>
      <c r="K47" s="28">
        <v>0</v>
      </c>
      <c r="L47" s="28">
        <v>0</v>
      </c>
      <c r="M47" s="28">
        <v>23</v>
      </c>
      <c r="N47" s="28">
        <v>0</v>
      </c>
      <c r="O47" s="28">
        <v>0</v>
      </c>
    </row>
    <row r="48" spans="1:256" ht="12.75" customHeight="1">
      <c r="A48" s="4" t="s">
        <v>88</v>
      </c>
      <c r="B48" s="5" t="s">
        <v>89</v>
      </c>
      <c r="C48" s="28">
        <v>2345</v>
      </c>
      <c r="D48" s="28">
        <v>2312</v>
      </c>
      <c r="E48" s="28">
        <v>12</v>
      </c>
      <c r="F48" s="28">
        <f>SUM(C48-D48-E48)</f>
        <v>21</v>
      </c>
      <c r="G48" s="28">
        <v>4519</v>
      </c>
      <c r="H48" s="28">
        <v>4307</v>
      </c>
      <c r="I48" s="28">
        <v>58</v>
      </c>
      <c r="J48" s="28">
        <f>SUM(G48-H48-I48)</f>
        <v>154</v>
      </c>
      <c r="K48" s="28">
        <v>1</v>
      </c>
      <c r="L48" s="28">
        <v>0</v>
      </c>
      <c r="M48" s="28">
        <v>182</v>
      </c>
      <c r="N48" s="28">
        <v>85</v>
      </c>
      <c r="O48" s="28">
        <v>85</v>
      </c>
    </row>
    <row r="49" spans="1:15" ht="12.75" customHeight="1">
      <c r="A49" s="4" t="s">
        <v>90</v>
      </c>
      <c r="B49" s="5" t="s">
        <v>91</v>
      </c>
      <c r="C49" s="28">
        <v>990</v>
      </c>
      <c r="D49" s="28">
        <v>927</v>
      </c>
      <c r="E49" s="28">
        <v>48</v>
      </c>
      <c r="F49" s="28">
        <f>SUM(C49-D49-E49)</f>
        <v>15</v>
      </c>
      <c r="G49" s="28">
        <v>1227</v>
      </c>
      <c r="H49" s="28">
        <v>992</v>
      </c>
      <c r="I49" s="28">
        <v>153</v>
      </c>
      <c r="J49" s="28">
        <f>SUM(G49-H49-I49)</f>
        <v>82</v>
      </c>
      <c r="K49" s="28">
        <v>1565</v>
      </c>
      <c r="L49" s="28">
        <v>0</v>
      </c>
      <c r="M49" s="28">
        <v>0</v>
      </c>
      <c r="N49" s="28">
        <v>229</v>
      </c>
      <c r="O49" s="28">
        <v>229</v>
      </c>
    </row>
    <row r="50" spans="1:15" ht="12.75" customHeight="1">
      <c r="A50" s="4" t="s">
        <v>92</v>
      </c>
      <c r="B50" s="5" t="s">
        <v>93</v>
      </c>
      <c r="C50" s="28">
        <v>9179</v>
      </c>
      <c r="D50" s="28">
        <v>8919</v>
      </c>
      <c r="E50" s="28">
        <v>82</v>
      </c>
      <c r="F50" s="28">
        <f>SUM(C50-D50-E50)</f>
        <v>178</v>
      </c>
      <c r="G50" s="28">
        <v>19133</v>
      </c>
      <c r="H50" s="28">
        <v>14472</v>
      </c>
      <c r="I50" s="28">
        <v>427</v>
      </c>
      <c r="J50" s="28">
        <f>SUM(G50-H50-I50)</f>
        <v>4234</v>
      </c>
      <c r="K50" s="28">
        <v>2638</v>
      </c>
      <c r="L50" s="28">
        <v>0</v>
      </c>
      <c r="M50" s="28">
        <v>1201</v>
      </c>
      <c r="N50" s="28">
        <v>799</v>
      </c>
      <c r="O50" s="28">
        <v>799</v>
      </c>
    </row>
    <row r="51" spans="1:15" ht="12.75" customHeight="1">
      <c r="A51" s="8"/>
      <c r="B51" s="9" t="s">
        <v>94</v>
      </c>
      <c r="C51" s="29">
        <f t="shared" ref="C51:O51" si="9">SUM(C47:C50)</f>
        <v>13527</v>
      </c>
      <c r="D51" s="29">
        <f t="shared" si="9"/>
        <v>13096</v>
      </c>
      <c r="E51" s="29">
        <f t="shared" si="9"/>
        <v>142</v>
      </c>
      <c r="F51" s="29">
        <f t="shared" si="9"/>
        <v>289</v>
      </c>
      <c r="G51" s="29">
        <f t="shared" si="9"/>
        <v>26151</v>
      </c>
      <c r="H51" s="29">
        <f t="shared" si="9"/>
        <v>20592</v>
      </c>
      <c r="I51" s="29">
        <f t="shared" si="9"/>
        <v>638</v>
      </c>
      <c r="J51" s="29">
        <f t="shared" si="9"/>
        <v>4921</v>
      </c>
      <c r="K51" s="29">
        <f t="shared" si="9"/>
        <v>4204</v>
      </c>
      <c r="L51" s="29">
        <f t="shared" si="9"/>
        <v>0</v>
      </c>
      <c r="M51" s="29">
        <f t="shared" si="9"/>
        <v>1406</v>
      </c>
      <c r="N51" s="29">
        <f t="shared" si="9"/>
        <v>1113</v>
      </c>
      <c r="O51" s="29">
        <f t="shared" si="9"/>
        <v>1113</v>
      </c>
    </row>
    <row r="52" spans="1:15" ht="12.75" customHeight="1">
      <c r="A52" s="4" t="s">
        <v>95</v>
      </c>
      <c r="B52" s="5" t="s">
        <v>96</v>
      </c>
      <c r="C52" s="28">
        <v>1332</v>
      </c>
      <c r="D52" s="28">
        <v>1246</v>
      </c>
      <c r="E52" s="28">
        <v>0</v>
      </c>
      <c r="F52" s="28">
        <f t="shared" ref="F52:F58" si="10">SUM(C52-D52-E52)</f>
        <v>86</v>
      </c>
      <c r="G52" s="28">
        <v>4874</v>
      </c>
      <c r="H52" s="28">
        <v>3123</v>
      </c>
      <c r="I52" s="28">
        <v>29</v>
      </c>
      <c r="J52" s="28">
        <f t="shared" ref="J52:J58" si="11">SUM(G52-H52-I52)</f>
        <v>1722</v>
      </c>
      <c r="K52" s="28">
        <v>2365</v>
      </c>
      <c r="L52" s="28">
        <v>0</v>
      </c>
      <c r="M52" s="28">
        <v>20</v>
      </c>
      <c r="N52" s="28">
        <v>112</v>
      </c>
      <c r="O52" s="28">
        <v>112</v>
      </c>
    </row>
    <row r="53" spans="1:15" ht="12.75" customHeight="1">
      <c r="A53" s="4" t="s">
        <v>97</v>
      </c>
      <c r="B53" s="5" t="s">
        <v>98</v>
      </c>
      <c r="C53" s="28">
        <v>8523</v>
      </c>
      <c r="D53" s="28">
        <v>6808</v>
      </c>
      <c r="E53" s="28">
        <v>90</v>
      </c>
      <c r="F53" s="28">
        <f t="shared" si="10"/>
        <v>1625</v>
      </c>
      <c r="G53" s="28">
        <v>27624</v>
      </c>
      <c r="H53" s="28">
        <v>18011</v>
      </c>
      <c r="I53" s="28">
        <v>720</v>
      </c>
      <c r="J53" s="28">
        <f t="shared" si="11"/>
        <v>8893</v>
      </c>
      <c r="K53" s="28">
        <v>1233</v>
      </c>
      <c r="L53" s="28">
        <v>0</v>
      </c>
      <c r="M53" s="28">
        <v>804</v>
      </c>
      <c r="N53" s="28">
        <v>399</v>
      </c>
      <c r="O53" s="28">
        <v>399</v>
      </c>
    </row>
    <row r="54" spans="1:15" ht="12.75" customHeight="1">
      <c r="A54" s="4" t="s">
        <v>99</v>
      </c>
      <c r="B54" s="5" t="s">
        <v>100</v>
      </c>
      <c r="C54" s="28">
        <v>1133</v>
      </c>
      <c r="D54" s="28">
        <v>813</v>
      </c>
      <c r="E54" s="28">
        <v>37</v>
      </c>
      <c r="F54" s="28">
        <f t="shared" si="10"/>
        <v>283</v>
      </c>
      <c r="G54" s="28">
        <v>4798</v>
      </c>
      <c r="H54" s="28">
        <v>2834</v>
      </c>
      <c r="I54" s="28">
        <v>334</v>
      </c>
      <c r="J54" s="28">
        <f t="shared" si="11"/>
        <v>1630</v>
      </c>
      <c r="K54" s="28">
        <v>88</v>
      </c>
      <c r="L54" s="28">
        <v>0</v>
      </c>
      <c r="M54" s="28">
        <v>213</v>
      </c>
      <c r="N54" s="28">
        <v>0</v>
      </c>
      <c r="O54" s="28">
        <v>0</v>
      </c>
    </row>
    <row r="55" spans="1:15" ht="12.75" customHeight="1">
      <c r="A55" s="4" t="s">
        <v>101</v>
      </c>
      <c r="B55" s="5" t="s">
        <v>102</v>
      </c>
      <c r="C55" s="28">
        <v>5840</v>
      </c>
      <c r="D55" s="28">
        <v>4648</v>
      </c>
      <c r="E55" s="28">
        <v>50</v>
      </c>
      <c r="F55" s="28">
        <f t="shared" si="10"/>
        <v>1142</v>
      </c>
      <c r="G55" s="28">
        <v>21677</v>
      </c>
      <c r="H55" s="28">
        <v>11749</v>
      </c>
      <c r="I55" s="28">
        <v>402</v>
      </c>
      <c r="J55" s="28">
        <f t="shared" si="11"/>
        <v>9526</v>
      </c>
      <c r="K55" s="28">
        <v>3442</v>
      </c>
      <c r="L55" s="28">
        <v>0</v>
      </c>
      <c r="M55" s="28">
        <v>783</v>
      </c>
      <c r="N55" s="28">
        <v>2570</v>
      </c>
      <c r="O55" s="28">
        <v>2570</v>
      </c>
    </row>
    <row r="56" spans="1:15" ht="12.75" customHeight="1">
      <c r="A56" s="4" t="s">
        <v>103</v>
      </c>
      <c r="B56" s="5" t="s">
        <v>104</v>
      </c>
      <c r="C56" s="28">
        <v>10443</v>
      </c>
      <c r="D56" s="28">
        <v>3854</v>
      </c>
      <c r="E56" s="28">
        <v>318</v>
      </c>
      <c r="F56" s="28">
        <f t="shared" si="10"/>
        <v>6271</v>
      </c>
      <c r="G56" s="28">
        <v>36591</v>
      </c>
      <c r="H56" s="28">
        <v>9338</v>
      </c>
      <c r="I56" s="28">
        <v>2016</v>
      </c>
      <c r="J56" s="28">
        <f t="shared" si="11"/>
        <v>25237</v>
      </c>
      <c r="K56" s="28">
        <v>3221</v>
      </c>
      <c r="L56" s="28">
        <v>80</v>
      </c>
      <c r="M56" s="28">
        <v>3263</v>
      </c>
      <c r="N56" s="28">
        <v>138</v>
      </c>
      <c r="O56" s="28">
        <v>138</v>
      </c>
    </row>
    <row r="57" spans="1:15" ht="12.75" customHeight="1">
      <c r="A57" s="4" t="s">
        <v>105</v>
      </c>
      <c r="B57" s="5" t="s">
        <v>106</v>
      </c>
      <c r="C57" s="28">
        <v>7428</v>
      </c>
      <c r="D57" s="28">
        <v>4512</v>
      </c>
      <c r="E57" s="28">
        <v>282</v>
      </c>
      <c r="F57" s="28">
        <f t="shared" si="10"/>
        <v>2634</v>
      </c>
      <c r="G57" s="28">
        <v>30152</v>
      </c>
      <c r="H57" s="28">
        <v>14280</v>
      </c>
      <c r="I57" s="28">
        <v>1917</v>
      </c>
      <c r="J57" s="28">
        <f t="shared" si="11"/>
        <v>13955</v>
      </c>
      <c r="K57" s="28">
        <v>586</v>
      </c>
      <c r="L57" s="28">
        <v>0</v>
      </c>
      <c r="M57" s="28">
        <v>1713</v>
      </c>
      <c r="N57" s="28">
        <v>13</v>
      </c>
      <c r="O57" s="28">
        <v>13</v>
      </c>
    </row>
    <row r="58" spans="1:15" ht="12.75" customHeight="1">
      <c r="A58" s="4" t="s">
        <v>107</v>
      </c>
      <c r="B58" s="5" t="s">
        <v>108</v>
      </c>
      <c r="C58" s="28">
        <v>8205</v>
      </c>
      <c r="D58" s="28">
        <v>5013</v>
      </c>
      <c r="E58" s="28">
        <v>109</v>
      </c>
      <c r="F58" s="28">
        <f t="shared" si="10"/>
        <v>3083</v>
      </c>
      <c r="G58" s="28">
        <v>27450</v>
      </c>
      <c r="H58" s="28">
        <v>12516</v>
      </c>
      <c r="I58" s="28">
        <v>636</v>
      </c>
      <c r="J58" s="28">
        <f t="shared" si="11"/>
        <v>14298</v>
      </c>
      <c r="K58" s="28">
        <v>1433</v>
      </c>
      <c r="L58" s="28">
        <v>12</v>
      </c>
      <c r="M58" s="28">
        <v>1016</v>
      </c>
      <c r="N58" s="28">
        <v>3325</v>
      </c>
      <c r="O58" s="28">
        <v>3325</v>
      </c>
    </row>
    <row r="59" spans="1:15" ht="12.75" customHeight="1">
      <c r="A59" s="8"/>
      <c r="B59" s="9" t="s">
        <v>109</v>
      </c>
      <c r="C59" s="29">
        <f t="shared" ref="C59:O59" si="12">SUM(C52:C58)</f>
        <v>42904</v>
      </c>
      <c r="D59" s="29">
        <f t="shared" si="12"/>
        <v>26894</v>
      </c>
      <c r="E59" s="29">
        <f t="shared" si="12"/>
        <v>886</v>
      </c>
      <c r="F59" s="29">
        <f t="shared" si="12"/>
        <v>15124</v>
      </c>
      <c r="G59" s="29">
        <f t="shared" si="12"/>
        <v>153166</v>
      </c>
      <c r="H59" s="29">
        <f t="shared" si="12"/>
        <v>71851</v>
      </c>
      <c r="I59" s="29">
        <f t="shared" si="12"/>
        <v>6054</v>
      </c>
      <c r="J59" s="29">
        <f t="shared" si="12"/>
        <v>75261</v>
      </c>
      <c r="K59" s="29">
        <f t="shared" si="12"/>
        <v>12368</v>
      </c>
      <c r="L59" s="29">
        <f t="shared" si="12"/>
        <v>92</v>
      </c>
      <c r="M59" s="29">
        <f t="shared" si="12"/>
        <v>7812</v>
      </c>
      <c r="N59" s="29">
        <f t="shared" si="12"/>
        <v>6557</v>
      </c>
      <c r="O59" s="29">
        <f t="shared" si="12"/>
        <v>6557</v>
      </c>
    </row>
    <row r="60" spans="1:15" ht="12.75" customHeight="1">
      <c r="A60" s="4" t="s">
        <v>110</v>
      </c>
      <c r="B60" s="5" t="s">
        <v>111</v>
      </c>
      <c r="C60" s="28">
        <v>8979</v>
      </c>
      <c r="D60" s="28">
        <v>7224</v>
      </c>
      <c r="E60" s="28">
        <v>422</v>
      </c>
      <c r="F60" s="28">
        <f t="shared" ref="F60:F68" si="13">SUM(C60-D60-E60)</f>
        <v>1333</v>
      </c>
      <c r="G60" s="28">
        <v>29569</v>
      </c>
      <c r="H60" s="28">
        <v>18229</v>
      </c>
      <c r="I60" s="28">
        <v>3591</v>
      </c>
      <c r="J60" s="28">
        <f t="shared" ref="J60:J68" si="14">SUM(G60-H60-I60)</f>
        <v>7749</v>
      </c>
      <c r="K60" s="28">
        <v>566</v>
      </c>
      <c r="L60" s="28">
        <v>0</v>
      </c>
      <c r="M60" s="28">
        <v>970</v>
      </c>
      <c r="N60" s="28">
        <v>156</v>
      </c>
      <c r="O60" s="28">
        <v>156</v>
      </c>
    </row>
    <row r="61" spans="1:15" ht="12.75" customHeight="1">
      <c r="A61" s="4" t="s">
        <v>112</v>
      </c>
      <c r="B61" s="5" t="s">
        <v>113</v>
      </c>
      <c r="C61" s="28">
        <v>2205</v>
      </c>
      <c r="D61" s="28">
        <v>1885</v>
      </c>
      <c r="E61" s="28">
        <v>22</v>
      </c>
      <c r="F61" s="28">
        <f t="shared" si="13"/>
        <v>298</v>
      </c>
      <c r="G61" s="28">
        <v>5927</v>
      </c>
      <c r="H61" s="28">
        <v>4965</v>
      </c>
      <c r="I61" s="28">
        <v>137</v>
      </c>
      <c r="J61" s="28">
        <f t="shared" si="14"/>
        <v>825</v>
      </c>
      <c r="K61" s="28">
        <v>3</v>
      </c>
      <c r="L61" s="28">
        <v>0</v>
      </c>
      <c r="M61" s="28">
        <v>260</v>
      </c>
      <c r="N61" s="28">
        <v>0</v>
      </c>
      <c r="O61" s="28">
        <v>0</v>
      </c>
    </row>
    <row r="62" spans="1:15" ht="12.75" customHeight="1">
      <c r="A62" s="4" t="s">
        <v>114</v>
      </c>
      <c r="B62" s="5" t="s">
        <v>115</v>
      </c>
      <c r="C62" s="28">
        <v>4746</v>
      </c>
      <c r="D62" s="28">
        <v>2280</v>
      </c>
      <c r="E62" s="28">
        <v>108</v>
      </c>
      <c r="F62" s="28">
        <f t="shared" si="13"/>
        <v>2358</v>
      </c>
      <c r="G62" s="28">
        <v>19085</v>
      </c>
      <c r="H62" s="28">
        <v>6441</v>
      </c>
      <c r="I62" s="28">
        <v>999</v>
      </c>
      <c r="J62" s="28">
        <f t="shared" si="14"/>
        <v>11645</v>
      </c>
      <c r="K62" s="28">
        <v>1832</v>
      </c>
      <c r="L62" s="28">
        <v>20</v>
      </c>
      <c r="M62" s="28">
        <v>936</v>
      </c>
      <c r="N62" s="28">
        <v>480</v>
      </c>
      <c r="O62" s="28">
        <v>480</v>
      </c>
    </row>
    <row r="63" spans="1:15" ht="12.75" customHeight="1">
      <c r="A63" s="4" t="s">
        <v>116</v>
      </c>
      <c r="B63" s="5" t="s">
        <v>117</v>
      </c>
      <c r="C63" s="28">
        <v>6829</v>
      </c>
      <c r="D63" s="28">
        <v>4055</v>
      </c>
      <c r="E63" s="28">
        <v>187</v>
      </c>
      <c r="F63" s="28">
        <f t="shared" si="13"/>
        <v>2587</v>
      </c>
      <c r="G63" s="28">
        <v>22149</v>
      </c>
      <c r="H63" s="28">
        <v>12025</v>
      </c>
      <c r="I63" s="28">
        <v>2080</v>
      </c>
      <c r="J63" s="28">
        <f t="shared" si="14"/>
        <v>8044</v>
      </c>
      <c r="K63" s="28">
        <v>143</v>
      </c>
      <c r="L63" s="28">
        <v>0</v>
      </c>
      <c r="M63" s="28">
        <v>669</v>
      </c>
      <c r="N63" s="28">
        <v>51</v>
      </c>
      <c r="O63" s="28">
        <v>51</v>
      </c>
    </row>
    <row r="64" spans="1:15" ht="12.75" customHeight="1">
      <c r="A64" s="4" t="s">
        <v>118</v>
      </c>
      <c r="B64" s="5" t="s">
        <v>119</v>
      </c>
      <c r="C64" s="28">
        <v>5722</v>
      </c>
      <c r="D64" s="28">
        <v>3016</v>
      </c>
      <c r="E64" s="28">
        <v>180</v>
      </c>
      <c r="F64" s="28">
        <f t="shared" si="13"/>
        <v>2526</v>
      </c>
      <c r="G64" s="28">
        <v>21306</v>
      </c>
      <c r="H64" s="28">
        <v>9008</v>
      </c>
      <c r="I64" s="28">
        <v>1637</v>
      </c>
      <c r="J64" s="28">
        <f t="shared" si="14"/>
        <v>10661</v>
      </c>
      <c r="K64" s="28">
        <v>83</v>
      </c>
      <c r="L64" s="28">
        <v>7</v>
      </c>
      <c r="M64" s="28">
        <v>399</v>
      </c>
      <c r="N64" s="28">
        <v>114</v>
      </c>
      <c r="O64" s="28">
        <v>114</v>
      </c>
    </row>
    <row r="65" spans="1:15" ht="12.75" customHeight="1">
      <c r="A65" s="4" t="s">
        <v>120</v>
      </c>
      <c r="B65" s="5" t="s">
        <v>121</v>
      </c>
      <c r="C65" s="28">
        <v>2445</v>
      </c>
      <c r="D65" s="28">
        <v>1952</v>
      </c>
      <c r="E65" s="28">
        <v>153</v>
      </c>
      <c r="F65" s="28">
        <f t="shared" si="13"/>
        <v>340</v>
      </c>
      <c r="G65" s="28">
        <v>13339</v>
      </c>
      <c r="H65" s="28">
        <v>5984</v>
      </c>
      <c r="I65" s="28">
        <v>1483</v>
      </c>
      <c r="J65" s="28">
        <f t="shared" si="14"/>
        <v>5872</v>
      </c>
      <c r="K65" s="28">
        <v>1311</v>
      </c>
      <c r="L65" s="28">
        <v>0</v>
      </c>
      <c r="M65" s="28">
        <v>1399</v>
      </c>
      <c r="N65" s="28">
        <v>112</v>
      </c>
      <c r="O65" s="28">
        <v>112</v>
      </c>
    </row>
    <row r="66" spans="1:15" ht="12.75" customHeight="1">
      <c r="A66" s="4" t="s">
        <v>122</v>
      </c>
      <c r="B66" s="5" t="s">
        <v>123</v>
      </c>
      <c r="C66" s="28">
        <v>5780</v>
      </c>
      <c r="D66" s="28">
        <v>1902</v>
      </c>
      <c r="E66" s="28">
        <v>61</v>
      </c>
      <c r="F66" s="28">
        <f t="shared" si="13"/>
        <v>3817</v>
      </c>
      <c r="G66" s="28">
        <v>33911</v>
      </c>
      <c r="H66" s="28">
        <v>6118</v>
      </c>
      <c r="I66" s="28">
        <v>549</v>
      </c>
      <c r="J66" s="28">
        <f t="shared" si="14"/>
        <v>27244</v>
      </c>
      <c r="K66" s="28">
        <v>4002</v>
      </c>
      <c r="L66" s="28">
        <v>31</v>
      </c>
      <c r="M66" s="28">
        <v>5557</v>
      </c>
      <c r="N66" s="28">
        <v>65</v>
      </c>
      <c r="O66" s="28">
        <v>65</v>
      </c>
    </row>
    <row r="67" spans="1:15" ht="12.75" customHeight="1">
      <c r="A67" s="4" t="s">
        <v>124</v>
      </c>
      <c r="B67" s="5" t="s">
        <v>125</v>
      </c>
      <c r="C67" s="28">
        <v>11650</v>
      </c>
      <c r="D67" s="28">
        <v>2251</v>
      </c>
      <c r="E67" s="28">
        <v>0</v>
      </c>
      <c r="F67" s="28">
        <f t="shared" si="13"/>
        <v>9399</v>
      </c>
      <c r="G67" s="28">
        <v>46064</v>
      </c>
      <c r="H67" s="28">
        <v>6377</v>
      </c>
      <c r="I67" s="28">
        <v>0</v>
      </c>
      <c r="J67" s="28">
        <f t="shared" si="14"/>
        <v>39687</v>
      </c>
      <c r="K67" s="28">
        <v>3121</v>
      </c>
      <c r="L67" s="28">
        <v>0</v>
      </c>
      <c r="M67" s="28">
        <v>10148</v>
      </c>
      <c r="N67" s="28">
        <v>159</v>
      </c>
      <c r="O67" s="28">
        <v>159</v>
      </c>
    </row>
    <row r="68" spans="1:15" ht="12.75" customHeight="1">
      <c r="A68" s="4" t="s">
        <v>126</v>
      </c>
      <c r="B68" s="5" t="s">
        <v>127</v>
      </c>
      <c r="C68" s="28">
        <v>3719</v>
      </c>
      <c r="D68" s="28">
        <v>2699</v>
      </c>
      <c r="E68" s="28">
        <v>43</v>
      </c>
      <c r="F68" s="28">
        <f t="shared" si="13"/>
        <v>977</v>
      </c>
      <c r="G68" s="28">
        <v>17948</v>
      </c>
      <c r="H68" s="28">
        <v>6436</v>
      </c>
      <c r="I68" s="28">
        <v>552</v>
      </c>
      <c r="J68" s="28">
        <f t="shared" si="14"/>
        <v>10960</v>
      </c>
      <c r="K68" s="28">
        <v>69</v>
      </c>
      <c r="L68" s="28">
        <v>57</v>
      </c>
      <c r="M68" s="28">
        <v>310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52075</v>
      </c>
      <c r="D69" s="29">
        <f t="shared" si="15"/>
        <v>27264</v>
      </c>
      <c r="E69" s="29">
        <f t="shared" si="15"/>
        <v>1176</v>
      </c>
      <c r="F69" s="29">
        <f t="shared" si="15"/>
        <v>23635</v>
      </c>
      <c r="G69" s="29">
        <f t="shared" si="15"/>
        <v>209298</v>
      </c>
      <c r="H69" s="29">
        <f t="shared" si="15"/>
        <v>75583</v>
      </c>
      <c r="I69" s="29">
        <f t="shared" si="15"/>
        <v>11028</v>
      </c>
      <c r="J69" s="29">
        <f t="shared" si="15"/>
        <v>122687</v>
      </c>
      <c r="K69" s="29">
        <f t="shared" si="15"/>
        <v>11130</v>
      </c>
      <c r="L69" s="29">
        <f t="shared" si="15"/>
        <v>115</v>
      </c>
      <c r="M69" s="29">
        <f t="shared" si="15"/>
        <v>20648</v>
      </c>
      <c r="N69" s="29">
        <f t="shared" si="15"/>
        <v>1137</v>
      </c>
      <c r="O69" s="29">
        <f t="shared" si="15"/>
        <v>1137</v>
      </c>
    </row>
    <row r="70" spans="1:15" ht="12.75" customHeight="1">
      <c r="A70" s="4" t="s">
        <v>129</v>
      </c>
      <c r="B70" s="5" t="s">
        <v>130</v>
      </c>
      <c r="C70" s="28">
        <v>2792</v>
      </c>
      <c r="D70" s="28">
        <v>2514</v>
      </c>
      <c r="E70" s="28">
        <v>126</v>
      </c>
      <c r="F70" s="28">
        <f t="shared" ref="F70:F79" si="16">SUM(C70-D70-E70)</f>
        <v>152</v>
      </c>
      <c r="G70" s="28">
        <v>10248</v>
      </c>
      <c r="H70" s="28">
        <v>6877</v>
      </c>
      <c r="I70" s="28">
        <v>1372</v>
      </c>
      <c r="J70" s="28">
        <f t="shared" ref="J70:J79" si="17">SUM(G70-H70-I70)</f>
        <v>1999</v>
      </c>
      <c r="K70" s="28">
        <v>467</v>
      </c>
      <c r="L70" s="28">
        <v>4</v>
      </c>
      <c r="M70" s="28">
        <v>320</v>
      </c>
      <c r="N70" s="28">
        <v>59</v>
      </c>
      <c r="O70" s="28">
        <v>59</v>
      </c>
    </row>
    <row r="71" spans="1:15" ht="12.75" customHeight="1">
      <c r="A71" s="4" t="s">
        <v>131</v>
      </c>
      <c r="B71" s="5" t="s">
        <v>132</v>
      </c>
      <c r="C71" s="28">
        <v>14426</v>
      </c>
      <c r="D71" s="28">
        <v>8442</v>
      </c>
      <c r="E71" s="28">
        <v>328</v>
      </c>
      <c r="F71" s="28">
        <f t="shared" si="16"/>
        <v>5656</v>
      </c>
      <c r="G71" s="28">
        <v>36245</v>
      </c>
      <c r="H71" s="28">
        <v>15564</v>
      </c>
      <c r="I71" s="28">
        <v>2087</v>
      </c>
      <c r="J71" s="28">
        <f t="shared" si="17"/>
        <v>18594</v>
      </c>
      <c r="K71" s="28">
        <v>1790</v>
      </c>
      <c r="L71" s="28">
        <v>0</v>
      </c>
      <c r="M71" s="28">
        <v>925</v>
      </c>
      <c r="N71" s="28">
        <v>3756</v>
      </c>
      <c r="O71" s="28">
        <v>3756</v>
      </c>
    </row>
    <row r="72" spans="1:15" ht="12.75" customHeight="1">
      <c r="A72" s="4" t="s">
        <v>133</v>
      </c>
      <c r="B72" s="5" t="s">
        <v>134</v>
      </c>
      <c r="C72" s="28">
        <v>1843</v>
      </c>
      <c r="D72" s="28">
        <v>1523</v>
      </c>
      <c r="E72" s="28">
        <v>0</v>
      </c>
      <c r="F72" s="28">
        <f t="shared" si="16"/>
        <v>320</v>
      </c>
      <c r="G72" s="28">
        <v>6104</v>
      </c>
      <c r="H72" s="28">
        <v>4268</v>
      </c>
      <c r="I72" s="28">
        <v>0</v>
      </c>
      <c r="J72" s="28">
        <f t="shared" si="17"/>
        <v>1836</v>
      </c>
      <c r="K72" s="28">
        <v>719</v>
      </c>
      <c r="L72" s="28">
        <v>46</v>
      </c>
      <c r="M72" s="28">
        <v>1587</v>
      </c>
      <c r="N72" s="28">
        <v>13</v>
      </c>
      <c r="O72" s="28">
        <v>13</v>
      </c>
    </row>
    <row r="73" spans="1:15" ht="12.75" customHeight="1">
      <c r="A73" s="4" t="s">
        <v>135</v>
      </c>
      <c r="B73" s="5" t="s">
        <v>136</v>
      </c>
      <c r="C73" s="28">
        <v>5344</v>
      </c>
      <c r="D73" s="28">
        <v>3765</v>
      </c>
      <c r="E73" s="28">
        <v>28</v>
      </c>
      <c r="F73" s="28">
        <f t="shared" si="16"/>
        <v>1551</v>
      </c>
      <c r="G73" s="28">
        <v>14987</v>
      </c>
      <c r="H73" s="28">
        <v>9017</v>
      </c>
      <c r="I73" s="28">
        <v>119</v>
      </c>
      <c r="J73" s="28">
        <f t="shared" si="17"/>
        <v>5851</v>
      </c>
      <c r="K73" s="28">
        <v>621</v>
      </c>
      <c r="L73" s="28">
        <v>73</v>
      </c>
      <c r="M73" s="28">
        <v>604</v>
      </c>
      <c r="N73" s="28">
        <v>10163</v>
      </c>
      <c r="O73" s="28">
        <v>10163</v>
      </c>
    </row>
    <row r="74" spans="1:15" ht="12.75" customHeight="1">
      <c r="A74" s="4" t="s">
        <v>137</v>
      </c>
      <c r="B74" s="5" t="s">
        <v>138</v>
      </c>
      <c r="C74" s="28">
        <v>3861</v>
      </c>
      <c r="D74" s="28">
        <v>3462</v>
      </c>
      <c r="E74" s="28">
        <v>72</v>
      </c>
      <c r="F74" s="28">
        <f t="shared" si="16"/>
        <v>327</v>
      </c>
      <c r="G74" s="28">
        <v>9702</v>
      </c>
      <c r="H74" s="28">
        <v>6645</v>
      </c>
      <c r="I74" s="28">
        <v>486</v>
      </c>
      <c r="J74" s="28">
        <f t="shared" si="17"/>
        <v>2571</v>
      </c>
      <c r="K74" s="28">
        <v>471</v>
      </c>
      <c r="L74" s="28">
        <v>0</v>
      </c>
      <c r="M74" s="28">
        <v>279</v>
      </c>
      <c r="N74" s="28">
        <v>393</v>
      </c>
      <c r="O74" s="28">
        <v>393</v>
      </c>
    </row>
    <row r="75" spans="1:15" ht="12.75" customHeight="1">
      <c r="A75" s="4" t="s">
        <v>139</v>
      </c>
      <c r="B75" s="5" t="s">
        <v>140</v>
      </c>
      <c r="C75" s="28">
        <v>2215</v>
      </c>
      <c r="D75" s="28">
        <v>2060</v>
      </c>
      <c r="E75" s="28">
        <v>25</v>
      </c>
      <c r="F75" s="28">
        <f t="shared" si="16"/>
        <v>130</v>
      </c>
      <c r="G75" s="28">
        <v>4903</v>
      </c>
      <c r="H75" s="28">
        <v>3829</v>
      </c>
      <c r="I75" s="28">
        <v>364</v>
      </c>
      <c r="J75" s="28">
        <f t="shared" si="17"/>
        <v>710</v>
      </c>
      <c r="K75" s="28">
        <v>79</v>
      </c>
      <c r="L75" s="28">
        <v>0</v>
      </c>
      <c r="M75" s="28">
        <v>7</v>
      </c>
      <c r="N75" s="28">
        <v>0</v>
      </c>
      <c r="O75" s="28">
        <v>0</v>
      </c>
    </row>
    <row r="76" spans="1:15" ht="12.75" customHeight="1">
      <c r="A76" s="4" t="s">
        <v>141</v>
      </c>
      <c r="B76" s="5" t="s">
        <v>142</v>
      </c>
      <c r="C76" s="28">
        <v>4432</v>
      </c>
      <c r="D76" s="28">
        <v>3337</v>
      </c>
      <c r="E76" s="28">
        <v>49</v>
      </c>
      <c r="F76" s="28">
        <f t="shared" si="16"/>
        <v>1046</v>
      </c>
      <c r="G76" s="28">
        <v>12838</v>
      </c>
      <c r="H76" s="28">
        <v>7858</v>
      </c>
      <c r="I76" s="28">
        <v>268</v>
      </c>
      <c r="J76" s="28">
        <f t="shared" si="17"/>
        <v>4712</v>
      </c>
      <c r="K76" s="28">
        <v>376</v>
      </c>
      <c r="L76" s="28">
        <v>179</v>
      </c>
      <c r="M76" s="28">
        <v>707</v>
      </c>
      <c r="N76" s="28">
        <v>214</v>
      </c>
      <c r="O76" s="28">
        <v>214</v>
      </c>
    </row>
    <row r="77" spans="1:15" ht="12.75" customHeight="1">
      <c r="A77" s="4" t="s">
        <v>143</v>
      </c>
      <c r="B77" s="5" t="s">
        <v>144</v>
      </c>
      <c r="C77" s="28">
        <v>5578</v>
      </c>
      <c r="D77" s="28">
        <v>2157</v>
      </c>
      <c r="E77" s="28">
        <v>37</v>
      </c>
      <c r="F77" s="28">
        <f t="shared" si="16"/>
        <v>3384</v>
      </c>
      <c r="G77" s="28">
        <v>13660</v>
      </c>
      <c r="H77" s="28">
        <v>4615</v>
      </c>
      <c r="I77" s="28">
        <v>189</v>
      </c>
      <c r="J77" s="28">
        <f t="shared" si="17"/>
        <v>8856</v>
      </c>
      <c r="K77" s="28">
        <v>933</v>
      </c>
      <c r="L77" s="28">
        <v>0</v>
      </c>
      <c r="M77" s="28">
        <v>487</v>
      </c>
      <c r="N77" s="28">
        <v>78</v>
      </c>
      <c r="O77" s="28">
        <v>78</v>
      </c>
    </row>
    <row r="78" spans="1:15" ht="12.75" customHeight="1">
      <c r="A78" s="4" t="s">
        <v>145</v>
      </c>
      <c r="B78" s="5" t="s">
        <v>146</v>
      </c>
      <c r="C78" s="28">
        <v>2084</v>
      </c>
      <c r="D78" s="28">
        <v>2002</v>
      </c>
      <c r="E78" s="28">
        <v>0</v>
      </c>
      <c r="F78" s="28">
        <f t="shared" si="16"/>
        <v>82</v>
      </c>
      <c r="G78" s="28">
        <v>4730</v>
      </c>
      <c r="H78" s="28">
        <v>3889</v>
      </c>
      <c r="I78" s="28">
        <v>0</v>
      </c>
      <c r="J78" s="28">
        <f t="shared" si="17"/>
        <v>841</v>
      </c>
      <c r="K78" s="28">
        <v>143</v>
      </c>
      <c r="L78" s="28">
        <v>0</v>
      </c>
      <c r="M78" s="28">
        <v>8</v>
      </c>
      <c r="N78" s="28">
        <v>49</v>
      </c>
      <c r="O78" s="28">
        <v>49</v>
      </c>
    </row>
    <row r="79" spans="1:15" ht="12.75" customHeight="1">
      <c r="A79" s="4" t="s">
        <v>147</v>
      </c>
      <c r="B79" s="5" t="s">
        <v>148</v>
      </c>
      <c r="C79" s="28">
        <v>2481</v>
      </c>
      <c r="D79" s="28">
        <v>2055</v>
      </c>
      <c r="E79" s="28">
        <v>42</v>
      </c>
      <c r="F79" s="28">
        <f t="shared" si="16"/>
        <v>384</v>
      </c>
      <c r="G79" s="28">
        <v>9086</v>
      </c>
      <c r="H79" s="28">
        <v>5276</v>
      </c>
      <c r="I79" s="28">
        <v>351</v>
      </c>
      <c r="J79" s="28">
        <f t="shared" si="17"/>
        <v>3459</v>
      </c>
      <c r="K79" s="28">
        <v>699</v>
      </c>
      <c r="L79" s="28">
        <v>112</v>
      </c>
      <c r="M79" s="28">
        <v>1400</v>
      </c>
      <c r="N79" s="28">
        <v>87</v>
      </c>
      <c r="O79" s="28">
        <v>87</v>
      </c>
    </row>
    <row r="80" spans="1:15" ht="12.75" customHeight="1">
      <c r="A80" s="8"/>
      <c r="B80" s="9" t="s">
        <v>149</v>
      </c>
      <c r="C80" s="29">
        <f t="shared" ref="C80:O80" si="18">SUM(C70:C79)</f>
        <v>45056</v>
      </c>
      <c r="D80" s="29">
        <f t="shared" si="18"/>
        <v>31317</v>
      </c>
      <c r="E80" s="29">
        <f t="shared" si="18"/>
        <v>707</v>
      </c>
      <c r="F80" s="29">
        <f t="shared" si="18"/>
        <v>13032</v>
      </c>
      <c r="G80" s="29">
        <f t="shared" si="18"/>
        <v>122503</v>
      </c>
      <c r="H80" s="29">
        <f t="shared" si="18"/>
        <v>67838</v>
      </c>
      <c r="I80" s="29">
        <f t="shared" si="18"/>
        <v>5236</v>
      </c>
      <c r="J80" s="29">
        <f t="shared" si="18"/>
        <v>49429</v>
      </c>
      <c r="K80" s="29">
        <f t="shared" si="18"/>
        <v>6298</v>
      </c>
      <c r="L80" s="29">
        <f t="shared" si="18"/>
        <v>414</v>
      </c>
      <c r="M80" s="29">
        <f t="shared" si="18"/>
        <v>6324</v>
      </c>
      <c r="N80" s="29">
        <f t="shared" si="18"/>
        <v>14812</v>
      </c>
      <c r="O80" s="29">
        <f t="shared" si="18"/>
        <v>14812</v>
      </c>
    </row>
    <row r="81" spans="1:15" ht="12.75" customHeight="1">
      <c r="A81" s="4" t="s">
        <v>150</v>
      </c>
      <c r="B81" s="5" t="s">
        <v>151</v>
      </c>
      <c r="C81" s="28">
        <v>4897</v>
      </c>
      <c r="D81" s="28">
        <v>3171</v>
      </c>
      <c r="E81" s="28">
        <v>64</v>
      </c>
      <c r="F81" s="28">
        <f>SUM(C81-D81-E81)</f>
        <v>1662</v>
      </c>
      <c r="G81" s="28">
        <v>25107</v>
      </c>
      <c r="H81" s="28">
        <v>10620</v>
      </c>
      <c r="I81" s="28">
        <v>992</v>
      </c>
      <c r="J81" s="28">
        <f>SUM(G81-H81-I81)</f>
        <v>13495</v>
      </c>
      <c r="K81" s="28">
        <v>268</v>
      </c>
      <c r="L81" s="28">
        <v>125</v>
      </c>
      <c r="M81" s="28">
        <v>1590</v>
      </c>
      <c r="N81" s="28">
        <v>352</v>
      </c>
      <c r="O81" s="28">
        <v>352</v>
      </c>
    </row>
    <row r="82" spans="1:15" ht="12.75" customHeight="1">
      <c r="A82" s="4" t="s">
        <v>152</v>
      </c>
      <c r="B82" s="5" t="s">
        <v>153</v>
      </c>
      <c r="C82" s="28">
        <v>1984</v>
      </c>
      <c r="D82" s="28">
        <v>1294</v>
      </c>
      <c r="E82" s="28">
        <v>16</v>
      </c>
      <c r="F82" s="28">
        <f>SUM(C82-D82-E82)</f>
        <v>674</v>
      </c>
      <c r="G82" s="28">
        <v>9822</v>
      </c>
      <c r="H82" s="28">
        <v>4467</v>
      </c>
      <c r="I82" s="28">
        <v>177</v>
      </c>
      <c r="J82" s="28">
        <f>SUM(G82-H82-I82)</f>
        <v>5178</v>
      </c>
      <c r="K82" s="28">
        <v>102</v>
      </c>
      <c r="L82" s="28">
        <v>0</v>
      </c>
      <c r="M82" s="28">
        <v>1262</v>
      </c>
      <c r="N82" s="28">
        <v>64</v>
      </c>
      <c r="O82" s="28">
        <v>64</v>
      </c>
    </row>
    <row r="83" spans="1:15" ht="12.75" customHeight="1">
      <c r="A83" s="4" t="s">
        <v>154</v>
      </c>
      <c r="B83" s="5" t="s">
        <v>155</v>
      </c>
      <c r="C83" s="28">
        <v>542</v>
      </c>
      <c r="D83" s="28">
        <v>521</v>
      </c>
      <c r="E83" s="28">
        <v>15</v>
      </c>
      <c r="F83" s="28">
        <f>SUM(C83-D83-E83)</f>
        <v>6</v>
      </c>
      <c r="G83" s="28">
        <v>2261</v>
      </c>
      <c r="H83" s="28">
        <v>1951</v>
      </c>
      <c r="I83" s="28">
        <v>255</v>
      </c>
      <c r="J83" s="28">
        <f>SUM(G83-H83-I83)</f>
        <v>55</v>
      </c>
      <c r="K83" s="28">
        <v>1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1829</v>
      </c>
      <c r="D84" s="28">
        <v>1654</v>
      </c>
      <c r="E84" s="28">
        <v>20</v>
      </c>
      <c r="F84" s="28">
        <f>SUM(C84-D84-E84)</f>
        <v>155</v>
      </c>
      <c r="G84" s="28">
        <v>8872</v>
      </c>
      <c r="H84" s="28">
        <v>5852</v>
      </c>
      <c r="I84" s="28">
        <v>244</v>
      </c>
      <c r="J84" s="28">
        <f>SUM(G84-H84-I84)</f>
        <v>2776</v>
      </c>
      <c r="K84" s="28">
        <v>174</v>
      </c>
      <c r="L84" s="28">
        <v>0</v>
      </c>
      <c r="M84" s="28">
        <v>1169</v>
      </c>
      <c r="N84" s="28">
        <v>47</v>
      </c>
      <c r="O84" s="28">
        <v>47</v>
      </c>
    </row>
    <row r="85" spans="1:15" ht="12.75" customHeight="1">
      <c r="A85" s="4" t="s">
        <v>158</v>
      </c>
      <c r="B85" s="5" t="s">
        <v>159</v>
      </c>
      <c r="C85" s="28">
        <v>2771</v>
      </c>
      <c r="D85" s="28">
        <v>2353</v>
      </c>
      <c r="E85" s="28">
        <v>46</v>
      </c>
      <c r="F85" s="28">
        <f>SUM(C85-D85-E85)</f>
        <v>372</v>
      </c>
      <c r="G85" s="28">
        <v>9259</v>
      </c>
      <c r="H85" s="28">
        <v>6719</v>
      </c>
      <c r="I85" s="28">
        <v>493</v>
      </c>
      <c r="J85" s="28">
        <f>SUM(G85-H85-I85)</f>
        <v>2047</v>
      </c>
      <c r="K85" s="28">
        <v>338</v>
      </c>
      <c r="L85" s="28">
        <v>64</v>
      </c>
      <c r="M85" s="28">
        <v>743</v>
      </c>
      <c r="N85" s="28">
        <v>3625</v>
      </c>
      <c r="O85" s="28">
        <v>3625</v>
      </c>
    </row>
    <row r="86" spans="1:15" ht="12.75" customHeight="1">
      <c r="A86" s="8"/>
      <c r="B86" s="9" t="s">
        <v>160</v>
      </c>
      <c r="C86" s="29">
        <f t="shared" ref="C86:O86" si="19">SUM(C81:C85)</f>
        <v>12023</v>
      </c>
      <c r="D86" s="29">
        <f t="shared" si="19"/>
        <v>8993</v>
      </c>
      <c r="E86" s="29">
        <f t="shared" si="19"/>
        <v>161</v>
      </c>
      <c r="F86" s="29">
        <f t="shared" si="19"/>
        <v>2869</v>
      </c>
      <c r="G86" s="29">
        <f t="shared" si="19"/>
        <v>55321</v>
      </c>
      <c r="H86" s="29">
        <f t="shared" si="19"/>
        <v>29609</v>
      </c>
      <c r="I86" s="29">
        <f t="shared" si="19"/>
        <v>2161</v>
      </c>
      <c r="J86" s="29">
        <f t="shared" si="19"/>
        <v>23551</v>
      </c>
      <c r="K86" s="29">
        <f t="shared" si="19"/>
        <v>883</v>
      </c>
      <c r="L86" s="29">
        <f t="shared" si="19"/>
        <v>189</v>
      </c>
      <c r="M86" s="29">
        <f t="shared" si="19"/>
        <v>4764</v>
      </c>
      <c r="N86" s="29">
        <f t="shared" si="19"/>
        <v>4088</v>
      </c>
      <c r="O86" s="29">
        <f t="shared" si="19"/>
        <v>4088</v>
      </c>
    </row>
    <row r="87" spans="1:15" ht="12.75" customHeight="1">
      <c r="A87" s="4" t="s">
        <v>161</v>
      </c>
      <c r="B87" s="5" t="s">
        <v>162</v>
      </c>
      <c r="C87" s="28">
        <v>5674</v>
      </c>
      <c r="D87" s="28">
        <v>3815</v>
      </c>
      <c r="E87" s="28">
        <v>0</v>
      </c>
      <c r="F87" s="28">
        <f>SUM(C87-D87-E87)</f>
        <v>1859</v>
      </c>
      <c r="G87" s="28">
        <v>24621</v>
      </c>
      <c r="H87" s="28">
        <v>11931</v>
      </c>
      <c r="I87" s="28">
        <v>0</v>
      </c>
      <c r="J87" s="28">
        <f>SUM(G87-H87-I87)</f>
        <v>12690</v>
      </c>
      <c r="K87" s="28">
        <v>490</v>
      </c>
      <c r="L87" s="28">
        <v>16</v>
      </c>
      <c r="M87" s="28">
        <v>1742</v>
      </c>
      <c r="N87" s="28">
        <v>174</v>
      </c>
      <c r="O87" s="28">
        <v>174</v>
      </c>
    </row>
    <row r="88" spans="1:15" ht="12.75" customHeight="1">
      <c r="A88" s="4" t="s">
        <v>163</v>
      </c>
      <c r="B88" s="5" t="s">
        <v>164</v>
      </c>
      <c r="C88" s="28">
        <v>3727</v>
      </c>
      <c r="D88" s="28">
        <v>2005</v>
      </c>
      <c r="E88" s="28">
        <v>103</v>
      </c>
      <c r="F88" s="28">
        <f>SUM(C88-D88-E88)</f>
        <v>1619</v>
      </c>
      <c r="G88" s="28">
        <v>10871</v>
      </c>
      <c r="H88" s="28">
        <v>4969</v>
      </c>
      <c r="I88" s="28">
        <v>999</v>
      </c>
      <c r="J88" s="28">
        <f>SUM(G88-H88-I88)</f>
        <v>4903</v>
      </c>
      <c r="K88" s="28">
        <v>154</v>
      </c>
      <c r="L88" s="28">
        <v>17</v>
      </c>
      <c r="M88" s="28">
        <v>672</v>
      </c>
      <c r="N88" s="28">
        <v>14</v>
      </c>
      <c r="O88" s="28">
        <v>14</v>
      </c>
    </row>
    <row r="89" spans="1:15" ht="12.75" customHeight="1">
      <c r="A89" s="8"/>
      <c r="B89" s="9" t="s">
        <v>165</v>
      </c>
      <c r="C89" s="29">
        <f t="shared" ref="C89:O89" si="20">SUM(C87:C88)</f>
        <v>9401</v>
      </c>
      <c r="D89" s="29">
        <f t="shared" si="20"/>
        <v>5820</v>
      </c>
      <c r="E89" s="29">
        <f t="shared" si="20"/>
        <v>103</v>
      </c>
      <c r="F89" s="29">
        <f t="shared" si="20"/>
        <v>3478</v>
      </c>
      <c r="G89" s="29">
        <f t="shared" si="20"/>
        <v>35492</v>
      </c>
      <c r="H89" s="29">
        <f t="shared" si="20"/>
        <v>16900</v>
      </c>
      <c r="I89" s="29">
        <f t="shared" si="20"/>
        <v>999</v>
      </c>
      <c r="J89" s="29">
        <f t="shared" si="20"/>
        <v>17593</v>
      </c>
      <c r="K89" s="29">
        <f t="shared" si="20"/>
        <v>644</v>
      </c>
      <c r="L89" s="29">
        <f t="shared" si="20"/>
        <v>33</v>
      </c>
      <c r="M89" s="29">
        <f t="shared" si="20"/>
        <v>2414</v>
      </c>
      <c r="N89" s="29">
        <f t="shared" si="20"/>
        <v>188</v>
      </c>
      <c r="O89" s="29">
        <f t="shared" si="20"/>
        <v>188</v>
      </c>
    </row>
    <row r="90" spans="1:15" ht="12.75" customHeight="1">
      <c r="A90" s="4" t="s">
        <v>166</v>
      </c>
      <c r="B90" s="5" t="s">
        <v>167</v>
      </c>
      <c r="C90" s="28">
        <v>5643</v>
      </c>
      <c r="D90" s="28">
        <v>2766</v>
      </c>
      <c r="E90" s="28">
        <v>170</v>
      </c>
      <c r="F90" s="28">
        <f>SUM(C90-D90-E90)</f>
        <v>2707</v>
      </c>
      <c r="G90" s="28">
        <v>23449</v>
      </c>
      <c r="H90" s="28">
        <v>9075</v>
      </c>
      <c r="I90" s="28">
        <v>1814</v>
      </c>
      <c r="J90" s="28">
        <f>SUM(G90-H90-I90)</f>
        <v>12560</v>
      </c>
      <c r="K90" s="28">
        <v>413</v>
      </c>
      <c r="L90" s="28">
        <v>0</v>
      </c>
      <c r="M90" s="28">
        <v>2333</v>
      </c>
      <c r="N90" s="28">
        <v>53</v>
      </c>
      <c r="O90" s="28">
        <v>53</v>
      </c>
    </row>
    <row r="91" spans="1:15" ht="12.75" customHeight="1">
      <c r="A91" s="4" t="s">
        <v>168</v>
      </c>
      <c r="B91" s="5" t="s">
        <v>169</v>
      </c>
      <c r="C91" s="28">
        <v>5373</v>
      </c>
      <c r="D91" s="28">
        <v>3772</v>
      </c>
      <c r="E91" s="28">
        <v>0</v>
      </c>
      <c r="F91" s="28">
        <f>SUM(C91-D91-E91)</f>
        <v>1601</v>
      </c>
      <c r="G91" s="28">
        <v>22151</v>
      </c>
      <c r="H91" s="28">
        <v>10013</v>
      </c>
      <c r="I91" s="28">
        <v>0</v>
      </c>
      <c r="J91" s="28">
        <f>SUM(G91-H91-I91)</f>
        <v>12138</v>
      </c>
      <c r="K91" s="28">
        <v>170</v>
      </c>
      <c r="L91" s="28">
        <v>31</v>
      </c>
      <c r="M91" s="28">
        <v>3712</v>
      </c>
      <c r="N91" s="28">
        <v>50</v>
      </c>
      <c r="O91" s="28">
        <v>50</v>
      </c>
    </row>
    <row r="92" spans="1:15" ht="12.75" customHeight="1">
      <c r="A92" s="4" t="s">
        <v>170</v>
      </c>
      <c r="B92" s="5" t="s">
        <v>171</v>
      </c>
      <c r="C92" s="28">
        <v>942</v>
      </c>
      <c r="D92" s="28">
        <v>758</v>
      </c>
      <c r="E92" s="28">
        <v>80</v>
      </c>
      <c r="F92" s="28">
        <f>SUM(C92-D92-E92)</f>
        <v>104</v>
      </c>
      <c r="G92" s="28">
        <v>3780</v>
      </c>
      <c r="H92" s="28">
        <v>2120</v>
      </c>
      <c r="I92" s="28">
        <v>999</v>
      </c>
      <c r="J92" s="28">
        <f>SUM(G92-H92-I92)</f>
        <v>661</v>
      </c>
      <c r="K92" s="28">
        <v>103</v>
      </c>
      <c r="L92" s="28">
        <v>0</v>
      </c>
      <c r="M92" s="28">
        <v>245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56100</v>
      </c>
      <c r="D93" s="28">
        <v>36816</v>
      </c>
      <c r="E93" s="28">
        <v>2129</v>
      </c>
      <c r="F93" s="28">
        <f>SUM(C93-D93-E93)</f>
        <v>17155</v>
      </c>
      <c r="G93" s="28">
        <v>207313</v>
      </c>
      <c r="H93" s="28">
        <v>64706</v>
      </c>
      <c r="I93" s="28">
        <v>7853</v>
      </c>
      <c r="J93" s="28">
        <f>SUM(G93-H93-I93)</f>
        <v>134754</v>
      </c>
      <c r="K93" s="28">
        <v>26164</v>
      </c>
      <c r="L93" s="28">
        <v>0</v>
      </c>
      <c r="M93" s="28">
        <v>29991</v>
      </c>
      <c r="N93" s="28">
        <v>6580</v>
      </c>
      <c r="O93" s="28">
        <v>6554</v>
      </c>
    </row>
    <row r="94" spans="1:15" ht="12.75" customHeight="1">
      <c r="A94" s="4" t="s">
        <v>174</v>
      </c>
      <c r="B94" s="5" t="s">
        <v>175</v>
      </c>
      <c r="C94" s="28">
        <v>3723</v>
      </c>
      <c r="D94" s="28">
        <v>1113</v>
      </c>
      <c r="E94" s="28">
        <v>50</v>
      </c>
      <c r="F94" s="28">
        <f>SUM(C94-D94-E94)</f>
        <v>2560</v>
      </c>
      <c r="G94" s="28">
        <v>11724</v>
      </c>
      <c r="H94" s="28">
        <v>3820</v>
      </c>
      <c r="I94" s="28">
        <v>534</v>
      </c>
      <c r="J94" s="28">
        <f>SUM(G94-H94-I94)</f>
        <v>7370</v>
      </c>
      <c r="K94" s="28">
        <v>471</v>
      </c>
      <c r="L94" s="28">
        <v>57</v>
      </c>
      <c r="M94" s="28">
        <v>2433</v>
      </c>
      <c r="N94" s="28">
        <v>28</v>
      </c>
      <c r="O94" s="28">
        <v>28</v>
      </c>
    </row>
    <row r="95" spans="1:15" ht="12.75" customHeight="1">
      <c r="A95" s="8"/>
      <c r="B95" s="9" t="s">
        <v>176</v>
      </c>
      <c r="C95" s="29">
        <f t="shared" ref="C95:O95" si="21">SUM(C90:C94)</f>
        <v>71781</v>
      </c>
      <c r="D95" s="29">
        <f t="shared" si="21"/>
        <v>45225</v>
      </c>
      <c r="E95" s="29">
        <f t="shared" si="21"/>
        <v>2429</v>
      </c>
      <c r="F95" s="29">
        <f t="shared" si="21"/>
        <v>24127</v>
      </c>
      <c r="G95" s="29">
        <f t="shared" si="21"/>
        <v>268417</v>
      </c>
      <c r="H95" s="29">
        <f t="shared" si="21"/>
        <v>89734</v>
      </c>
      <c r="I95" s="29">
        <f t="shared" si="21"/>
        <v>11200</v>
      </c>
      <c r="J95" s="29">
        <f t="shared" si="21"/>
        <v>167483</v>
      </c>
      <c r="K95" s="29">
        <f t="shared" si="21"/>
        <v>27321</v>
      </c>
      <c r="L95" s="29">
        <f t="shared" si="21"/>
        <v>88</v>
      </c>
      <c r="M95" s="29">
        <f t="shared" si="21"/>
        <v>38714</v>
      </c>
      <c r="N95" s="29">
        <f t="shared" si="21"/>
        <v>6711</v>
      </c>
      <c r="O95" s="29">
        <f t="shared" si="21"/>
        <v>6685</v>
      </c>
    </row>
    <row r="96" spans="1:15" ht="12.75" customHeight="1">
      <c r="A96" s="4" t="s">
        <v>177</v>
      </c>
      <c r="B96" s="5" t="s">
        <v>178</v>
      </c>
      <c r="C96" s="28">
        <v>943</v>
      </c>
      <c r="D96" s="28">
        <v>807</v>
      </c>
      <c r="E96" s="28">
        <v>7</v>
      </c>
      <c r="F96" s="28">
        <f>SUM(C96-D96-E96)</f>
        <v>129</v>
      </c>
      <c r="G96" s="28">
        <v>5754</v>
      </c>
      <c r="H96" s="28">
        <v>3118</v>
      </c>
      <c r="I96" s="28">
        <v>181</v>
      </c>
      <c r="J96" s="28">
        <f>SUM(G96-H96-I96)</f>
        <v>2455</v>
      </c>
      <c r="K96" s="28">
        <v>15</v>
      </c>
      <c r="L96" s="28">
        <v>0</v>
      </c>
      <c r="M96" s="28">
        <v>1783</v>
      </c>
      <c r="N96" s="28">
        <v>0</v>
      </c>
      <c r="O96" s="28">
        <v>0</v>
      </c>
    </row>
    <row r="97" spans="1:15" ht="12.75" customHeight="1">
      <c r="A97" s="4" t="s">
        <v>179</v>
      </c>
      <c r="B97" s="5" t="s">
        <v>180</v>
      </c>
      <c r="C97" s="28">
        <v>339</v>
      </c>
      <c r="D97" s="28">
        <v>326</v>
      </c>
      <c r="E97" s="28">
        <v>0</v>
      </c>
      <c r="F97" s="28">
        <f>SUM(C97-D97-E97)</f>
        <v>13</v>
      </c>
      <c r="G97" s="28">
        <v>1295</v>
      </c>
      <c r="H97" s="28">
        <v>1181</v>
      </c>
      <c r="I97" s="28">
        <v>0</v>
      </c>
      <c r="J97" s="28">
        <f>SUM(G97-H97-I97)</f>
        <v>114</v>
      </c>
      <c r="K97" s="28">
        <v>0</v>
      </c>
      <c r="L97" s="28">
        <v>0</v>
      </c>
      <c r="M97" s="28">
        <v>3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1282</v>
      </c>
      <c r="D98" s="29">
        <f t="shared" si="22"/>
        <v>1133</v>
      </c>
      <c r="E98" s="29">
        <f t="shared" si="22"/>
        <v>7</v>
      </c>
      <c r="F98" s="29">
        <f t="shared" si="22"/>
        <v>142</v>
      </c>
      <c r="G98" s="29">
        <f t="shared" si="22"/>
        <v>7049</v>
      </c>
      <c r="H98" s="29">
        <f t="shared" si="22"/>
        <v>4299</v>
      </c>
      <c r="I98" s="29">
        <f t="shared" si="22"/>
        <v>181</v>
      </c>
      <c r="J98" s="29">
        <f t="shared" si="22"/>
        <v>2569</v>
      </c>
      <c r="K98" s="29">
        <f t="shared" si="22"/>
        <v>15</v>
      </c>
      <c r="L98" s="29">
        <f t="shared" si="22"/>
        <v>0</v>
      </c>
      <c r="M98" s="29">
        <f t="shared" si="22"/>
        <v>1786</v>
      </c>
      <c r="N98" s="29">
        <f t="shared" si="22"/>
        <v>0</v>
      </c>
      <c r="O98" s="29">
        <f t="shared" si="22"/>
        <v>0</v>
      </c>
    </row>
    <row r="99" spans="1:15" ht="12.75" customHeight="1">
      <c r="A99" s="4" t="s">
        <v>182</v>
      </c>
      <c r="B99" s="5" t="s">
        <v>183</v>
      </c>
      <c r="C99" s="28">
        <v>2564</v>
      </c>
      <c r="D99" s="28">
        <v>2260</v>
      </c>
      <c r="E99" s="28">
        <v>38</v>
      </c>
      <c r="F99" s="28">
        <f>SUM(C99-D99-E99)</f>
        <v>266</v>
      </c>
      <c r="G99" s="28">
        <v>11050</v>
      </c>
      <c r="H99" s="28">
        <v>7545</v>
      </c>
      <c r="I99" s="28">
        <v>442</v>
      </c>
      <c r="J99" s="28">
        <f>SUM(G99-H99-I99)</f>
        <v>3063</v>
      </c>
      <c r="K99" s="28">
        <v>41</v>
      </c>
      <c r="L99" s="28">
        <v>0</v>
      </c>
      <c r="M99" s="28">
        <v>1087</v>
      </c>
      <c r="N99" s="28">
        <v>66</v>
      </c>
      <c r="O99" s="28">
        <v>66</v>
      </c>
    </row>
    <row r="100" spans="1:15" ht="12.75" customHeight="1">
      <c r="A100" s="4" t="s">
        <v>184</v>
      </c>
      <c r="B100" s="5" t="s">
        <v>185</v>
      </c>
      <c r="C100" s="28">
        <v>2327</v>
      </c>
      <c r="D100" s="28">
        <v>1340</v>
      </c>
      <c r="E100" s="28">
        <v>86</v>
      </c>
      <c r="F100" s="28">
        <f>SUM(C100-D100-E100)</f>
        <v>901</v>
      </c>
      <c r="G100" s="28">
        <v>9800</v>
      </c>
      <c r="H100" s="28">
        <v>3886</v>
      </c>
      <c r="I100" s="28">
        <v>577</v>
      </c>
      <c r="J100" s="28">
        <f>SUM(G100-H100-I100)</f>
        <v>5337</v>
      </c>
      <c r="K100" s="28">
        <v>384</v>
      </c>
      <c r="L100" s="28">
        <v>0</v>
      </c>
      <c r="M100" s="28">
        <v>683</v>
      </c>
      <c r="N100" s="28">
        <v>206</v>
      </c>
      <c r="O100" s="28">
        <v>206</v>
      </c>
    </row>
    <row r="101" spans="1:15" ht="12.75" customHeight="1">
      <c r="A101" s="4" t="s">
        <v>186</v>
      </c>
      <c r="B101" s="5" t="s">
        <v>187</v>
      </c>
      <c r="C101" s="28">
        <v>1309</v>
      </c>
      <c r="D101" s="28">
        <v>1167</v>
      </c>
      <c r="E101" s="28">
        <v>0</v>
      </c>
      <c r="F101" s="28">
        <f>SUM(C101-D101-E101)</f>
        <v>142</v>
      </c>
      <c r="G101" s="28">
        <v>4805</v>
      </c>
      <c r="H101" s="28">
        <v>3371</v>
      </c>
      <c r="I101" s="28">
        <v>0</v>
      </c>
      <c r="J101" s="28">
        <f>SUM(G101-H101-I101)</f>
        <v>1434</v>
      </c>
      <c r="K101" s="28">
        <v>19</v>
      </c>
      <c r="L101" s="28">
        <v>0</v>
      </c>
      <c r="M101" s="28">
        <v>377</v>
      </c>
      <c r="N101" s="28">
        <v>56</v>
      </c>
      <c r="O101" s="28">
        <v>56</v>
      </c>
    </row>
    <row r="102" spans="1:15" ht="12.75" customHeight="1">
      <c r="A102" s="4" t="s">
        <v>188</v>
      </c>
      <c r="B102" s="5" t="s">
        <v>189</v>
      </c>
      <c r="C102" s="28">
        <v>2102</v>
      </c>
      <c r="D102" s="28">
        <v>1826</v>
      </c>
      <c r="E102" s="28">
        <v>65</v>
      </c>
      <c r="F102" s="28">
        <f>SUM(C102-D102-E102)</f>
        <v>211</v>
      </c>
      <c r="G102" s="28">
        <v>8007</v>
      </c>
      <c r="H102" s="28">
        <v>5331</v>
      </c>
      <c r="I102" s="28">
        <v>867</v>
      </c>
      <c r="J102" s="28">
        <f>SUM(G102-H102-I102)</f>
        <v>1809</v>
      </c>
      <c r="K102" s="28">
        <v>259</v>
      </c>
      <c r="L102" s="28">
        <v>0</v>
      </c>
      <c r="M102" s="28">
        <v>431</v>
      </c>
      <c r="N102" s="28">
        <v>6</v>
      </c>
      <c r="O102" s="28">
        <v>6</v>
      </c>
    </row>
    <row r="103" spans="1:15" ht="12.75" customHeight="1">
      <c r="A103" s="8"/>
      <c r="B103" s="9" t="s">
        <v>190</v>
      </c>
      <c r="C103" s="29">
        <f t="shared" ref="C103:O103" si="23">SUM(C99:C102)</f>
        <v>8302</v>
      </c>
      <c r="D103" s="29">
        <f t="shared" si="23"/>
        <v>6593</v>
      </c>
      <c r="E103" s="29">
        <f t="shared" si="23"/>
        <v>189</v>
      </c>
      <c r="F103" s="29">
        <f t="shared" si="23"/>
        <v>1520</v>
      </c>
      <c r="G103" s="29">
        <f t="shared" si="23"/>
        <v>33662</v>
      </c>
      <c r="H103" s="29">
        <f t="shared" si="23"/>
        <v>20133</v>
      </c>
      <c r="I103" s="29">
        <f t="shared" si="23"/>
        <v>1886</v>
      </c>
      <c r="J103" s="29">
        <f t="shared" si="23"/>
        <v>11643</v>
      </c>
      <c r="K103" s="29">
        <f t="shared" si="23"/>
        <v>703</v>
      </c>
      <c r="L103" s="29">
        <f t="shared" si="23"/>
        <v>0</v>
      </c>
      <c r="M103" s="29">
        <f t="shared" si="23"/>
        <v>2578</v>
      </c>
      <c r="N103" s="29">
        <f t="shared" si="23"/>
        <v>334</v>
      </c>
      <c r="O103" s="29">
        <f t="shared" si="23"/>
        <v>334</v>
      </c>
    </row>
    <row r="104" spans="1:15" ht="12.75" customHeight="1">
      <c r="A104" s="4" t="s">
        <v>191</v>
      </c>
      <c r="B104" s="5" t="s">
        <v>192</v>
      </c>
      <c r="C104" s="28">
        <v>1732</v>
      </c>
      <c r="D104" s="28">
        <v>1388</v>
      </c>
      <c r="E104" s="28">
        <v>42</v>
      </c>
      <c r="F104" s="28">
        <f>SUM(C104-D104-E104)</f>
        <v>302</v>
      </c>
      <c r="G104" s="28">
        <v>7731</v>
      </c>
      <c r="H104" s="28">
        <v>4812</v>
      </c>
      <c r="I104" s="28">
        <v>464</v>
      </c>
      <c r="J104" s="28">
        <f>SUM(G104-H104-I104)</f>
        <v>2455</v>
      </c>
      <c r="K104" s="28">
        <v>92</v>
      </c>
      <c r="L104" s="28">
        <v>0</v>
      </c>
      <c r="M104" s="28">
        <v>511</v>
      </c>
      <c r="N104" s="28">
        <v>63</v>
      </c>
      <c r="O104" s="28">
        <v>63</v>
      </c>
    </row>
    <row r="105" spans="1:15" ht="12.75" customHeight="1">
      <c r="A105" s="4" t="s">
        <v>193</v>
      </c>
      <c r="B105" s="5" t="s">
        <v>194</v>
      </c>
      <c r="C105" s="28">
        <v>1141</v>
      </c>
      <c r="D105" s="28">
        <v>792</v>
      </c>
      <c r="E105" s="28">
        <v>0</v>
      </c>
      <c r="F105" s="28">
        <f>SUM(C105-D105-E105)</f>
        <v>349</v>
      </c>
      <c r="G105" s="28">
        <v>5363</v>
      </c>
      <c r="H105" s="28">
        <v>2676</v>
      </c>
      <c r="I105" s="28">
        <v>0</v>
      </c>
      <c r="J105" s="28">
        <f>SUM(G105-H105-I105)</f>
        <v>2687</v>
      </c>
      <c r="K105" s="28">
        <v>26</v>
      </c>
      <c r="L105" s="28">
        <v>0</v>
      </c>
      <c r="M105" s="28">
        <v>926</v>
      </c>
      <c r="N105" s="28">
        <v>96</v>
      </c>
      <c r="O105" s="28">
        <v>96</v>
      </c>
    </row>
    <row r="106" spans="1:15" ht="12.75" customHeight="1">
      <c r="A106" s="4" t="s">
        <v>195</v>
      </c>
      <c r="B106" s="5" t="s">
        <v>196</v>
      </c>
      <c r="C106" s="28">
        <v>5690</v>
      </c>
      <c r="D106" s="28">
        <v>3692</v>
      </c>
      <c r="E106" s="28">
        <v>120</v>
      </c>
      <c r="F106" s="28">
        <f>SUM(C106-D106-E106)</f>
        <v>1878</v>
      </c>
      <c r="G106" s="28">
        <v>26243</v>
      </c>
      <c r="H106" s="28">
        <v>10718</v>
      </c>
      <c r="I106" s="28">
        <v>1011</v>
      </c>
      <c r="J106" s="28">
        <f>SUM(G106-H106-I106)</f>
        <v>14514</v>
      </c>
      <c r="K106" s="28">
        <v>131</v>
      </c>
      <c r="L106" s="28">
        <v>0</v>
      </c>
      <c r="M106" s="28">
        <v>7930</v>
      </c>
      <c r="N106" s="28">
        <v>78</v>
      </c>
      <c r="O106" s="28">
        <v>78</v>
      </c>
    </row>
    <row r="107" spans="1:15" ht="12.75" customHeight="1">
      <c r="A107" s="4" t="s">
        <v>197</v>
      </c>
      <c r="B107" s="5" t="s">
        <v>198</v>
      </c>
      <c r="C107" s="28">
        <v>21179</v>
      </c>
      <c r="D107" s="28">
        <v>14557</v>
      </c>
      <c r="E107" s="28">
        <v>508</v>
      </c>
      <c r="F107" s="28">
        <f>SUM(C107-D107-E107)</f>
        <v>6114</v>
      </c>
      <c r="G107" s="28">
        <v>65909</v>
      </c>
      <c r="H107" s="28">
        <v>28178</v>
      </c>
      <c r="I107" s="28">
        <v>1478</v>
      </c>
      <c r="J107" s="28">
        <f>SUM(G107-H107-I107)</f>
        <v>36253</v>
      </c>
      <c r="K107" s="28">
        <v>1697</v>
      </c>
      <c r="L107" s="28">
        <v>0</v>
      </c>
      <c r="M107" s="28">
        <v>1024</v>
      </c>
      <c r="N107" s="28">
        <v>1615</v>
      </c>
      <c r="O107" s="28">
        <v>1615</v>
      </c>
    </row>
    <row r="108" spans="1:15" ht="12.75" customHeight="1">
      <c r="A108" s="4" t="s">
        <v>199</v>
      </c>
      <c r="B108" s="5" t="s">
        <v>200</v>
      </c>
      <c r="C108" s="28">
        <v>6608</v>
      </c>
      <c r="D108" s="28">
        <v>3679</v>
      </c>
      <c r="E108" s="28">
        <v>115</v>
      </c>
      <c r="F108" s="28">
        <f>SUM(C108-D108-E108)</f>
        <v>2814</v>
      </c>
      <c r="G108" s="28">
        <v>41829</v>
      </c>
      <c r="H108" s="28">
        <v>12183</v>
      </c>
      <c r="I108" s="28">
        <v>1134</v>
      </c>
      <c r="J108" s="28">
        <f>SUM(G108-H108-I108)</f>
        <v>28512</v>
      </c>
      <c r="K108" s="28">
        <v>310</v>
      </c>
      <c r="L108" s="28">
        <v>0</v>
      </c>
      <c r="M108" s="28">
        <v>2011</v>
      </c>
      <c r="N108" s="28">
        <v>517</v>
      </c>
      <c r="O108" s="28">
        <v>517</v>
      </c>
    </row>
    <row r="109" spans="1:15" ht="12.75" customHeight="1">
      <c r="A109" s="8"/>
      <c r="B109" s="9" t="s">
        <v>201</v>
      </c>
      <c r="C109" s="29">
        <f t="shared" ref="C109:O109" si="24">SUM(C104:C108)</f>
        <v>36350</v>
      </c>
      <c r="D109" s="29">
        <f t="shared" si="24"/>
        <v>24108</v>
      </c>
      <c r="E109" s="29">
        <f t="shared" si="24"/>
        <v>785</v>
      </c>
      <c r="F109" s="29">
        <f t="shared" si="24"/>
        <v>11457</v>
      </c>
      <c r="G109" s="29">
        <f t="shared" si="24"/>
        <v>147075</v>
      </c>
      <c r="H109" s="29">
        <f t="shared" si="24"/>
        <v>58567</v>
      </c>
      <c r="I109" s="29">
        <f t="shared" si="24"/>
        <v>4087</v>
      </c>
      <c r="J109" s="29">
        <f t="shared" si="24"/>
        <v>84421</v>
      </c>
      <c r="K109" s="29">
        <f t="shared" si="24"/>
        <v>2256</v>
      </c>
      <c r="L109" s="29">
        <f t="shared" si="24"/>
        <v>0</v>
      </c>
      <c r="M109" s="29">
        <f t="shared" si="24"/>
        <v>12402</v>
      </c>
      <c r="N109" s="29">
        <f t="shared" si="24"/>
        <v>2369</v>
      </c>
      <c r="O109" s="29">
        <f t="shared" si="24"/>
        <v>2369</v>
      </c>
    </row>
    <row r="110" spans="1:15" ht="12.75" customHeight="1">
      <c r="A110" s="4" t="s">
        <v>202</v>
      </c>
      <c r="B110" s="5" t="s">
        <v>203</v>
      </c>
      <c r="C110" s="28">
        <v>9608</v>
      </c>
      <c r="D110" s="28">
        <v>8080</v>
      </c>
      <c r="E110" s="28">
        <v>51</v>
      </c>
      <c r="F110" s="28">
        <f t="shared" ref="F110:F115" si="25">SUM(C110-D110-E110)</f>
        <v>1477</v>
      </c>
      <c r="G110" s="28">
        <v>42830</v>
      </c>
      <c r="H110" s="28">
        <v>27128</v>
      </c>
      <c r="I110" s="28">
        <v>625</v>
      </c>
      <c r="J110" s="28">
        <f t="shared" ref="J110:J115" si="26">SUM(G110-H110-I110)</f>
        <v>15077</v>
      </c>
      <c r="K110" s="28">
        <v>604</v>
      </c>
      <c r="L110" s="28">
        <v>0</v>
      </c>
      <c r="M110" s="28">
        <v>6101</v>
      </c>
      <c r="N110" s="28">
        <v>51</v>
      </c>
      <c r="O110" s="28">
        <v>51</v>
      </c>
    </row>
    <row r="111" spans="1:15" ht="12.75" customHeight="1">
      <c r="A111" s="4" t="s">
        <v>204</v>
      </c>
      <c r="B111" s="5" t="s">
        <v>205</v>
      </c>
      <c r="C111" s="28">
        <v>1117</v>
      </c>
      <c r="D111" s="28">
        <v>1082</v>
      </c>
      <c r="E111" s="28">
        <v>13</v>
      </c>
      <c r="F111" s="28">
        <f t="shared" si="25"/>
        <v>22</v>
      </c>
      <c r="G111" s="28">
        <v>4005</v>
      </c>
      <c r="H111" s="28">
        <v>3353</v>
      </c>
      <c r="I111" s="28">
        <v>148</v>
      </c>
      <c r="J111" s="28">
        <f t="shared" si="26"/>
        <v>504</v>
      </c>
      <c r="K111" s="28">
        <v>14</v>
      </c>
      <c r="L111" s="28">
        <v>0</v>
      </c>
      <c r="M111" s="28">
        <v>483</v>
      </c>
      <c r="N111" s="28">
        <v>107</v>
      </c>
      <c r="O111" s="28">
        <v>107</v>
      </c>
    </row>
    <row r="112" spans="1:15" ht="12.75" customHeight="1">
      <c r="A112" s="4" t="s">
        <v>206</v>
      </c>
      <c r="B112" s="5" t="s">
        <v>207</v>
      </c>
      <c r="C112" s="28">
        <v>2653</v>
      </c>
      <c r="D112" s="28">
        <v>2203</v>
      </c>
      <c r="E112" s="28">
        <v>0</v>
      </c>
      <c r="F112" s="28">
        <f t="shared" si="25"/>
        <v>450</v>
      </c>
      <c r="G112" s="28">
        <v>9625</v>
      </c>
      <c r="H112" s="28">
        <v>7063</v>
      </c>
      <c r="I112" s="28">
        <v>0</v>
      </c>
      <c r="J112" s="28">
        <f t="shared" si="26"/>
        <v>2562</v>
      </c>
      <c r="K112" s="28">
        <v>96</v>
      </c>
      <c r="L112" s="28">
        <v>0</v>
      </c>
      <c r="M112" s="28">
        <v>810</v>
      </c>
      <c r="N112" s="28">
        <v>0</v>
      </c>
      <c r="O112" s="28">
        <v>0</v>
      </c>
    </row>
    <row r="113" spans="1:15" ht="12.75" customHeight="1">
      <c r="A113" s="4" t="s">
        <v>208</v>
      </c>
      <c r="B113" s="5" t="s">
        <v>209</v>
      </c>
      <c r="C113" s="28">
        <v>2828</v>
      </c>
      <c r="D113" s="28">
        <v>1944</v>
      </c>
      <c r="E113" s="28">
        <v>43</v>
      </c>
      <c r="F113" s="28">
        <f t="shared" si="25"/>
        <v>841</v>
      </c>
      <c r="G113" s="28">
        <v>11419</v>
      </c>
      <c r="H113" s="28">
        <v>6136</v>
      </c>
      <c r="I113" s="28">
        <v>431</v>
      </c>
      <c r="J113" s="28">
        <f t="shared" si="26"/>
        <v>4852</v>
      </c>
      <c r="K113" s="28">
        <v>407</v>
      </c>
      <c r="L113" s="28">
        <v>0</v>
      </c>
      <c r="M113" s="28">
        <v>6771</v>
      </c>
      <c r="N113" s="28">
        <v>126</v>
      </c>
      <c r="O113" s="28">
        <v>126</v>
      </c>
    </row>
    <row r="114" spans="1:15" ht="12.75" customHeight="1">
      <c r="A114" s="4" t="s">
        <v>210</v>
      </c>
      <c r="B114" s="5" t="s">
        <v>211</v>
      </c>
      <c r="C114" s="28">
        <v>6134</v>
      </c>
      <c r="D114" s="28">
        <v>4824</v>
      </c>
      <c r="E114" s="28">
        <v>0</v>
      </c>
      <c r="F114" s="28">
        <f t="shared" si="25"/>
        <v>1310</v>
      </c>
      <c r="G114" s="28">
        <v>17827</v>
      </c>
      <c r="H114" s="28">
        <v>12283</v>
      </c>
      <c r="I114" s="28">
        <v>0</v>
      </c>
      <c r="J114" s="28">
        <f t="shared" si="26"/>
        <v>5544</v>
      </c>
      <c r="K114" s="28">
        <v>1511</v>
      </c>
      <c r="L114" s="28">
        <v>0</v>
      </c>
      <c r="M114" s="28">
        <v>1212</v>
      </c>
      <c r="N114" s="28">
        <v>665</v>
      </c>
      <c r="O114" s="28">
        <v>665</v>
      </c>
    </row>
    <row r="115" spans="1:15" ht="12.75" customHeight="1">
      <c r="A115" s="4" t="s">
        <v>212</v>
      </c>
      <c r="B115" s="5" t="s">
        <v>213</v>
      </c>
      <c r="C115" s="28">
        <v>4705</v>
      </c>
      <c r="D115" s="28">
        <v>3421</v>
      </c>
      <c r="E115" s="28">
        <v>0</v>
      </c>
      <c r="F115" s="28">
        <f t="shared" si="25"/>
        <v>1284</v>
      </c>
      <c r="G115" s="28">
        <v>19043</v>
      </c>
      <c r="H115" s="28">
        <v>11023</v>
      </c>
      <c r="I115" s="28">
        <v>0</v>
      </c>
      <c r="J115" s="28">
        <f t="shared" si="26"/>
        <v>8020</v>
      </c>
      <c r="K115" s="28">
        <v>6707</v>
      </c>
      <c r="L115" s="28">
        <v>0</v>
      </c>
      <c r="M115" s="28">
        <v>1735</v>
      </c>
      <c r="N115" s="28">
        <v>374</v>
      </c>
      <c r="O115" s="28">
        <v>374</v>
      </c>
    </row>
    <row r="116" spans="1:15" ht="12.75" customHeight="1">
      <c r="A116" s="8"/>
      <c r="B116" s="9" t="s">
        <v>214</v>
      </c>
      <c r="C116" s="29">
        <f t="shared" ref="C116:O116" si="27">SUM(C110:C115)</f>
        <v>27045</v>
      </c>
      <c r="D116" s="29">
        <f t="shared" si="27"/>
        <v>21554</v>
      </c>
      <c r="E116" s="29">
        <f t="shared" si="27"/>
        <v>107</v>
      </c>
      <c r="F116" s="29">
        <f t="shared" si="27"/>
        <v>5384</v>
      </c>
      <c r="G116" s="29">
        <f t="shared" si="27"/>
        <v>104749</v>
      </c>
      <c r="H116" s="29">
        <f t="shared" si="27"/>
        <v>66986</v>
      </c>
      <c r="I116" s="29">
        <f t="shared" si="27"/>
        <v>1204</v>
      </c>
      <c r="J116" s="29">
        <f t="shared" si="27"/>
        <v>36559</v>
      </c>
      <c r="K116" s="29">
        <f t="shared" si="27"/>
        <v>9339</v>
      </c>
      <c r="L116" s="29">
        <f t="shared" si="27"/>
        <v>0</v>
      </c>
      <c r="M116" s="29">
        <f t="shared" si="27"/>
        <v>17112</v>
      </c>
      <c r="N116" s="29">
        <f t="shared" si="27"/>
        <v>1323</v>
      </c>
      <c r="O116" s="29">
        <f t="shared" si="27"/>
        <v>1323</v>
      </c>
    </row>
    <row r="117" spans="1:15" ht="12.75" customHeight="1">
      <c r="A117" s="4" t="s">
        <v>215</v>
      </c>
      <c r="B117" s="5" t="s">
        <v>216</v>
      </c>
      <c r="C117" s="28">
        <v>949</v>
      </c>
      <c r="D117" s="28">
        <v>839</v>
      </c>
      <c r="E117" s="28">
        <v>0</v>
      </c>
      <c r="F117" s="28">
        <f>SUM(C117-D117-E117)</f>
        <v>110</v>
      </c>
      <c r="G117" s="28">
        <v>4111</v>
      </c>
      <c r="H117" s="28">
        <v>3146</v>
      </c>
      <c r="I117" s="28">
        <v>0</v>
      </c>
      <c r="J117" s="28">
        <f>SUM(G117-H117-I117)</f>
        <v>965</v>
      </c>
      <c r="K117" s="28">
        <v>10</v>
      </c>
      <c r="L117" s="28">
        <v>0</v>
      </c>
      <c r="M117" s="28">
        <v>544</v>
      </c>
      <c r="N117" s="28">
        <v>0</v>
      </c>
      <c r="O117" s="28">
        <v>0</v>
      </c>
    </row>
    <row r="118" spans="1:15" ht="12.75" customHeight="1">
      <c r="A118" s="4" t="s">
        <v>217</v>
      </c>
      <c r="B118" s="5" t="s">
        <v>218</v>
      </c>
      <c r="C118" s="28">
        <v>2477</v>
      </c>
      <c r="D118" s="28">
        <v>2137</v>
      </c>
      <c r="E118" s="28">
        <v>36</v>
      </c>
      <c r="F118" s="28">
        <f>SUM(C118-D118-E118)</f>
        <v>304</v>
      </c>
      <c r="G118" s="28">
        <v>10506</v>
      </c>
      <c r="H118" s="28">
        <v>6844</v>
      </c>
      <c r="I118" s="28">
        <v>354</v>
      </c>
      <c r="J118" s="28">
        <f>SUM(G118-H118-I118)</f>
        <v>3308</v>
      </c>
      <c r="K118" s="28">
        <v>70</v>
      </c>
      <c r="L118" s="28">
        <v>0</v>
      </c>
      <c r="M118" s="28">
        <v>1636</v>
      </c>
      <c r="N118" s="28">
        <v>156</v>
      </c>
      <c r="O118" s="28">
        <v>156</v>
      </c>
    </row>
    <row r="119" spans="1:15" ht="12.75" customHeight="1">
      <c r="A119" s="8"/>
      <c r="B119" s="9" t="s">
        <v>219</v>
      </c>
      <c r="C119" s="29">
        <f t="shared" ref="C119:O119" si="28">SUM(C117:C118)</f>
        <v>3426</v>
      </c>
      <c r="D119" s="29">
        <f t="shared" si="28"/>
        <v>2976</v>
      </c>
      <c r="E119" s="29">
        <f t="shared" si="28"/>
        <v>36</v>
      </c>
      <c r="F119" s="29">
        <f t="shared" si="28"/>
        <v>414</v>
      </c>
      <c r="G119" s="29">
        <f t="shared" si="28"/>
        <v>14617</v>
      </c>
      <c r="H119" s="29">
        <f t="shared" si="28"/>
        <v>9990</v>
      </c>
      <c r="I119" s="29">
        <f t="shared" si="28"/>
        <v>354</v>
      </c>
      <c r="J119" s="29">
        <f t="shared" si="28"/>
        <v>4273</v>
      </c>
      <c r="K119" s="29">
        <f t="shared" si="28"/>
        <v>80</v>
      </c>
      <c r="L119" s="29">
        <f t="shared" si="28"/>
        <v>0</v>
      </c>
      <c r="M119" s="29">
        <f t="shared" si="28"/>
        <v>2180</v>
      </c>
      <c r="N119" s="29">
        <f t="shared" si="28"/>
        <v>156</v>
      </c>
      <c r="O119" s="29">
        <f t="shared" si="28"/>
        <v>156</v>
      </c>
    </row>
    <row r="120" spans="1:15" ht="12.75" customHeight="1">
      <c r="A120" s="4" t="s">
        <v>220</v>
      </c>
      <c r="B120" s="5" t="s">
        <v>221</v>
      </c>
      <c r="C120" s="28">
        <v>2631</v>
      </c>
      <c r="D120" s="28">
        <v>2377</v>
      </c>
      <c r="E120" s="28">
        <v>28</v>
      </c>
      <c r="F120" s="28">
        <f>SUM(C120-D120-E120)</f>
        <v>226</v>
      </c>
      <c r="G120" s="28">
        <v>9085</v>
      </c>
      <c r="H120" s="28">
        <v>7079</v>
      </c>
      <c r="I120" s="28">
        <v>390</v>
      </c>
      <c r="J120" s="28">
        <f>SUM(G120-H120-I120)</f>
        <v>1616</v>
      </c>
      <c r="K120" s="28">
        <v>540</v>
      </c>
      <c r="L120" s="28">
        <v>0</v>
      </c>
      <c r="M120" s="28">
        <v>462</v>
      </c>
      <c r="N120" s="28">
        <v>14</v>
      </c>
      <c r="O120" s="28">
        <v>14</v>
      </c>
    </row>
    <row r="121" spans="1:15" ht="12.75" customHeight="1">
      <c r="A121" s="4" t="s">
        <v>222</v>
      </c>
      <c r="B121" s="5" t="s">
        <v>223</v>
      </c>
      <c r="C121" s="28">
        <v>4403</v>
      </c>
      <c r="D121" s="28">
        <v>4094</v>
      </c>
      <c r="E121" s="28">
        <v>68</v>
      </c>
      <c r="F121" s="28">
        <f>SUM(C121-D121-E121)</f>
        <v>241</v>
      </c>
      <c r="G121" s="28">
        <v>16256</v>
      </c>
      <c r="H121" s="28">
        <v>12203</v>
      </c>
      <c r="I121" s="28">
        <v>689</v>
      </c>
      <c r="J121" s="28">
        <f>SUM(G121-H121-I121)</f>
        <v>3364</v>
      </c>
      <c r="K121" s="28">
        <v>53</v>
      </c>
      <c r="L121" s="28">
        <v>0</v>
      </c>
      <c r="M121" s="28">
        <v>597</v>
      </c>
      <c r="N121" s="28">
        <v>92</v>
      </c>
      <c r="O121" s="28">
        <v>92</v>
      </c>
    </row>
    <row r="122" spans="1:15" ht="12.75" customHeight="1">
      <c r="A122" s="4" t="s">
        <v>224</v>
      </c>
      <c r="B122" s="5" t="s">
        <v>225</v>
      </c>
      <c r="C122" s="28">
        <v>778</v>
      </c>
      <c r="D122" s="28">
        <v>684</v>
      </c>
      <c r="E122" s="28">
        <v>0</v>
      </c>
      <c r="F122" s="28">
        <f>SUM(C122-D122-E122)</f>
        <v>94</v>
      </c>
      <c r="G122" s="28">
        <v>2783</v>
      </c>
      <c r="H122" s="28">
        <v>1895</v>
      </c>
      <c r="I122" s="28">
        <v>0</v>
      </c>
      <c r="J122" s="28">
        <f>SUM(G122-H122-I122)</f>
        <v>888</v>
      </c>
      <c r="K122" s="28">
        <v>26</v>
      </c>
      <c r="L122" s="28">
        <v>0</v>
      </c>
      <c r="M122" s="28">
        <v>1096</v>
      </c>
      <c r="N122" s="28">
        <v>0</v>
      </c>
      <c r="O122" s="28">
        <v>0</v>
      </c>
    </row>
    <row r="123" spans="1:15" ht="12.75" customHeight="1">
      <c r="A123" s="4" t="s">
        <v>226</v>
      </c>
      <c r="B123" s="5" t="s">
        <v>227</v>
      </c>
      <c r="C123" s="28">
        <v>4053</v>
      </c>
      <c r="D123" s="28">
        <v>3545</v>
      </c>
      <c r="E123" s="28">
        <v>29</v>
      </c>
      <c r="F123" s="28">
        <f>SUM(C123-D123-E123)</f>
        <v>479</v>
      </c>
      <c r="G123" s="28">
        <v>11953</v>
      </c>
      <c r="H123" s="28">
        <v>9213</v>
      </c>
      <c r="I123" s="28">
        <v>321</v>
      </c>
      <c r="J123" s="28">
        <f>SUM(G123-H123-I123)</f>
        <v>2419</v>
      </c>
      <c r="K123" s="28">
        <v>192</v>
      </c>
      <c r="L123" s="28">
        <v>0</v>
      </c>
      <c r="M123" s="28">
        <v>755</v>
      </c>
      <c r="N123" s="28">
        <v>54</v>
      </c>
      <c r="O123" s="28">
        <v>54</v>
      </c>
    </row>
    <row r="124" spans="1:15" ht="12.75" customHeight="1">
      <c r="A124" s="4" t="s">
        <v>228</v>
      </c>
      <c r="B124" s="5" t="s">
        <v>229</v>
      </c>
      <c r="C124" s="28">
        <v>1264</v>
      </c>
      <c r="D124" s="28">
        <v>1148</v>
      </c>
      <c r="E124" s="28">
        <v>18</v>
      </c>
      <c r="F124" s="28">
        <f>SUM(C124-D124-E124)</f>
        <v>98</v>
      </c>
      <c r="G124" s="28">
        <v>3899</v>
      </c>
      <c r="H124" s="28">
        <v>3087</v>
      </c>
      <c r="I124" s="28">
        <v>183</v>
      </c>
      <c r="J124" s="28">
        <f>SUM(G124-H124-I124)</f>
        <v>629</v>
      </c>
      <c r="K124" s="28">
        <v>47</v>
      </c>
      <c r="L124" s="28">
        <v>0</v>
      </c>
      <c r="M124" s="28">
        <v>10</v>
      </c>
      <c r="N124" s="28">
        <v>137</v>
      </c>
      <c r="O124" s="28">
        <v>137</v>
      </c>
    </row>
    <row r="125" spans="1:15" ht="12.75" customHeight="1">
      <c r="A125" s="8"/>
      <c r="B125" s="9" t="s">
        <v>230</v>
      </c>
      <c r="C125" s="29">
        <f t="shared" ref="C125:O125" si="29">SUM(C120:C124)</f>
        <v>13129</v>
      </c>
      <c r="D125" s="29">
        <f t="shared" si="29"/>
        <v>11848</v>
      </c>
      <c r="E125" s="29">
        <f t="shared" si="29"/>
        <v>143</v>
      </c>
      <c r="F125" s="29">
        <f t="shared" si="29"/>
        <v>1138</v>
      </c>
      <c r="G125" s="29">
        <f t="shared" si="29"/>
        <v>43976</v>
      </c>
      <c r="H125" s="29">
        <f t="shared" si="29"/>
        <v>33477</v>
      </c>
      <c r="I125" s="29">
        <f t="shared" si="29"/>
        <v>1583</v>
      </c>
      <c r="J125" s="29">
        <f t="shared" si="29"/>
        <v>8916</v>
      </c>
      <c r="K125" s="29">
        <f t="shared" si="29"/>
        <v>858</v>
      </c>
      <c r="L125" s="29">
        <f t="shared" si="29"/>
        <v>0</v>
      </c>
      <c r="M125" s="29">
        <f t="shared" si="29"/>
        <v>2920</v>
      </c>
      <c r="N125" s="29">
        <f t="shared" si="29"/>
        <v>297</v>
      </c>
      <c r="O125" s="29">
        <f t="shared" si="29"/>
        <v>297</v>
      </c>
    </row>
    <row r="126" spans="1:15" ht="12.75" customHeight="1">
      <c r="A126" s="4" t="s">
        <v>231</v>
      </c>
      <c r="B126" s="5" t="s">
        <v>232</v>
      </c>
      <c r="C126" s="28">
        <v>2745</v>
      </c>
      <c r="D126" s="28">
        <v>2000</v>
      </c>
      <c r="E126" s="28">
        <v>0</v>
      </c>
      <c r="F126" s="28">
        <f t="shared" ref="F126:F134" si="30">SUM(C126-D126-E126)</f>
        <v>745</v>
      </c>
      <c r="G126" s="28">
        <v>7817</v>
      </c>
      <c r="H126" s="28">
        <v>4673</v>
      </c>
      <c r="I126" s="28">
        <v>0</v>
      </c>
      <c r="J126" s="28">
        <f t="shared" ref="J126:J134" si="31">SUM(G126-H126-I126)</f>
        <v>3144</v>
      </c>
      <c r="K126" s="28">
        <v>95</v>
      </c>
      <c r="L126" s="28">
        <v>0</v>
      </c>
      <c r="M126" s="28">
        <v>1311</v>
      </c>
      <c r="N126" s="28">
        <v>51</v>
      </c>
      <c r="O126" s="28">
        <v>51</v>
      </c>
    </row>
    <row r="127" spans="1:15" ht="12.75" customHeight="1">
      <c r="A127" s="4" t="s">
        <v>233</v>
      </c>
      <c r="B127" s="5" t="s">
        <v>234</v>
      </c>
      <c r="C127" s="28">
        <v>1356</v>
      </c>
      <c r="D127" s="28">
        <v>1137</v>
      </c>
      <c r="E127" s="28">
        <v>0</v>
      </c>
      <c r="F127" s="28">
        <f t="shared" si="30"/>
        <v>219</v>
      </c>
      <c r="G127" s="28">
        <v>4504</v>
      </c>
      <c r="H127" s="28">
        <v>3766</v>
      </c>
      <c r="I127" s="28">
        <v>0</v>
      </c>
      <c r="J127" s="28">
        <f t="shared" si="31"/>
        <v>738</v>
      </c>
      <c r="K127" s="28">
        <v>11</v>
      </c>
      <c r="L127" s="28">
        <v>0</v>
      </c>
      <c r="M127" s="28">
        <v>199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9233</v>
      </c>
      <c r="D128" s="28">
        <v>7276</v>
      </c>
      <c r="E128" s="28">
        <v>181</v>
      </c>
      <c r="F128" s="28">
        <f t="shared" si="30"/>
        <v>1776</v>
      </c>
      <c r="G128" s="28">
        <v>22710</v>
      </c>
      <c r="H128" s="28">
        <v>15497</v>
      </c>
      <c r="I128" s="28">
        <v>797</v>
      </c>
      <c r="J128" s="28">
        <f t="shared" si="31"/>
        <v>6416</v>
      </c>
      <c r="K128" s="28">
        <v>442</v>
      </c>
      <c r="L128" s="28">
        <v>0</v>
      </c>
      <c r="M128" s="28">
        <v>1846</v>
      </c>
      <c r="N128" s="28">
        <v>167</v>
      </c>
      <c r="O128" s="28">
        <v>167</v>
      </c>
    </row>
    <row r="129" spans="1:15" ht="12.75" customHeight="1">
      <c r="A129" s="4" t="s">
        <v>237</v>
      </c>
      <c r="B129" s="5" t="s">
        <v>238</v>
      </c>
      <c r="C129" s="28">
        <v>952</v>
      </c>
      <c r="D129" s="28">
        <v>745</v>
      </c>
      <c r="E129" s="28">
        <v>42</v>
      </c>
      <c r="F129" s="28">
        <f t="shared" si="30"/>
        <v>165</v>
      </c>
      <c r="G129" s="28">
        <v>3742</v>
      </c>
      <c r="H129" s="28">
        <v>1869</v>
      </c>
      <c r="I129" s="28">
        <v>458</v>
      </c>
      <c r="J129" s="28">
        <f t="shared" si="31"/>
        <v>1415</v>
      </c>
      <c r="K129" s="28">
        <v>54</v>
      </c>
      <c r="L129" s="28">
        <v>0</v>
      </c>
      <c r="M129" s="28">
        <v>2144</v>
      </c>
      <c r="N129" s="28">
        <v>0</v>
      </c>
      <c r="O129" s="28">
        <v>0</v>
      </c>
    </row>
    <row r="130" spans="1:15" ht="12.75" customHeight="1">
      <c r="A130" s="4" t="s">
        <v>239</v>
      </c>
      <c r="B130" s="5" t="s">
        <v>240</v>
      </c>
      <c r="C130" s="28">
        <v>5554</v>
      </c>
      <c r="D130" s="28">
        <v>4644</v>
      </c>
      <c r="E130" s="28">
        <v>273</v>
      </c>
      <c r="F130" s="28">
        <f t="shared" si="30"/>
        <v>637</v>
      </c>
      <c r="G130" s="28">
        <v>14433</v>
      </c>
      <c r="H130" s="28">
        <v>7994</v>
      </c>
      <c r="I130" s="28">
        <v>1357</v>
      </c>
      <c r="J130" s="28">
        <f t="shared" si="31"/>
        <v>5082</v>
      </c>
      <c r="K130" s="28">
        <v>232</v>
      </c>
      <c r="L130" s="28">
        <v>0</v>
      </c>
      <c r="M130" s="28">
        <v>238</v>
      </c>
      <c r="N130" s="28">
        <v>665</v>
      </c>
      <c r="O130" s="28">
        <v>665</v>
      </c>
    </row>
    <row r="131" spans="1:15" ht="12.75" customHeight="1">
      <c r="A131" s="4" t="s">
        <v>241</v>
      </c>
      <c r="B131" s="5" t="s">
        <v>242</v>
      </c>
      <c r="C131" s="28">
        <v>10564</v>
      </c>
      <c r="D131" s="28">
        <v>8845</v>
      </c>
      <c r="E131" s="28">
        <v>65</v>
      </c>
      <c r="F131" s="28">
        <f t="shared" si="30"/>
        <v>1654</v>
      </c>
      <c r="G131" s="28">
        <v>26212</v>
      </c>
      <c r="H131" s="28">
        <v>14355</v>
      </c>
      <c r="I131" s="28">
        <v>453</v>
      </c>
      <c r="J131" s="28">
        <f t="shared" si="31"/>
        <v>11404</v>
      </c>
      <c r="K131" s="28">
        <v>549</v>
      </c>
      <c r="L131" s="28">
        <v>0</v>
      </c>
      <c r="M131" s="28">
        <v>737</v>
      </c>
      <c r="N131" s="28">
        <v>26</v>
      </c>
      <c r="O131" s="28">
        <v>26</v>
      </c>
    </row>
    <row r="132" spans="1:15" ht="12.75" customHeight="1">
      <c r="A132" s="4" t="s">
        <v>243</v>
      </c>
      <c r="B132" s="5" t="s">
        <v>244</v>
      </c>
      <c r="C132" s="28">
        <v>5030</v>
      </c>
      <c r="D132" s="28">
        <v>4207</v>
      </c>
      <c r="E132" s="28">
        <v>0</v>
      </c>
      <c r="F132" s="28">
        <f t="shared" si="30"/>
        <v>823</v>
      </c>
      <c r="G132" s="28">
        <v>14507</v>
      </c>
      <c r="H132" s="28">
        <v>9052</v>
      </c>
      <c r="I132" s="28">
        <v>0</v>
      </c>
      <c r="J132" s="28">
        <f t="shared" si="31"/>
        <v>5455</v>
      </c>
      <c r="K132" s="28">
        <v>763</v>
      </c>
      <c r="L132" s="28">
        <v>0</v>
      </c>
      <c r="M132" s="28">
        <v>1401</v>
      </c>
      <c r="N132" s="28">
        <v>20</v>
      </c>
      <c r="O132" s="28">
        <v>20</v>
      </c>
    </row>
    <row r="133" spans="1:15" ht="12.75" customHeight="1">
      <c r="A133" s="4" t="s">
        <v>245</v>
      </c>
      <c r="B133" s="5" t="s">
        <v>246</v>
      </c>
      <c r="C133" s="28">
        <v>4394</v>
      </c>
      <c r="D133" s="28">
        <v>3925</v>
      </c>
      <c r="E133" s="28">
        <v>0</v>
      </c>
      <c r="F133" s="28">
        <f t="shared" si="30"/>
        <v>469</v>
      </c>
      <c r="G133" s="28">
        <v>11684</v>
      </c>
      <c r="H133" s="28">
        <v>8616</v>
      </c>
      <c r="I133" s="28">
        <v>0</v>
      </c>
      <c r="J133" s="28">
        <f t="shared" si="31"/>
        <v>3068</v>
      </c>
      <c r="K133" s="28">
        <v>175</v>
      </c>
      <c r="L133" s="28">
        <v>0</v>
      </c>
      <c r="M133" s="28">
        <v>975</v>
      </c>
      <c r="N133" s="28">
        <v>0</v>
      </c>
      <c r="O133" s="28">
        <v>0</v>
      </c>
    </row>
    <row r="134" spans="1:15" ht="12.75" customHeight="1">
      <c r="A134" s="4" t="s">
        <v>247</v>
      </c>
      <c r="B134" s="5" t="s">
        <v>248</v>
      </c>
      <c r="C134" s="28">
        <v>2866</v>
      </c>
      <c r="D134" s="28">
        <v>2069</v>
      </c>
      <c r="E134" s="28">
        <v>0</v>
      </c>
      <c r="F134" s="28">
        <f t="shared" si="30"/>
        <v>797</v>
      </c>
      <c r="G134" s="28">
        <v>18478</v>
      </c>
      <c r="H134" s="28">
        <v>4317</v>
      </c>
      <c r="I134" s="28">
        <v>0</v>
      </c>
      <c r="J134" s="28">
        <f t="shared" si="31"/>
        <v>14161</v>
      </c>
      <c r="K134" s="28">
        <v>31</v>
      </c>
      <c r="L134" s="28">
        <v>0</v>
      </c>
      <c r="M134" s="28">
        <v>1072</v>
      </c>
      <c r="N134" s="28">
        <v>27</v>
      </c>
      <c r="O134" s="28">
        <v>27</v>
      </c>
    </row>
    <row r="135" spans="1:15" ht="12.75" customHeight="1">
      <c r="A135" s="10"/>
      <c r="B135" s="9" t="s">
        <v>249</v>
      </c>
      <c r="C135" s="29">
        <f t="shared" ref="C135:O135" si="32">SUM(C126:C134)</f>
        <v>42694</v>
      </c>
      <c r="D135" s="29">
        <f t="shared" si="32"/>
        <v>34848</v>
      </c>
      <c r="E135" s="29">
        <f t="shared" si="32"/>
        <v>561</v>
      </c>
      <c r="F135" s="29">
        <f t="shared" si="32"/>
        <v>7285</v>
      </c>
      <c r="G135" s="29">
        <f t="shared" si="32"/>
        <v>124087</v>
      </c>
      <c r="H135" s="29">
        <f t="shared" si="32"/>
        <v>70139</v>
      </c>
      <c r="I135" s="29">
        <f t="shared" si="32"/>
        <v>3065</v>
      </c>
      <c r="J135" s="29">
        <f t="shared" si="32"/>
        <v>50883</v>
      </c>
      <c r="K135" s="29">
        <f t="shared" si="32"/>
        <v>2352</v>
      </c>
      <c r="L135" s="29">
        <f t="shared" si="32"/>
        <v>0</v>
      </c>
      <c r="M135" s="29">
        <f t="shared" si="32"/>
        <v>9923</v>
      </c>
      <c r="N135" s="29">
        <f t="shared" si="32"/>
        <v>956</v>
      </c>
      <c r="O135" s="29">
        <f t="shared" si="32"/>
        <v>956</v>
      </c>
    </row>
    <row r="136" spans="1:15" ht="12.75" customHeight="1">
      <c r="A136" s="4" t="s">
        <v>250</v>
      </c>
      <c r="B136" s="5" t="s">
        <v>251</v>
      </c>
      <c r="C136" s="28">
        <v>6258</v>
      </c>
      <c r="D136" s="28">
        <v>5871</v>
      </c>
      <c r="E136" s="28">
        <v>0</v>
      </c>
      <c r="F136" s="28">
        <f t="shared" ref="F136:F143" si="33">SUM(C136-D136-E136)</f>
        <v>387</v>
      </c>
      <c r="G136" s="28">
        <v>15626</v>
      </c>
      <c r="H136" s="28">
        <v>12207</v>
      </c>
      <c r="I136" s="28">
        <v>0</v>
      </c>
      <c r="J136" s="28">
        <f t="shared" ref="J136:J143" si="34">SUM(G136-H136-I136)</f>
        <v>3419</v>
      </c>
      <c r="K136" s="28">
        <v>3316</v>
      </c>
      <c r="L136" s="28">
        <v>635</v>
      </c>
      <c r="M136" s="28">
        <v>2217</v>
      </c>
      <c r="N136" s="28">
        <v>1982</v>
      </c>
      <c r="O136" s="28">
        <v>1982</v>
      </c>
    </row>
    <row r="137" spans="1:15" ht="12.75" customHeight="1">
      <c r="A137" s="4" t="s">
        <v>252</v>
      </c>
      <c r="B137" s="5" t="s">
        <v>253</v>
      </c>
      <c r="C137" s="28">
        <v>1116</v>
      </c>
      <c r="D137" s="28">
        <v>883</v>
      </c>
      <c r="E137" s="28">
        <v>0</v>
      </c>
      <c r="F137" s="28">
        <f t="shared" si="33"/>
        <v>233</v>
      </c>
      <c r="G137" s="28">
        <v>2396</v>
      </c>
      <c r="H137" s="28">
        <v>1978</v>
      </c>
      <c r="I137" s="28">
        <v>0</v>
      </c>
      <c r="J137" s="28">
        <f t="shared" si="34"/>
        <v>418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</row>
    <row r="138" spans="1:15" ht="12.75" customHeight="1">
      <c r="A138" s="4" t="s">
        <v>254</v>
      </c>
      <c r="B138" s="5" t="s">
        <v>255</v>
      </c>
      <c r="C138" s="28">
        <v>567</v>
      </c>
      <c r="D138" s="28">
        <v>567</v>
      </c>
      <c r="E138" s="28">
        <v>0</v>
      </c>
      <c r="F138" s="28">
        <f t="shared" si="33"/>
        <v>0</v>
      </c>
      <c r="G138" s="28">
        <v>1903</v>
      </c>
      <c r="H138" s="28">
        <v>1803</v>
      </c>
      <c r="I138" s="28">
        <v>0</v>
      </c>
      <c r="J138" s="28">
        <f t="shared" si="34"/>
        <v>100</v>
      </c>
      <c r="K138" s="28">
        <v>0</v>
      </c>
      <c r="L138" s="28">
        <v>0</v>
      </c>
      <c r="M138" s="28">
        <v>239</v>
      </c>
      <c r="N138" s="28">
        <v>25</v>
      </c>
      <c r="O138" s="28">
        <v>25</v>
      </c>
    </row>
    <row r="139" spans="1:15" ht="12.75" customHeight="1">
      <c r="A139" s="4" t="s">
        <v>256</v>
      </c>
      <c r="B139" s="5" t="s">
        <v>257</v>
      </c>
      <c r="C139" s="28">
        <v>1466</v>
      </c>
      <c r="D139" s="28">
        <v>1369</v>
      </c>
      <c r="E139" s="28">
        <v>0</v>
      </c>
      <c r="F139" s="28">
        <f t="shared" si="33"/>
        <v>97</v>
      </c>
      <c r="G139" s="28">
        <v>4780</v>
      </c>
      <c r="H139" s="28">
        <v>4056</v>
      </c>
      <c r="I139" s="28">
        <v>0</v>
      </c>
      <c r="J139" s="28">
        <f t="shared" si="34"/>
        <v>724</v>
      </c>
      <c r="K139" s="28">
        <v>1721</v>
      </c>
      <c r="L139" s="28">
        <v>153</v>
      </c>
      <c r="M139" s="28">
        <v>1255</v>
      </c>
      <c r="N139" s="28">
        <v>94</v>
      </c>
      <c r="O139" s="28">
        <v>94</v>
      </c>
    </row>
    <row r="140" spans="1:15" ht="12.75" customHeight="1">
      <c r="A140" s="4" t="s">
        <v>258</v>
      </c>
      <c r="B140" s="5" t="s">
        <v>259</v>
      </c>
      <c r="C140" s="28">
        <v>298</v>
      </c>
      <c r="D140" s="28">
        <v>298</v>
      </c>
      <c r="E140" s="28">
        <v>0</v>
      </c>
      <c r="F140" s="28">
        <f t="shared" si="33"/>
        <v>0</v>
      </c>
      <c r="G140" s="28">
        <v>680</v>
      </c>
      <c r="H140" s="28">
        <v>680</v>
      </c>
      <c r="I140" s="28">
        <v>0</v>
      </c>
      <c r="J140" s="28">
        <f t="shared" si="34"/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1506</v>
      </c>
      <c r="D141" s="28">
        <v>1501</v>
      </c>
      <c r="E141" s="28">
        <v>0</v>
      </c>
      <c r="F141" s="28">
        <f t="shared" si="33"/>
        <v>5</v>
      </c>
      <c r="G141" s="28">
        <v>3534</v>
      </c>
      <c r="H141" s="28">
        <v>3067</v>
      </c>
      <c r="I141" s="28">
        <v>0</v>
      </c>
      <c r="J141" s="28">
        <f t="shared" si="34"/>
        <v>467</v>
      </c>
      <c r="K141" s="28">
        <v>649</v>
      </c>
      <c r="L141" s="28">
        <v>0</v>
      </c>
      <c r="M141" s="28">
        <v>221</v>
      </c>
      <c r="N141" s="28">
        <v>213</v>
      </c>
      <c r="O141" s="28">
        <v>213</v>
      </c>
    </row>
    <row r="142" spans="1:15" ht="12.75" customHeight="1">
      <c r="A142" s="4" t="s">
        <v>262</v>
      </c>
      <c r="B142" s="5" t="s">
        <v>263</v>
      </c>
      <c r="C142" s="28">
        <v>1453</v>
      </c>
      <c r="D142" s="28">
        <v>1097</v>
      </c>
      <c r="E142" s="28">
        <v>0</v>
      </c>
      <c r="F142" s="28">
        <f t="shared" si="33"/>
        <v>356</v>
      </c>
      <c r="G142" s="28">
        <v>4717</v>
      </c>
      <c r="H142" s="28">
        <v>3762</v>
      </c>
      <c r="I142" s="28">
        <v>0</v>
      </c>
      <c r="J142" s="28">
        <f t="shared" si="34"/>
        <v>955</v>
      </c>
      <c r="K142" s="28">
        <v>1160</v>
      </c>
      <c r="L142" s="28">
        <v>0</v>
      </c>
      <c r="M142" s="28">
        <v>1440</v>
      </c>
      <c r="N142" s="28">
        <v>437</v>
      </c>
      <c r="O142" s="28">
        <v>437</v>
      </c>
    </row>
    <row r="143" spans="1:15" ht="12.75" customHeight="1">
      <c r="A143" s="4" t="s">
        <v>264</v>
      </c>
      <c r="B143" s="5" t="s">
        <v>265</v>
      </c>
      <c r="C143" s="28">
        <v>3691</v>
      </c>
      <c r="D143" s="28">
        <v>3127</v>
      </c>
      <c r="E143" s="28">
        <v>0</v>
      </c>
      <c r="F143" s="28">
        <f t="shared" si="33"/>
        <v>564</v>
      </c>
      <c r="G143" s="28">
        <v>11958</v>
      </c>
      <c r="H143" s="28">
        <v>5712</v>
      </c>
      <c r="I143" s="28">
        <v>0</v>
      </c>
      <c r="J143" s="28">
        <f t="shared" si="34"/>
        <v>6246</v>
      </c>
      <c r="K143" s="28">
        <v>6017</v>
      </c>
      <c r="L143" s="28">
        <v>13</v>
      </c>
      <c r="M143" s="28">
        <v>1938</v>
      </c>
      <c r="N143" s="28">
        <v>573</v>
      </c>
      <c r="O143" s="28">
        <v>573</v>
      </c>
    </row>
    <row r="144" spans="1:15" ht="12.75" customHeight="1">
      <c r="A144" s="10"/>
      <c r="B144" s="9" t="s">
        <v>266</v>
      </c>
      <c r="C144" s="30">
        <f t="shared" ref="C144:O144" si="35">SUM(C136:C143)</f>
        <v>16355</v>
      </c>
      <c r="D144" s="30">
        <f t="shared" si="35"/>
        <v>14713</v>
      </c>
      <c r="E144" s="30">
        <f t="shared" si="35"/>
        <v>0</v>
      </c>
      <c r="F144" s="30">
        <f t="shared" si="35"/>
        <v>1642</v>
      </c>
      <c r="G144" s="30">
        <f t="shared" si="35"/>
        <v>45594</v>
      </c>
      <c r="H144" s="30">
        <f t="shared" si="35"/>
        <v>33265</v>
      </c>
      <c r="I144" s="30">
        <f t="shared" si="35"/>
        <v>0</v>
      </c>
      <c r="J144" s="30">
        <f t="shared" si="35"/>
        <v>12329</v>
      </c>
      <c r="K144" s="30">
        <f t="shared" si="35"/>
        <v>12863</v>
      </c>
      <c r="L144" s="30">
        <f t="shared" si="35"/>
        <v>801</v>
      </c>
      <c r="M144" s="30">
        <f t="shared" si="35"/>
        <v>7310</v>
      </c>
      <c r="N144" s="30">
        <f t="shared" si="35"/>
        <v>3324</v>
      </c>
      <c r="O144" s="30">
        <f t="shared" si="35"/>
        <v>3324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589349</v>
      </c>
      <c r="D145" s="31">
        <f t="shared" si="36"/>
        <v>424193</v>
      </c>
      <c r="E145" s="31">
        <f t="shared" si="36"/>
        <v>12121</v>
      </c>
      <c r="F145" s="31">
        <f t="shared" si="36"/>
        <v>153035</v>
      </c>
      <c r="G145" s="31">
        <f t="shared" si="36"/>
        <v>1935842</v>
      </c>
      <c r="H145" s="31">
        <f t="shared" si="36"/>
        <v>970818</v>
      </c>
      <c r="I145" s="31">
        <f t="shared" si="36"/>
        <v>75266</v>
      </c>
      <c r="J145" s="31">
        <f t="shared" si="36"/>
        <v>889758</v>
      </c>
      <c r="K145" s="31">
        <f t="shared" si="36"/>
        <v>132626</v>
      </c>
      <c r="L145" s="31">
        <f t="shared" si="36"/>
        <v>1822</v>
      </c>
      <c r="M145" s="31">
        <f t="shared" si="36"/>
        <v>172847</v>
      </c>
      <c r="N145" s="31">
        <f t="shared" si="36"/>
        <v>65506</v>
      </c>
      <c r="O145" s="31">
        <f t="shared" si="36"/>
        <v>55506</v>
      </c>
    </row>
  </sheetData>
  <sheetProtection selectLockedCells="1" selectUnlockedCells="1"/>
  <mergeCells count="29">
    <mergeCell ref="L7:O7"/>
    <mergeCell ref="L8:O8"/>
    <mergeCell ref="N11:O11"/>
    <mergeCell ref="N12:N13"/>
    <mergeCell ref="G11:J11"/>
    <mergeCell ref="J12:J13"/>
    <mergeCell ref="I12:I13"/>
    <mergeCell ref="H12:H13"/>
    <mergeCell ref="K12:K13"/>
    <mergeCell ref="M12:M13"/>
    <mergeCell ref="K11:M11"/>
    <mergeCell ref="A1:D1"/>
    <mergeCell ref="A2:D2"/>
    <mergeCell ref="A6:D6"/>
    <mergeCell ref="I6:M6"/>
    <mergeCell ref="A3:C3"/>
    <mergeCell ref="A4:C4"/>
    <mergeCell ref="E4:L4"/>
    <mergeCell ref="G12:G13"/>
    <mergeCell ref="E1:L1"/>
    <mergeCell ref="E3:L3"/>
    <mergeCell ref="A12:A13"/>
    <mergeCell ref="B12:B13"/>
    <mergeCell ref="C12:C13"/>
    <mergeCell ref="D12:E12"/>
    <mergeCell ref="C11:F11"/>
    <mergeCell ref="F12:F13"/>
    <mergeCell ref="A11:B11"/>
    <mergeCell ref="L12:L13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5"/>
  <sheetViews>
    <sheetView tabSelected="1" workbookViewId="0">
      <selection activeCell="B145" sqref="B145"/>
    </sheetView>
  </sheetViews>
  <sheetFormatPr defaultRowHeight="12.75" customHeight="1"/>
  <cols>
    <col min="1" max="1" width="6" style="12" customWidth="1"/>
    <col min="2" max="2" width="26.44140625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269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270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99943</v>
      </c>
      <c r="D15" s="28">
        <v>39463</v>
      </c>
      <c r="E15" s="28">
        <v>6263</v>
      </c>
      <c r="F15" s="28">
        <f t="shared" ref="F15:F22" si="0">SUM(C15-D15-E15)</f>
        <v>54217</v>
      </c>
      <c r="G15" s="28">
        <v>339770</v>
      </c>
      <c r="H15" s="28">
        <v>103641</v>
      </c>
      <c r="I15" s="28">
        <v>30948</v>
      </c>
      <c r="J15" s="28">
        <f t="shared" ref="J15:J22" si="1">SUM(G15-H15-I15)</f>
        <v>205181</v>
      </c>
      <c r="K15" s="28">
        <v>10953</v>
      </c>
      <c r="L15" s="28">
        <v>0</v>
      </c>
      <c r="M15" s="28">
        <v>33996</v>
      </c>
      <c r="N15" s="28">
        <v>7501</v>
      </c>
      <c r="O15" s="28">
        <v>7501</v>
      </c>
    </row>
    <row r="16" spans="1:15" ht="12.75" customHeight="1">
      <c r="A16" s="4" t="s">
        <v>29</v>
      </c>
      <c r="B16" s="5" t="s">
        <v>30</v>
      </c>
      <c r="C16" s="28">
        <v>42382</v>
      </c>
      <c r="D16" s="28">
        <v>18657</v>
      </c>
      <c r="E16" s="28">
        <v>927</v>
      </c>
      <c r="F16" s="28">
        <f t="shared" si="0"/>
        <v>22798</v>
      </c>
      <c r="G16" s="28">
        <v>252008</v>
      </c>
      <c r="H16" s="28">
        <v>43736</v>
      </c>
      <c r="I16" s="28">
        <v>5631</v>
      </c>
      <c r="J16" s="28">
        <f t="shared" si="1"/>
        <v>202641</v>
      </c>
      <c r="K16" s="28">
        <v>4220</v>
      </c>
      <c r="L16" s="28">
        <v>0</v>
      </c>
      <c r="M16" s="28">
        <v>25229</v>
      </c>
      <c r="N16" s="28">
        <v>550</v>
      </c>
      <c r="O16" s="28">
        <v>550</v>
      </c>
    </row>
    <row r="17" spans="1:15" ht="12.75" customHeight="1">
      <c r="A17" s="4" t="s">
        <v>31</v>
      </c>
      <c r="B17" s="5" t="s">
        <v>32</v>
      </c>
      <c r="C17" s="28">
        <v>18805</v>
      </c>
      <c r="D17" s="28">
        <v>17600</v>
      </c>
      <c r="E17" s="28">
        <v>0</v>
      </c>
      <c r="F17" s="28">
        <f t="shared" si="0"/>
        <v>1205</v>
      </c>
      <c r="G17" s="28">
        <v>37686</v>
      </c>
      <c r="H17" s="28">
        <v>31434</v>
      </c>
      <c r="I17" s="28">
        <v>0</v>
      </c>
      <c r="J17" s="28">
        <f t="shared" si="1"/>
        <v>6252</v>
      </c>
      <c r="K17" s="28">
        <v>2762</v>
      </c>
      <c r="L17" s="28">
        <v>0</v>
      </c>
      <c r="M17" s="28">
        <v>1393</v>
      </c>
      <c r="N17" s="28">
        <v>1422</v>
      </c>
      <c r="O17" s="28">
        <v>1422</v>
      </c>
    </row>
    <row r="18" spans="1:15" ht="12.75" customHeight="1">
      <c r="A18" s="4" t="s">
        <v>33</v>
      </c>
      <c r="B18" s="5" t="s">
        <v>34</v>
      </c>
      <c r="C18" s="28">
        <v>60844</v>
      </c>
      <c r="D18" s="28">
        <v>46352</v>
      </c>
      <c r="E18" s="28">
        <v>1079</v>
      </c>
      <c r="F18" s="28">
        <f t="shared" si="0"/>
        <v>13413</v>
      </c>
      <c r="G18" s="28">
        <v>148263</v>
      </c>
      <c r="H18" s="28">
        <v>112791</v>
      </c>
      <c r="I18" s="28">
        <v>4391</v>
      </c>
      <c r="J18" s="28">
        <f t="shared" si="1"/>
        <v>31081</v>
      </c>
      <c r="K18" s="28">
        <v>9064</v>
      </c>
      <c r="L18" s="28">
        <v>0</v>
      </c>
      <c r="M18" s="28">
        <v>11129</v>
      </c>
      <c r="N18" s="28">
        <v>1712</v>
      </c>
      <c r="O18" s="28">
        <v>1712</v>
      </c>
    </row>
    <row r="19" spans="1:15" ht="12.75" customHeight="1">
      <c r="A19" s="4" t="s">
        <v>35</v>
      </c>
      <c r="B19" s="5" t="s">
        <v>36</v>
      </c>
      <c r="C19" s="28">
        <v>40795</v>
      </c>
      <c r="D19" s="28">
        <v>38214</v>
      </c>
      <c r="E19" s="28">
        <v>1785</v>
      </c>
      <c r="F19" s="28">
        <f t="shared" si="0"/>
        <v>796</v>
      </c>
      <c r="G19" s="28">
        <v>103352</v>
      </c>
      <c r="H19" s="28">
        <v>85784</v>
      </c>
      <c r="I19" s="28">
        <v>8639</v>
      </c>
      <c r="J19" s="28">
        <f t="shared" si="1"/>
        <v>8929</v>
      </c>
      <c r="K19" s="28">
        <v>1124</v>
      </c>
      <c r="L19" s="28">
        <v>0</v>
      </c>
      <c r="M19" s="28">
        <v>199</v>
      </c>
      <c r="N19" s="28">
        <v>1187</v>
      </c>
      <c r="O19" s="28">
        <v>1187</v>
      </c>
    </row>
    <row r="20" spans="1:15" ht="12.75" customHeight="1">
      <c r="A20" s="4" t="s">
        <v>37</v>
      </c>
      <c r="B20" s="5" t="s">
        <v>38</v>
      </c>
      <c r="C20" s="28">
        <v>222021</v>
      </c>
      <c r="D20" s="28">
        <v>206744</v>
      </c>
      <c r="E20" s="28">
        <v>6557</v>
      </c>
      <c r="F20" s="28">
        <f t="shared" si="0"/>
        <v>8720</v>
      </c>
      <c r="G20" s="28">
        <v>519066</v>
      </c>
      <c r="H20" s="28">
        <v>416807</v>
      </c>
      <c r="I20" s="28">
        <v>32978</v>
      </c>
      <c r="J20" s="28">
        <f t="shared" si="1"/>
        <v>69281</v>
      </c>
      <c r="K20" s="28">
        <v>17461</v>
      </c>
      <c r="L20" s="28">
        <v>0</v>
      </c>
      <c r="M20" s="28">
        <v>17637</v>
      </c>
      <c r="N20" s="28">
        <v>16753</v>
      </c>
      <c r="O20" s="28">
        <v>15500</v>
      </c>
    </row>
    <row r="21" spans="1:15" ht="12.75" customHeight="1">
      <c r="A21" s="4" t="s">
        <v>39</v>
      </c>
      <c r="B21" s="5" t="s">
        <v>40</v>
      </c>
      <c r="C21" s="28">
        <v>18731</v>
      </c>
      <c r="D21" s="28">
        <v>18714</v>
      </c>
      <c r="E21" s="28">
        <v>0</v>
      </c>
      <c r="F21" s="28">
        <f t="shared" si="0"/>
        <v>17</v>
      </c>
      <c r="G21" s="28">
        <v>31703</v>
      </c>
      <c r="H21" s="28">
        <v>31433</v>
      </c>
      <c r="I21" s="28">
        <v>0</v>
      </c>
      <c r="J21" s="28">
        <f t="shared" si="1"/>
        <v>270</v>
      </c>
      <c r="K21" s="28">
        <v>124</v>
      </c>
      <c r="L21" s="28">
        <v>0</v>
      </c>
      <c r="M21" s="28">
        <v>0</v>
      </c>
      <c r="N21" s="28">
        <v>166</v>
      </c>
      <c r="O21" s="28">
        <v>166</v>
      </c>
    </row>
    <row r="22" spans="1:15" ht="12.75" customHeight="1">
      <c r="A22" s="4" t="s">
        <v>41</v>
      </c>
      <c r="B22" s="5" t="s">
        <v>42</v>
      </c>
      <c r="C22" s="28">
        <v>17401</v>
      </c>
      <c r="D22" s="28">
        <v>14928</v>
      </c>
      <c r="E22" s="28">
        <v>2180</v>
      </c>
      <c r="F22" s="28">
        <f t="shared" si="0"/>
        <v>293</v>
      </c>
      <c r="G22" s="28">
        <v>44074</v>
      </c>
      <c r="H22" s="28">
        <v>30098</v>
      </c>
      <c r="I22" s="28">
        <v>8276</v>
      </c>
      <c r="J22" s="28">
        <f t="shared" si="1"/>
        <v>5700</v>
      </c>
      <c r="K22" s="28">
        <v>2504</v>
      </c>
      <c r="L22" s="28">
        <v>0</v>
      </c>
      <c r="M22" s="28">
        <v>9714</v>
      </c>
      <c r="N22" s="28">
        <v>1081</v>
      </c>
      <c r="O22" s="28">
        <v>1081</v>
      </c>
    </row>
    <row r="23" spans="1:15" ht="12.75" customHeight="1">
      <c r="A23" s="8"/>
      <c r="B23" s="9" t="s">
        <v>43</v>
      </c>
      <c r="C23" s="29">
        <f t="shared" ref="C23:O23" si="2">SUM(C15:C22)</f>
        <v>520922</v>
      </c>
      <c r="D23" s="29">
        <f t="shared" si="2"/>
        <v>400672</v>
      </c>
      <c r="E23" s="29">
        <f t="shared" si="2"/>
        <v>18791</v>
      </c>
      <c r="F23" s="29">
        <f t="shared" si="2"/>
        <v>101459</v>
      </c>
      <c r="G23" s="29">
        <f t="shared" si="2"/>
        <v>1475922</v>
      </c>
      <c r="H23" s="29">
        <f t="shared" si="2"/>
        <v>855724</v>
      </c>
      <c r="I23" s="29">
        <f t="shared" si="2"/>
        <v>90863</v>
      </c>
      <c r="J23" s="29">
        <f t="shared" si="2"/>
        <v>529335</v>
      </c>
      <c r="K23" s="29">
        <f t="shared" si="2"/>
        <v>48212</v>
      </c>
      <c r="L23" s="29">
        <f t="shared" si="2"/>
        <v>0</v>
      </c>
      <c r="M23" s="29">
        <f t="shared" si="2"/>
        <v>99297</v>
      </c>
      <c r="N23" s="29">
        <f t="shared" si="2"/>
        <v>30372</v>
      </c>
      <c r="O23" s="29">
        <f t="shared" si="2"/>
        <v>29119</v>
      </c>
    </row>
    <row r="24" spans="1:15" ht="14.25" customHeight="1">
      <c r="A24" s="4" t="s">
        <v>44</v>
      </c>
      <c r="B24" s="5" t="s">
        <v>45</v>
      </c>
      <c r="C24" s="28">
        <v>19582</v>
      </c>
      <c r="D24" s="28">
        <v>16415</v>
      </c>
      <c r="E24" s="28">
        <v>1458</v>
      </c>
      <c r="F24" s="28">
        <f>SUM(C24-D24-E24)</f>
        <v>1709</v>
      </c>
      <c r="G24" s="28">
        <v>41421</v>
      </c>
      <c r="H24" s="28">
        <v>26816</v>
      </c>
      <c r="I24" s="28">
        <v>4886</v>
      </c>
      <c r="J24" s="28">
        <f>SUM(G24-H24-I24)</f>
        <v>9719</v>
      </c>
      <c r="K24" s="28">
        <v>9067</v>
      </c>
      <c r="L24" s="28">
        <v>0</v>
      </c>
      <c r="M24" s="28">
        <v>2005</v>
      </c>
      <c r="N24" s="28">
        <v>2078</v>
      </c>
      <c r="O24" s="28">
        <v>2078</v>
      </c>
    </row>
    <row r="25" spans="1:15" ht="14.25" customHeight="1">
      <c r="A25" s="10"/>
      <c r="B25" s="9" t="s">
        <v>46</v>
      </c>
      <c r="C25" s="29">
        <f t="shared" ref="C25:O25" si="3">SUM(C24)</f>
        <v>19582</v>
      </c>
      <c r="D25" s="29">
        <f t="shared" si="3"/>
        <v>16415</v>
      </c>
      <c r="E25" s="29">
        <f t="shared" si="3"/>
        <v>1458</v>
      </c>
      <c r="F25" s="29">
        <f t="shared" si="3"/>
        <v>1709</v>
      </c>
      <c r="G25" s="29">
        <f t="shared" si="3"/>
        <v>41421</v>
      </c>
      <c r="H25" s="29">
        <f t="shared" si="3"/>
        <v>26816</v>
      </c>
      <c r="I25" s="29">
        <f t="shared" si="3"/>
        <v>4886</v>
      </c>
      <c r="J25" s="29">
        <f t="shared" si="3"/>
        <v>9719</v>
      </c>
      <c r="K25" s="29">
        <f t="shared" si="3"/>
        <v>9067</v>
      </c>
      <c r="L25" s="29">
        <f t="shared" si="3"/>
        <v>0</v>
      </c>
      <c r="M25" s="29">
        <f t="shared" si="3"/>
        <v>2005</v>
      </c>
      <c r="N25" s="29">
        <f t="shared" si="3"/>
        <v>2078</v>
      </c>
      <c r="O25" s="29">
        <f t="shared" si="3"/>
        <v>2078</v>
      </c>
    </row>
    <row r="26" spans="1:15" ht="12.75" customHeight="1">
      <c r="A26" s="4" t="s">
        <v>47</v>
      </c>
      <c r="B26" s="5" t="s">
        <v>48</v>
      </c>
      <c r="C26" s="28">
        <v>159623</v>
      </c>
      <c r="D26" s="28">
        <v>75409</v>
      </c>
      <c r="E26" s="28">
        <v>5138</v>
      </c>
      <c r="F26" s="28">
        <f>SUM(C26-D26-E26)</f>
        <v>79076</v>
      </c>
      <c r="G26" s="28">
        <v>366514</v>
      </c>
      <c r="H26" s="28">
        <v>123464</v>
      </c>
      <c r="I26" s="28">
        <v>17345</v>
      </c>
      <c r="J26" s="28">
        <f>SUM(G26-H26-I26)</f>
        <v>225705</v>
      </c>
      <c r="K26" s="28">
        <v>28733</v>
      </c>
      <c r="L26" s="28">
        <v>17</v>
      </c>
      <c r="M26" s="28">
        <v>14365</v>
      </c>
      <c r="N26" s="28">
        <v>4898</v>
      </c>
      <c r="O26" s="28">
        <v>4898</v>
      </c>
    </row>
    <row r="27" spans="1:15" ht="12.75" customHeight="1">
      <c r="A27" s="4" t="s">
        <v>49</v>
      </c>
      <c r="B27" s="5" t="s">
        <v>50</v>
      </c>
      <c r="C27" s="28">
        <v>27156</v>
      </c>
      <c r="D27" s="28">
        <v>24658</v>
      </c>
      <c r="E27" s="28">
        <v>1823</v>
      </c>
      <c r="F27" s="28">
        <f>SUM(C27-D27-E27)</f>
        <v>675</v>
      </c>
      <c r="G27" s="28">
        <v>52452</v>
      </c>
      <c r="H27" s="28">
        <v>35195</v>
      </c>
      <c r="I27" s="28">
        <v>6195</v>
      </c>
      <c r="J27" s="28">
        <f>SUM(G27-H27-I27)</f>
        <v>11062</v>
      </c>
      <c r="K27" s="28">
        <v>3866</v>
      </c>
      <c r="L27" s="28">
        <v>0</v>
      </c>
      <c r="M27" s="28">
        <v>1423</v>
      </c>
      <c r="N27" s="28">
        <v>1351</v>
      </c>
      <c r="O27" s="28">
        <v>1351</v>
      </c>
    </row>
    <row r="28" spans="1:15" ht="12.75" customHeight="1">
      <c r="A28" s="4" t="s">
        <v>51</v>
      </c>
      <c r="B28" s="5" t="s">
        <v>52</v>
      </c>
      <c r="C28" s="28">
        <v>27711</v>
      </c>
      <c r="D28" s="28">
        <v>18796</v>
      </c>
      <c r="E28" s="28">
        <v>2613</v>
      </c>
      <c r="F28" s="28">
        <f>SUM(C28-D28-E28)</f>
        <v>6302</v>
      </c>
      <c r="G28" s="28">
        <v>72912</v>
      </c>
      <c r="H28" s="28">
        <v>38512</v>
      </c>
      <c r="I28" s="28">
        <v>13010</v>
      </c>
      <c r="J28" s="28">
        <f>SUM(G28-H28-I28)</f>
        <v>21390</v>
      </c>
      <c r="K28" s="28">
        <v>16595</v>
      </c>
      <c r="L28" s="28">
        <v>242</v>
      </c>
      <c r="M28" s="28">
        <v>1451</v>
      </c>
      <c r="N28" s="28">
        <v>856</v>
      </c>
      <c r="O28" s="28">
        <v>856</v>
      </c>
    </row>
    <row r="29" spans="1:15" ht="12.75" customHeight="1">
      <c r="A29" s="4" t="s">
        <v>53</v>
      </c>
      <c r="B29" s="5" t="s">
        <v>54</v>
      </c>
      <c r="C29" s="28">
        <v>37866</v>
      </c>
      <c r="D29" s="28">
        <v>30539</v>
      </c>
      <c r="E29" s="28">
        <v>4173</v>
      </c>
      <c r="F29" s="28">
        <f>SUM(C29-D29-E29)</f>
        <v>3154</v>
      </c>
      <c r="G29" s="28">
        <v>78455</v>
      </c>
      <c r="H29" s="28">
        <v>58984</v>
      </c>
      <c r="I29" s="28">
        <v>14275</v>
      </c>
      <c r="J29" s="28">
        <f>SUM(G29-H29-I29)</f>
        <v>5196</v>
      </c>
      <c r="K29" s="28">
        <v>55</v>
      </c>
      <c r="L29" s="28">
        <v>0</v>
      </c>
      <c r="M29" s="28">
        <v>0</v>
      </c>
      <c r="N29" s="28">
        <v>239</v>
      </c>
      <c r="O29" s="28">
        <v>239</v>
      </c>
    </row>
    <row r="30" spans="1:15" ht="12.75" customHeight="1">
      <c r="A30" s="8"/>
      <c r="B30" s="9" t="s">
        <v>55</v>
      </c>
      <c r="C30" s="29">
        <f t="shared" ref="C30:O30" si="4">SUM(C26:C29)</f>
        <v>252356</v>
      </c>
      <c r="D30" s="29">
        <f t="shared" si="4"/>
        <v>149402</v>
      </c>
      <c r="E30" s="29">
        <f t="shared" si="4"/>
        <v>13747</v>
      </c>
      <c r="F30" s="29">
        <f t="shared" si="4"/>
        <v>89207</v>
      </c>
      <c r="G30" s="29">
        <f t="shared" si="4"/>
        <v>570333</v>
      </c>
      <c r="H30" s="29">
        <f t="shared" si="4"/>
        <v>256155</v>
      </c>
      <c r="I30" s="29">
        <f t="shared" si="4"/>
        <v>50825</v>
      </c>
      <c r="J30" s="29">
        <f t="shared" si="4"/>
        <v>263353</v>
      </c>
      <c r="K30" s="29">
        <f t="shared" si="4"/>
        <v>49249</v>
      </c>
      <c r="L30" s="29">
        <f t="shared" si="4"/>
        <v>259</v>
      </c>
      <c r="M30" s="29">
        <f t="shared" si="4"/>
        <v>17239</v>
      </c>
      <c r="N30" s="29">
        <f t="shared" si="4"/>
        <v>7344</v>
      </c>
      <c r="O30" s="29">
        <f t="shared" si="4"/>
        <v>7344</v>
      </c>
    </row>
    <row r="31" spans="1:15" ht="12.75" customHeight="1">
      <c r="A31" s="4" t="s">
        <v>56</v>
      </c>
      <c r="B31" s="5" t="s">
        <v>57</v>
      </c>
      <c r="C31" s="28">
        <v>101445</v>
      </c>
      <c r="D31" s="28">
        <v>96246</v>
      </c>
      <c r="E31" s="28">
        <v>2118</v>
      </c>
      <c r="F31" s="28">
        <f t="shared" ref="F31:F42" si="5">SUM(C31-D31-E31)</f>
        <v>3081</v>
      </c>
      <c r="G31" s="28">
        <v>271274</v>
      </c>
      <c r="H31" s="28">
        <v>187422</v>
      </c>
      <c r="I31" s="28">
        <v>9123</v>
      </c>
      <c r="J31" s="28">
        <f t="shared" ref="J31:J42" si="6">SUM(G31-H31-I31)</f>
        <v>74729</v>
      </c>
      <c r="K31" s="28">
        <v>4557</v>
      </c>
      <c r="L31" s="28">
        <v>0</v>
      </c>
      <c r="M31" s="28">
        <v>4744</v>
      </c>
      <c r="N31" s="28">
        <v>1408</v>
      </c>
      <c r="O31" s="28">
        <v>1408</v>
      </c>
    </row>
    <row r="32" spans="1:15" ht="12.75" customHeight="1">
      <c r="A32" s="4" t="s">
        <v>58</v>
      </c>
      <c r="B32" s="5" t="s">
        <v>59</v>
      </c>
      <c r="C32" s="28">
        <v>135078</v>
      </c>
      <c r="D32" s="28">
        <v>120448</v>
      </c>
      <c r="E32" s="28">
        <v>5791</v>
      </c>
      <c r="F32" s="28">
        <f t="shared" si="5"/>
        <v>8839</v>
      </c>
      <c r="G32" s="28">
        <v>505152</v>
      </c>
      <c r="H32" s="28">
        <v>284988</v>
      </c>
      <c r="I32" s="28">
        <v>28960</v>
      </c>
      <c r="J32" s="28">
        <f t="shared" si="6"/>
        <v>191204</v>
      </c>
      <c r="K32" s="28">
        <v>15954</v>
      </c>
      <c r="L32" s="28">
        <v>0</v>
      </c>
      <c r="M32" s="28">
        <v>75993</v>
      </c>
      <c r="N32" s="28">
        <v>4142</v>
      </c>
      <c r="O32" s="28">
        <v>4142</v>
      </c>
    </row>
    <row r="33" spans="1:256" ht="12.75" customHeight="1">
      <c r="A33" s="4" t="s">
        <v>60</v>
      </c>
      <c r="B33" s="5" t="s">
        <v>61</v>
      </c>
      <c r="C33" s="28">
        <v>73691</v>
      </c>
      <c r="D33" s="28">
        <v>60836</v>
      </c>
      <c r="E33" s="28">
        <v>2349</v>
      </c>
      <c r="F33" s="28">
        <f t="shared" si="5"/>
        <v>10506</v>
      </c>
      <c r="G33" s="28">
        <v>274026</v>
      </c>
      <c r="H33" s="28">
        <v>78597</v>
      </c>
      <c r="I33" s="28">
        <v>6211</v>
      </c>
      <c r="J33" s="28">
        <f t="shared" si="6"/>
        <v>189218</v>
      </c>
      <c r="K33" s="28">
        <v>21599</v>
      </c>
      <c r="L33" s="28">
        <v>297</v>
      </c>
      <c r="M33" s="28">
        <v>36549</v>
      </c>
      <c r="N33" s="28">
        <v>3194</v>
      </c>
      <c r="O33" s="28">
        <v>3194</v>
      </c>
    </row>
    <row r="34" spans="1:256" ht="12.75" customHeight="1">
      <c r="A34" s="4" t="s">
        <v>62</v>
      </c>
      <c r="B34" s="5" t="s">
        <v>63</v>
      </c>
      <c r="C34" s="28">
        <v>97551</v>
      </c>
      <c r="D34" s="28">
        <v>26930</v>
      </c>
      <c r="E34" s="28">
        <v>480</v>
      </c>
      <c r="F34" s="28">
        <f t="shared" si="5"/>
        <v>70141</v>
      </c>
      <c r="G34" s="28">
        <v>239428</v>
      </c>
      <c r="H34" s="28">
        <v>67203</v>
      </c>
      <c r="I34" s="28">
        <v>2103</v>
      </c>
      <c r="J34" s="28">
        <f t="shared" si="6"/>
        <v>170122</v>
      </c>
      <c r="K34" s="28">
        <v>3463</v>
      </c>
      <c r="L34" s="28">
        <v>0</v>
      </c>
      <c r="M34" s="28">
        <v>34557</v>
      </c>
      <c r="N34" s="28">
        <v>60</v>
      </c>
      <c r="O34" s="28">
        <v>60</v>
      </c>
    </row>
    <row r="35" spans="1:256" ht="12.75" customHeight="1">
      <c r="A35" s="4" t="s">
        <v>64</v>
      </c>
      <c r="B35" s="5" t="s">
        <v>65</v>
      </c>
      <c r="C35" s="28">
        <v>35241</v>
      </c>
      <c r="D35" s="28">
        <v>35147</v>
      </c>
      <c r="E35" s="28">
        <v>0</v>
      </c>
      <c r="F35" s="28">
        <f t="shared" si="5"/>
        <v>94</v>
      </c>
      <c r="G35" s="28">
        <v>60768</v>
      </c>
      <c r="H35" s="28">
        <v>57541</v>
      </c>
      <c r="I35" s="28">
        <v>0</v>
      </c>
      <c r="J35" s="28">
        <f t="shared" si="6"/>
        <v>3227</v>
      </c>
      <c r="K35" s="28">
        <v>271</v>
      </c>
      <c r="L35" s="28">
        <v>0</v>
      </c>
      <c r="M35" s="28">
        <v>177</v>
      </c>
      <c r="N35" s="28">
        <v>2581</v>
      </c>
      <c r="O35" s="28">
        <v>2581</v>
      </c>
    </row>
    <row r="36" spans="1:256" ht="12.75" customHeight="1">
      <c r="A36" s="4" t="s">
        <v>66</v>
      </c>
      <c r="B36" s="5" t="s">
        <v>67</v>
      </c>
      <c r="C36" s="28">
        <v>21122</v>
      </c>
      <c r="D36" s="28">
        <v>18297</v>
      </c>
      <c r="E36" s="28">
        <v>2102</v>
      </c>
      <c r="F36" s="28">
        <f t="shared" si="5"/>
        <v>723</v>
      </c>
      <c r="G36" s="28">
        <v>60974</v>
      </c>
      <c r="H36" s="28">
        <v>44616</v>
      </c>
      <c r="I36" s="28">
        <v>11731</v>
      </c>
      <c r="J36" s="28">
        <f t="shared" si="6"/>
        <v>4627</v>
      </c>
      <c r="K36" s="28">
        <v>239</v>
      </c>
      <c r="L36" s="28">
        <v>0</v>
      </c>
      <c r="M36" s="28">
        <v>3692</v>
      </c>
      <c r="N36" s="28">
        <v>4</v>
      </c>
      <c r="O36" s="28">
        <v>4</v>
      </c>
    </row>
    <row r="37" spans="1:256" ht="12.75" customHeight="1">
      <c r="A37" s="4" t="s">
        <v>68</v>
      </c>
      <c r="B37" s="5" t="s">
        <v>69</v>
      </c>
      <c r="C37" s="28">
        <v>37182</v>
      </c>
      <c r="D37" s="28">
        <v>32332</v>
      </c>
      <c r="E37" s="28">
        <v>846</v>
      </c>
      <c r="F37" s="28">
        <f t="shared" si="5"/>
        <v>4004</v>
      </c>
      <c r="G37" s="28">
        <v>153765</v>
      </c>
      <c r="H37" s="28">
        <v>80931</v>
      </c>
      <c r="I37" s="28">
        <v>2842</v>
      </c>
      <c r="J37" s="28">
        <f t="shared" si="6"/>
        <v>69992</v>
      </c>
      <c r="K37" s="28">
        <v>5492</v>
      </c>
      <c r="L37" s="28">
        <v>0</v>
      </c>
      <c r="M37" s="28">
        <v>24223</v>
      </c>
      <c r="N37" s="28">
        <v>5604</v>
      </c>
      <c r="O37" s="28">
        <v>5604</v>
      </c>
    </row>
    <row r="38" spans="1:256" ht="12.75" customHeight="1">
      <c r="A38" s="4" t="s">
        <v>70</v>
      </c>
      <c r="B38" s="5" t="s">
        <v>71</v>
      </c>
      <c r="C38" s="28">
        <v>536816</v>
      </c>
      <c r="D38" s="28">
        <v>398144</v>
      </c>
      <c r="E38" s="28">
        <v>16387</v>
      </c>
      <c r="F38" s="28">
        <f t="shared" si="5"/>
        <v>122285</v>
      </c>
      <c r="G38" s="28">
        <v>1441617</v>
      </c>
      <c r="H38" s="28">
        <v>666733</v>
      </c>
      <c r="I38" s="28">
        <v>65283</v>
      </c>
      <c r="J38" s="28">
        <f t="shared" si="6"/>
        <v>709601</v>
      </c>
      <c r="K38" s="28">
        <v>90994</v>
      </c>
      <c r="L38" s="28">
        <v>0</v>
      </c>
      <c r="M38" s="28">
        <v>105258</v>
      </c>
      <c r="N38" s="28">
        <v>282514</v>
      </c>
      <c r="O38" s="28">
        <v>84557</v>
      </c>
    </row>
    <row r="39" spans="1:256" ht="12.75" customHeight="1">
      <c r="A39" s="4" t="s">
        <v>72</v>
      </c>
      <c r="B39" s="5" t="s">
        <v>73</v>
      </c>
      <c r="C39" s="28">
        <v>73020</v>
      </c>
      <c r="D39" s="28">
        <v>67740</v>
      </c>
      <c r="E39" s="28">
        <v>2476</v>
      </c>
      <c r="F39" s="28">
        <f t="shared" si="5"/>
        <v>2804</v>
      </c>
      <c r="G39" s="28">
        <v>132650</v>
      </c>
      <c r="H39" s="28">
        <v>110973</v>
      </c>
      <c r="I39" s="28">
        <v>13725</v>
      </c>
      <c r="J39" s="28">
        <f t="shared" si="6"/>
        <v>7952</v>
      </c>
      <c r="K39" s="28">
        <v>1412</v>
      </c>
      <c r="L39" s="28">
        <v>0</v>
      </c>
      <c r="M39" s="28">
        <v>205</v>
      </c>
      <c r="N39" s="28">
        <v>95</v>
      </c>
      <c r="O39" s="28">
        <v>95</v>
      </c>
    </row>
    <row r="40" spans="1:256" ht="12.75" customHeight="1">
      <c r="A40" s="4" t="s">
        <v>74</v>
      </c>
      <c r="B40" s="5" t="s">
        <v>75</v>
      </c>
      <c r="C40" s="28">
        <v>54492</v>
      </c>
      <c r="D40" s="28">
        <v>49729</v>
      </c>
      <c r="E40" s="28">
        <v>2501</v>
      </c>
      <c r="F40" s="28">
        <f t="shared" si="5"/>
        <v>2262</v>
      </c>
      <c r="G40" s="28">
        <v>148964</v>
      </c>
      <c r="H40" s="28">
        <v>100229</v>
      </c>
      <c r="I40" s="28">
        <v>10582</v>
      </c>
      <c r="J40" s="28">
        <f t="shared" si="6"/>
        <v>38153</v>
      </c>
      <c r="K40" s="28">
        <v>3397</v>
      </c>
      <c r="L40" s="28">
        <v>0</v>
      </c>
      <c r="M40" s="28">
        <v>36256</v>
      </c>
      <c r="N40" s="28">
        <v>595</v>
      </c>
      <c r="O40" s="28">
        <v>595</v>
      </c>
    </row>
    <row r="41" spans="1:256" ht="12.75" customHeight="1">
      <c r="A41" s="4" t="s">
        <v>76</v>
      </c>
      <c r="B41" s="5" t="s">
        <v>77</v>
      </c>
      <c r="C41" s="28">
        <v>17453</v>
      </c>
      <c r="D41" s="28">
        <v>15697</v>
      </c>
      <c r="E41" s="28">
        <v>0</v>
      </c>
      <c r="F41" s="28">
        <f t="shared" si="5"/>
        <v>1756</v>
      </c>
      <c r="G41" s="28">
        <v>58796</v>
      </c>
      <c r="H41" s="28">
        <v>41934</v>
      </c>
      <c r="I41" s="28">
        <v>0</v>
      </c>
      <c r="J41" s="28">
        <f t="shared" si="6"/>
        <v>16862</v>
      </c>
      <c r="K41" s="28">
        <v>5950</v>
      </c>
      <c r="L41" s="28">
        <v>0</v>
      </c>
      <c r="M41" s="28">
        <v>1123</v>
      </c>
      <c r="N41" s="28">
        <v>5161</v>
      </c>
      <c r="O41" s="28">
        <v>5161</v>
      </c>
    </row>
    <row r="42" spans="1:256" ht="12.75" customHeight="1">
      <c r="A42" s="4" t="s">
        <v>78</v>
      </c>
      <c r="B42" s="5" t="s">
        <v>79</v>
      </c>
      <c r="C42" s="28">
        <v>125308</v>
      </c>
      <c r="D42" s="28">
        <v>100659</v>
      </c>
      <c r="E42" s="28">
        <v>2902</v>
      </c>
      <c r="F42" s="28">
        <f t="shared" si="5"/>
        <v>21747</v>
      </c>
      <c r="G42" s="28">
        <v>205646</v>
      </c>
      <c r="H42" s="28">
        <v>157836</v>
      </c>
      <c r="I42" s="28">
        <v>6744</v>
      </c>
      <c r="J42" s="28">
        <f t="shared" si="6"/>
        <v>41066</v>
      </c>
      <c r="K42" s="28">
        <v>3798</v>
      </c>
      <c r="L42" s="28">
        <v>0</v>
      </c>
      <c r="M42" s="28">
        <v>156</v>
      </c>
      <c r="N42" s="28">
        <v>799</v>
      </c>
      <c r="O42" s="28">
        <v>799</v>
      </c>
    </row>
    <row r="43" spans="1:256" ht="12.75" customHeight="1">
      <c r="A43" s="8"/>
      <c r="B43" s="9" t="s">
        <v>80</v>
      </c>
      <c r="C43" s="29">
        <f t="shared" ref="C43:O43" si="7">SUM(C31:C42)</f>
        <v>1308399</v>
      </c>
      <c r="D43" s="29">
        <f t="shared" si="7"/>
        <v>1022205</v>
      </c>
      <c r="E43" s="29">
        <f t="shared" si="7"/>
        <v>37952</v>
      </c>
      <c r="F43" s="29">
        <f t="shared" si="7"/>
        <v>248242</v>
      </c>
      <c r="G43" s="29">
        <f t="shared" si="7"/>
        <v>3553060</v>
      </c>
      <c r="H43" s="29">
        <f t="shared" si="7"/>
        <v>1879003</v>
      </c>
      <c r="I43" s="29">
        <f t="shared" si="7"/>
        <v>157304</v>
      </c>
      <c r="J43" s="29">
        <f t="shared" si="7"/>
        <v>1516753</v>
      </c>
      <c r="K43" s="29">
        <f t="shared" si="7"/>
        <v>157126</v>
      </c>
      <c r="L43" s="29">
        <f t="shared" si="7"/>
        <v>297</v>
      </c>
      <c r="M43" s="29">
        <f t="shared" si="7"/>
        <v>322933</v>
      </c>
      <c r="N43" s="29">
        <f t="shared" si="7"/>
        <v>306157</v>
      </c>
      <c r="O43" s="29">
        <f t="shared" si="7"/>
        <v>108200</v>
      </c>
    </row>
    <row r="44" spans="1:256" ht="12.75" customHeight="1">
      <c r="A44" s="4" t="s">
        <v>81</v>
      </c>
      <c r="B44" s="5" t="s">
        <v>82</v>
      </c>
      <c r="C44" s="28">
        <v>57263</v>
      </c>
      <c r="D44" s="28">
        <v>49632</v>
      </c>
      <c r="E44" s="28">
        <v>1664</v>
      </c>
      <c r="F44" s="28">
        <f>SUM(C44-D44-E44)</f>
        <v>5967</v>
      </c>
      <c r="G44" s="28">
        <v>186669</v>
      </c>
      <c r="H44" s="28">
        <v>119969</v>
      </c>
      <c r="I44" s="28">
        <v>5391</v>
      </c>
      <c r="J44" s="28">
        <f>SUM(G44-H44-I44)</f>
        <v>61309</v>
      </c>
      <c r="K44" s="28">
        <v>15167</v>
      </c>
      <c r="L44" s="28">
        <v>804</v>
      </c>
      <c r="M44" s="28">
        <v>3958</v>
      </c>
      <c r="N44" s="28">
        <v>1654</v>
      </c>
      <c r="O44" s="28">
        <v>1654</v>
      </c>
    </row>
    <row r="45" spans="1:256" ht="12.75" customHeight="1">
      <c r="A45" s="4" t="s">
        <v>83</v>
      </c>
      <c r="B45" s="5" t="s">
        <v>84</v>
      </c>
      <c r="C45" s="28">
        <v>75003</v>
      </c>
      <c r="D45" s="28">
        <v>58419</v>
      </c>
      <c r="E45" s="28">
        <v>2400</v>
      </c>
      <c r="F45" s="28">
        <f>SUM(C45-D45-E45)</f>
        <v>14184</v>
      </c>
      <c r="G45" s="28">
        <v>261803</v>
      </c>
      <c r="H45" s="28">
        <v>132389</v>
      </c>
      <c r="I45" s="28">
        <v>8830</v>
      </c>
      <c r="J45" s="28">
        <f>SUM(G45-H45-I45)</f>
        <v>120584</v>
      </c>
      <c r="K45" s="28">
        <v>57323</v>
      </c>
      <c r="L45" s="28">
        <v>0</v>
      </c>
      <c r="M45" s="28">
        <v>20345</v>
      </c>
      <c r="N45" s="28">
        <v>1011</v>
      </c>
      <c r="O45" s="28">
        <v>1011</v>
      </c>
    </row>
    <row r="46" spans="1:256" ht="12.75" customHeight="1">
      <c r="A46" s="8"/>
      <c r="B46" s="9" t="s">
        <v>85</v>
      </c>
      <c r="C46" s="29">
        <f t="shared" ref="C46:O46" si="8">SUM(C44:C45)</f>
        <v>132266</v>
      </c>
      <c r="D46" s="29">
        <f t="shared" si="8"/>
        <v>108051</v>
      </c>
      <c r="E46" s="29">
        <f t="shared" si="8"/>
        <v>4064</v>
      </c>
      <c r="F46" s="29">
        <f t="shared" si="8"/>
        <v>20151</v>
      </c>
      <c r="G46" s="29">
        <f t="shared" si="8"/>
        <v>448472</v>
      </c>
      <c r="H46" s="29">
        <f t="shared" si="8"/>
        <v>252358</v>
      </c>
      <c r="I46" s="29">
        <f t="shared" si="8"/>
        <v>14221</v>
      </c>
      <c r="J46" s="29">
        <f t="shared" si="8"/>
        <v>181893</v>
      </c>
      <c r="K46" s="29">
        <f t="shared" si="8"/>
        <v>72490</v>
      </c>
      <c r="L46" s="29">
        <f t="shared" si="8"/>
        <v>804</v>
      </c>
      <c r="M46" s="29">
        <f t="shared" si="8"/>
        <v>24303</v>
      </c>
      <c r="N46" s="29">
        <f t="shared" si="8"/>
        <v>2665</v>
      </c>
      <c r="O46" s="29">
        <f t="shared" si="8"/>
        <v>2665</v>
      </c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 customHeight="1">
      <c r="A47" s="4" t="s">
        <v>86</v>
      </c>
      <c r="B47" s="5" t="s">
        <v>87</v>
      </c>
      <c r="C47" s="28">
        <v>13812</v>
      </c>
      <c r="D47" s="28">
        <v>12779</v>
      </c>
      <c r="E47" s="28">
        <v>0</v>
      </c>
      <c r="F47" s="28">
        <f>SUM(C47-D47-E47)</f>
        <v>1033</v>
      </c>
      <c r="G47" s="28">
        <v>12036</v>
      </c>
      <c r="H47" s="28">
        <v>9582</v>
      </c>
      <c r="I47" s="28">
        <v>0</v>
      </c>
      <c r="J47" s="28">
        <f>SUM(G47-H47-I47)</f>
        <v>2454</v>
      </c>
      <c r="K47" s="28">
        <v>250</v>
      </c>
      <c r="L47" s="28">
        <v>0</v>
      </c>
      <c r="M47" s="28">
        <v>197</v>
      </c>
      <c r="N47" s="28">
        <v>30</v>
      </c>
      <c r="O47" s="28">
        <v>30</v>
      </c>
    </row>
    <row r="48" spans="1:256" ht="12.75" customHeight="1">
      <c r="A48" s="4" t="s">
        <v>88</v>
      </c>
      <c r="B48" s="5" t="s">
        <v>89</v>
      </c>
      <c r="C48" s="28">
        <v>30877</v>
      </c>
      <c r="D48" s="28">
        <v>30450</v>
      </c>
      <c r="E48" s="28">
        <v>263</v>
      </c>
      <c r="F48" s="28">
        <f>SUM(C48-D48-E48)</f>
        <v>164</v>
      </c>
      <c r="G48" s="28">
        <v>54913</v>
      </c>
      <c r="H48" s="28">
        <v>52947</v>
      </c>
      <c r="I48" s="28">
        <v>816</v>
      </c>
      <c r="J48" s="28">
        <f>SUM(G48-H48-I48)</f>
        <v>1150</v>
      </c>
      <c r="K48" s="28">
        <v>694</v>
      </c>
      <c r="L48" s="28">
        <v>0</v>
      </c>
      <c r="M48" s="28">
        <v>1188</v>
      </c>
      <c r="N48" s="28">
        <v>1402</v>
      </c>
      <c r="O48" s="28">
        <v>1402</v>
      </c>
    </row>
    <row r="49" spans="1:15" ht="12.75" customHeight="1">
      <c r="A49" s="4" t="s">
        <v>90</v>
      </c>
      <c r="B49" s="5" t="s">
        <v>91</v>
      </c>
      <c r="C49" s="28">
        <v>16752</v>
      </c>
      <c r="D49" s="28">
        <v>15594</v>
      </c>
      <c r="E49" s="28">
        <v>842</v>
      </c>
      <c r="F49" s="28">
        <f>SUM(C49-D49-E49)</f>
        <v>316</v>
      </c>
      <c r="G49" s="28">
        <v>18790</v>
      </c>
      <c r="H49" s="28">
        <v>12972</v>
      </c>
      <c r="I49" s="28">
        <v>2159</v>
      </c>
      <c r="J49" s="28">
        <f>SUM(G49-H49-I49)</f>
        <v>3659</v>
      </c>
      <c r="K49" s="28">
        <v>20863</v>
      </c>
      <c r="L49" s="28">
        <v>0</v>
      </c>
      <c r="M49" s="28">
        <v>0</v>
      </c>
      <c r="N49" s="28">
        <v>2133</v>
      </c>
      <c r="O49" s="28">
        <v>2133</v>
      </c>
    </row>
    <row r="50" spans="1:15" ht="12.75" customHeight="1">
      <c r="A50" s="4" t="s">
        <v>92</v>
      </c>
      <c r="B50" s="5" t="s">
        <v>93</v>
      </c>
      <c r="C50" s="28">
        <v>96612</v>
      </c>
      <c r="D50" s="28">
        <v>92537</v>
      </c>
      <c r="E50" s="28">
        <v>1858</v>
      </c>
      <c r="F50" s="28">
        <f>SUM(C50-D50-E50)</f>
        <v>2217</v>
      </c>
      <c r="G50" s="28">
        <v>201474</v>
      </c>
      <c r="H50" s="28">
        <v>148049</v>
      </c>
      <c r="I50" s="28">
        <v>6552</v>
      </c>
      <c r="J50" s="28">
        <f>SUM(G50-H50-I50)</f>
        <v>46873</v>
      </c>
      <c r="K50" s="28">
        <v>18330</v>
      </c>
      <c r="L50" s="28">
        <v>155</v>
      </c>
      <c r="M50" s="28">
        <v>16967</v>
      </c>
      <c r="N50" s="28">
        <v>4562</v>
      </c>
      <c r="O50" s="28">
        <v>4562</v>
      </c>
    </row>
    <row r="51" spans="1:15" ht="12.75" customHeight="1">
      <c r="A51" s="8"/>
      <c r="B51" s="9" t="s">
        <v>94</v>
      </c>
      <c r="C51" s="29">
        <f t="shared" ref="C51:O51" si="9">SUM(C47:C50)</f>
        <v>158053</v>
      </c>
      <c r="D51" s="29">
        <f t="shared" si="9"/>
        <v>151360</v>
      </c>
      <c r="E51" s="29">
        <f t="shared" si="9"/>
        <v>2963</v>
      </c>
      <c r="F51" s="29">
        <f t="shared" si="9"/>
        <v>3730</v>
      </c>
      <c r="G51" s="29">
        <f t="shared" si="9"/>
        <v>287213</v>
      </c>
      <c r="H51" s="29">
        <f t="shared" si="9"/>
        <v>223550</v>
      </c>
      <c r="I51" s="29">
        <f t="shared" si="9"/>
        <v>9527</v>
      </c>
      <c r="J51" s="29">
        <f t="shared" si="9"/>
        <v>54136</v>
      </c>
      <c r="K51" s="29">
        <f t="shared" si="9"/>
        <v>40137</v>
      </c>
      <c r="L51" s="29">
        <f t="shared" si="9"/>
        <v>155</v>
      </c>
      <c r="M51" s="29">
        <f t="shared" si="9"/>
        <v>18352</v>
      </c>
      <c r="N51" s="29">
        <f t="shared" si="9"/>
        <v>8127</v>
      </c>
      <c r="O51" s="29">
        <f t="shared" si="9"/>
        <v>8127</v>
      </c>
    </row>
    <row r="52" spans="1:15" ht="12.75" customHeight="1">
      <c r="A52" s="4" t="s">
        <v>95</v>
      </c>
      <c r="B52" s="5" t="s">
        <v>96</v>
      </c>
      <c r="C52" s="28">
        <v>16460</v>
      </c>
      <c r="D52" s="28">
        <v>15390</v>
      </c>
      <c r="E52" s="28">
        <v>158</v>
      </c>
      <c r="F52" s="28">
        <f t="shared" ref="F52:F58" si="10">SUM(C52-D52-E52)</f>
        <v>912</v>
      </c>
      <c r="G52" s="28">
        <v>51399</v>
      </c>
      <c r="H52" s="28">
        <v>35535</v>
      </c>
      <c r="I52" s="28">
        <v>468</v>
      </c>
      <c r="J52" s="28">
        <f t="shared" ref="J52:J58" si="11">SUM(G52-H52-I52)</f>
        <v>15396</v>
      </c>
      <c r="K52" s="28">
        <v>19808</v>
      </c>
      <c r="L52" s="28">
        <v>0</v>
      </c>
      <c r="M52" s="28">
        <v>665</v>
      </c>
      <c r="N52" s="28">
        <v>766</v>
      </c>
      <c r="O52" s="28">
        <v>766</v>
      </c>
    </row>
    <row r="53" spans="1:15" ht="12.75" customHeight="1">
      <c r="A53" s="4" t="s">
        <v>97</v>
      </c>
      <c r="B53" s="5" t="s">
        <v>98</v>
      </c>
      <c r="C53" s="28">
        <v>102405</v>
      </c>
      <c r="D53" s="28">
        <v>74984</v>
      </c>
      <c r="E53" s="28">
        <v>1415</v>
      </c>
      <c r="F53" s="28">
        <f t="shared" si="10"/>
        <v>26006</v>
      </c>
      <c r="G53" s="28">
        <v>305079</v>
      </c>
      <c r="H53" s="28">
        <v>189915</v>
      </c>
      <c r="I53" s="28">
        <v>8508</v>
      </c>
      <c r="J53" s="28">
        <f t="shared" si="11"/>
        <v>106656</v>
      </c>
      <c r="K53" s="28">
        <v>8154</v>
      </c>
      <c r="L53" s="28">
        <v>0</v>
      </c>
      <c r="M53" s="28">
        <v>14396</v>
      </c>
      <c r="N53" s="28">
        <v>4223</v>
      </c>
      <c r="O53" s="28">
        <v>4223</v>
      </c>
    </row>
    <row r="54" spans="1:15" ht="12.75" customHeight="1">
      <c r="A54" s="4" t="s">
        <v>99</v>
      </c>
      <c r="B54" s="5" t="s">
        <v>100</v>
      </c>
      <c r="C54" s="28">
        <v>15584</v>
      </c>
      <c r="D54" s="28">
        <v>10209</v>
      </c>
      <c r="E54" s="28">
        <v>548</v>
      </c>
      <c r="F54" s="28">
        <f t="shared" si="10"/>
        <v>4827</v>
      </c>
      <c r="G54" s="28">
        <v>55581</v>
      </c>
      <c r="H54" s="28">
        <v>31823</v>
      </c>
      <c r="I54" s="28">
        <v>3959</v>
      </c>
      <c r="J54" s="28">
        <f t="shared" si="11"/>
        <v>19799</v>
      </c>
      <c r="K54" s="28">
        <v>666</v>
      </c>
      <c r="L54" s="28">
        <v>15</v>
      </c>
      <c r="M54" s="28">
        <v>3294</v>
      </c>
      <c r="N54" s="28">
        <v>27</v>
      </c>
      <c r="O54" s="28">
        <v>27</v>
      </c>
    </row>
    <row r="55" spans="1:15" ht="12.75" customHeight="1">
      <c r="A55" s="4" t="s">
        <v>101</v>
      </c>
      <c r="B55" s="5" t="s">
        <v>102</v>
      </c>
      <c r="C55" s="28">
        <v>68886</v>
      </c>
      <c r="D55" s="28">
        <v>52993</v>
      </c>
      <c r="E55" s="28">
        <v>1420</v>
      </c>
      <c r="F55" s="28">
        <f t="shared" si="10"/>
        <v>14473</v>
      </c>
      <c r="G55" s="28">
        <v>231054</v>
      </c>
      <c r="H55" s="28">
        <v>126879</v>
      </c>
      <c r="I55" s="28">
        <v>5379</v>
      </c>
      <c r="J55" s="28">
        <f t="shared" si="11"/>
        <v>98796</v>
      </c>
      <c r="K55" s="28">
        <v>26577</v>
      </c>
      <c r="L55" s="28">
        <v>0</v>
      </c>
      <c r="M55" s="28">
        <v>13061</v>
      </c>
      <c r="N55" s="28">
        <v>19902</v>
      </c>
      <c r="O55" s="28">
        <v>19902</v>
      </c>
    </row>
    <row r="56" spans="1:15" ht="12.75" customHeight="1">
      <c r="A56" s="4" t="s">
        <v>103</v>
      </c>
      <c r="B56" s="5" t="s">
        <v>104</v>
      </c>
      <c r="C56" s="28">
        <v>125373</v>
      </c>
      <c r="D56" s="28">
        <v>48664</v>
      </c>
      <c r="E56" s="28">
        <v>5097</v>
      </c>
      <c r="F56" s="28">
        <f t="shared" si="10"/>
        <v>71612</v>
      </c>
      <c r="G56" s="28">
        <v>375528</v>
      </c>
      <c r="H56" s="28">
        <v>108960</v>
      </c>
      <c r="I56" s="28">
        <v>24900</v>
      </c>
      <c r="J56" s="28">
        <f t="shared" si="11"/>
        <v>241668</v>
      </c>
      <c r="K56" s="28">
        <v>25284</v>
      </c>
      <c r="L56" s="28">
        <v>1108</v>
      </c>
      <c r="M56" s="28">
        <v>45502</v>
      </c>
      <c r="N56" s="28">
        <v>8356</v>
      </c>
      <c r="O56" s="28">
        <v>8356</v>
      </c>
    </row>
    <row r="57" spans="1:15" ht="12.75" customHeight="1">
      <c r="A57" s="4" t="s">
        <v>105</v>
      </c>
      <c r="B57" s="5" t="s">
        <v>106</v>
      </c>
      <c r="C57" s="28">
        <v>92664</v>
      </c>
      <c r="D57" s="28">
        <v>54858</v>
      </c>
      <c r="E57" s="28">
        <v>5806</v>
      </c>
      <c r="F57" s="28">
        <f t="shared" si="10"/>
        <v>32000</v>
      </c>
      <c r="G57" s="28">
        <v>341994</v>
      </c>
      <c r="H57" s="28">
        <v>162035</v>
      </c>
      <c r="I57" s="28">
        <v>25560</v>
      </c>
      <c r="J57" s="28">
        <f t="shared" si="11"/>
        <v>154399</v>
      </c>
      <c r="K57" s="28">
        <v>4128</v>
      </c>
      <c r="L57" s="28">
        <v>0</v>
      </c>
      <c r="M57" s="28">
        <v>26267</v>
      </c>
      <c r="N57" s="28">
        <v>305</v>
      </c>
      <c r="O57" s="28">
        <v>305</v>
      </c>
    </row>
    <row r="58" spans="1:15" ht="12.75" customHeight="1">
      <c r="A58" s="4" t="s">
        <v>107</v>
      </c>
      <c r="B58" s="5" t="s">
        <v>108</v>
      </c>
      <c r="C58" s="28">
        <v>92167</v>
      </c>
      <c r="D58" s="28">
        <v>56350</v>
      </c>
      <c r="E58" s="28">
        <v>1760</v>
      </c>
      <c r="F58" s="28">
        <f t="shared" si="10"/>
        <v>34057</v>
      </c>
      <c r="G58" s="28">
        <v>286449</v>
      </c>
      <c r="H58" s="28">
        <v>132125</v>
      </c>
      <c r="I58" s="28">
        <v>7931</v>
      </c>
      <c r="J58" s="28">
        <f t="shared" si="11"/>
        <v>146393</v>
      </c>
      <c r="K58" s="28">
        <v>9086</v>
      </c>
      <c r="L58" s="28">
        <v>158</v>
      </c>
      <c r="M58" s="28">
        <v>14481</v>
      </c>
      <c r="N58" s="28">
        <v>35535</v>
      </c>
      <c r="O58" s="28">
        <v>35535</v>
      </c>
    </row>
    <row r="59" spans="1:15" ht="12.75" customHeight="1">
      <c r="A59" s="8"/>
      <c r="B59" s="9" t="s">
        <v>109</v>
      </c>
      <c r="C59" s="29">
        <f t="shared" ref="C59:O59" si="12">SUM(C52:C58)</f>
        <v>513539</v>
      </c>
      <c r="D59" s="29">
        <f t="shared" si="12"/>
        <v>313448</v>
      </c>
      <c r="E59" s="29">
        <f t="shared" si="12"/>
        <v>16204</v>
      </c>
      <c r="F59" s="29">
        <f t="shared" si="12"/>
        <v>183887</v>
      </c>
      <c r="G59" s="29">
        <f t="shared" si="12"/>
        <v>1647084</v>
      </c>
      <c r="H59" s="29">
        <f t="shared" si="12"/>
        <v>787272</v>
      </c>
      <c r="I59" s="29">
        <f t="shared" si="12"/>
        <v>76705</v>
      </c>
      <c r="J59" s="29">
        <f t="shared" si="12"/>
        <v>783107</v>
      </c>
      <c r="K59" s="29">
        <f t="shared" si="12"/>
        <v>93703</v>
      </c>
      <c r="L59" s="29">
        <f t="shared" si="12"/>
        <v>1281</v>
      </c>
      <c r="M59" s="29">
        <f t="shared" si="12"/>
        <v>117666</v>
      </c>
      <c r="N59" s="29">
        <f t="shared" si="12"/>
        <v>69114</v>
      </c>
      <c r="O59" s="29">
        <f t="shared" si="12"/>
        <v>69114</v>
      </c>
    </row>
    <row r="60" spans="1:15" ht="12.75" customHeight="1">
      <c r="A60" s="4" t="s">
        <v>110</v>
      </c>
      <c r="B60" s="5" t="s">
        <v>111</v>
      </c>
      <c r="C60" s="28">
        <v>103937</v>
      </c>
      <c r="D60" s="28">
        <v>79351</v>
      </c>
      <c r="E60" s="28">
        <v>8846</v>
      </c>
      <c r="F60" s="28">
        <f t="shared" ref="F60:F68" si="13">SUM(C60-D60-E60)</f>
        <v>15740</v>
      </c>
      <c r="G60" s="28">
        <v>314013</v>
      </c>
      <c r="H60" s="28">
        <v>190915</v>
      </c>
      <c r="I60" s="28">
        <v>45738</v>
      </c>
      <c r="J60" s="28">
        <f t="shared" ref="J60:J68" si="14">SUM(G60-H60-I60)</f>
        <v>77360</v>
      </c>
      <c r="K60" s="28">
        <v>2928</v>
      </c>
      <c r="L60" s="28">
        <v>0</v>
      </c>
      <c r="M60" s="28">
        <v>16096</v>
      </c>
      <c r="N60" s="28">
        <v>2049</v>
      </c>
      <c r="O60" s="28">
        <v>2049</v>
      </c>
    </row>
    <row r="61" spans="1:15" ht="12.75" customHeight="1">
      <c r="A61" s="4" t="s">
        <v>112</v>
      </c>
      <c r="B61" s="5" t="s">
        <v>113</v>
      </c>
      <c r="C61" s="28">
        <v>26582</v>
      </c>
      <c r="D61" s="28">
        <v>22777</v>
      </c>
      <c r="E61" s="28">
        <v>403</v>
      </c>
      <c r="F61" s="28">
        <f t="shared" si="13"/>
        <v>3402</v>
      </c>
      <c r="G61" s="28">
        <v>66743</v>
      </c>
      <c r="H61" s="28">
        <v>55525</v>
      </c>
      <c r="I61" s="28">
        <v>1930</v>
      </c>
      <c r="J61" s="28">
        <f t="shared" si="14"/>
        <v>9288</v>
      </c>
      <c r="K61" s="28">
        <v>162</v>
      </c>
      <c r="L61" s="28">
        <v>337</v>
      </c>
      <c r="M61" s="28">
        <v>7922</v>
      </c>
      <c r="N61" s="28">
        <v>16</v>
      </c>
      <c r="O61" s="28">
        <v>16</v>
      </c>
    </row>
    <row r="62" spans="1:15" ht="12.75" customHeight="1">
      <c r="A62" s="4" t="s">
        <v>114</v>
      </c>
      <c r="B62" s="5" t="s">
        <v>115</v>
      </c>
      <c r="C62" s="28">
        <v>54207</v>
      </c>
      <c r="D62" s="28">
        <v>27001</v>
      </c>
      <c r="E62" s="28">
        <v>2625</v>
      </c>
      <c r="F62" s="28">
        <f t="shared" si="13"/>
        <v>24581</v>
      </c>
      <c r="G62" s="28">
        <v>197866</v>
      </c>
      <c r="H62" s="28">
        <v>69659</v>
      </c>
      <c r="I62" s="28">
        <v>13940</v>
      </c>
      <c r="J62" s="28">
        <f t="shared" si="14"/>
        <v>114267</v>
      </c>
      <c r="K62" s="28">
        <v>11189</v>
      </c>
      <c r="L62" s="28">
        <v>1348</v>
      </c>
      <c r="M62" s="28">
        <v>15045</v>
      </c>
      <c r="N62" s="28">
        <v>8633</v>
      </c>
      <c r="O62" s="28">
        <v>8633</v>
      </c>
    </row>
    <row r="63" spans="1:15" ht="12.75" customHeight="1">
      <c r="A63" s="4" t="s">
        <v>116</v>
      </c>
      <c r="B63" s="5" t="s">
        <v>117</v>
      </c>
      <c r="C63" s="28">
        <v>80634</v>
      </c>
      <c r="D63" s="28">
        <v>44717</v>
      </c>
      <c r="E63" s="28">
        <v>3817</v>
      </c>
      <c r="F63" s="28">
        <f t="shared" si="13"/>
        <v>32100</v>
      </c>
      <c r="G63" s="28">
        <v>249696</v>
      </c>
      <c r="H63" s="28">
        <v>130653</v>
      </c>
      <c r="I63" s="28">
        <v>24412</v>
      </c>
      <c r="J63" s="28">
        <f t="shared" si="14"/>
        <v>94631</v>
      </c>
      <c r="K63" s="28">
        <v>1488</v>
      </c>
      <c r="L63" s="28">
        <v>0</v>
      </c>
      <c r="M63" s="28">
        <v>15249</v>
      </c>
      <c r="N63" s="28">
        <v>684</v>
      </c>
      <c r="O63" s="28">
        <v>684</v>
      </c>
    </row>
    <row r="64" spans="1:15" ht="12.75" customHeight="1">
      <c r="A64" s="4" t="s">
        <v>118</v>
      </c>
      <c r="B64" s="5" t="s">
        <v>119</v>
      </c>
      <c r="C64" s="28">
        <v>65106</v>
      </c>
      <c r="D64" s="28">
        <v>33831</v>
      </c>
      <c r="E64" s="28">
        <v>4573</v>
      </c>
      <c r="F64" s="28">
        <f t="shared" si="13"/>
        <v>26702</v>
      </c>
      <c r="G64" s="28">
        <v>236652</v>
      </c>
      <c r="H64" s="28">
        <v>95902</v>
      </c>
      <c r="I64" s="28">
        <v>22459</v>
      </c>
      <c r="J64" s="28">
        <f t="shared" si="14"/>
        <v>118291</v>
      </c>
      <c r="K64" s="28">
        <v>835</v>
      </c>
      <c r="L64" s="28">
        <v>68</v>
      </c>
      <c r="M64" s="28">
        <v>6223</v>
      </c>
      <c r="N64" s="28">
        <v>1043</v>
      </c>
      <c r="O64" s="28">
        <v>1043</v>
      </c>
    </row>
    <row r="65" spans="1:15" ht="12.75" customHeight="1">
      <c r="A65" s="4" t="s">
        <v>120</v>
      </c>
      <c r="B65" s="5" t="s">
        <v>121</v>
      </c>
      <c r="C65" s="28">
        <v>30623</v>
      </c>
      <c r="D65" s="28">
        <v>23633</v>
      </c>
      <c r="E65" s="28">
        <v>3147</v>
      </c>
      <c r="F65" s="28">
        <f t="shared" si="13"/>
        <v>3843</v>
      </c>
      <c r="G65" s="28">
        <v>137736</v>
      </c>
      <c r="H65" s="28">
        <v>64464</v>
      </c>
      <c r="I65" s="28">
        <v>16903</v>
      </c>
      <c r="J65" s="28">
        <f t="shared" si="14"/>
        <v>56369</v>
      </c>
      <c r="K65" s="28">
        <v>8905</v>
      </c>
      <c r="L65" s="28">
        <v>0</v>
      </c>
      <c r="M65" s="28">
        <v>12909</v>
      </c>
      <c r="N65" s="28">
        <v>3586</v>
      </c>
      <c r="O65" s="28">
        <v>3586</v>
      </c>
    </row>
    <row r="66" spans="1:15" ht="12.75" customHeight="1">
      <c r="A66" s="4" t="s">
        <v>122</v>
      </c>
      <c r="B66" s="5" t="s">
        <v>123</v>
      </c>
      <c r="C66" s="28">
        <v>59511</v>
      </c>
      <c r="D66" s="28">
        <v>23728</v>
      </c>
      <c r="E66" s="28">
        <v>1443</v>
      </c>
      <c r="F66" s="28">
        <f t="shared" si="13"/>
        <v>34340</v>
      </c>
      <c r="G66" s="28">
        <v>315903</v>
      </c>
      <c r="H66" s="28">
        <v>66933</v>
      </c>
      <c r="I66" s="28">
        <v>7174</v>
      </c>
      <c r="J66" s="28">
        <f t="shared" si="14"/>
        <v>241796</v>
      </c>
      <c r="K66" s="28">
        <v>28161</v>
      </c>
      <c r="L66" s="28">
        <v>60</v>
      </c>
      <c r="M66" s="28">
        <v>65509</v>
      </c>
      <c r="N66" s="28">
        <v>529</v>
      </c>
      <c r="O66" s="28">
        <v>529</v>
      </c>
    </row>
    <row r="67" spans="1:15" ht="12.75" customHeight="1">
      <c r="A67" s="4" t="s">
        <v>124</v>
      </c>
      <c r="B67" s="5" t="s">
        <v>125</v>
      </c>
      <c r="C67" s="28">
        <v>130163</v>
      </c>
      <c r="D67" s="28">
        <v>26871</v>
      </c>
      <c r="E67" s="28">
        <v>0</v>
      </c>
      <c r="F67" s="28">
        <f t="shared" si="13"/>
        <v>103292</v>
      </c>
      <c r="G67" s="28">
        <v>514415</v>
      </c>
      <c r="H67" s="28">
        <v>69297</v>
      </c>
      <c r="I67" s="28">
        <v>0</v>
      </c>
      <c r="J67" s="28">
        <f t="shared" si="14"/>
        <v>445118</v>
      </c>
      <c r="K67" s="28">
        <v>25176</v>
      </c>
      <c r="L67" s="28">
        <v>0</v>
      </c>
      <c r="M67" s="28">
        <v>120455</v>
      </c>
      <c r="N67" s="28">
        <v>1767</v>
      </c>
      <c r="O67" s="28">
        <v>1767</v>
      </c>
    </row>
    <row r="68" spans="1:15" ht="12.75" customHeight="1">
      <c r="A68" s="4" t="s">
        <v>126</v>
      </c>
      <c r="B68" s="5" t="s">
        <v>127</v>
      </c>
      <c r="C68" s="28">
        <v>48241</v>
      </c>
      <c r="D68" s="28">
        <v>34253</v>
      </c>
      <c r="E68" s="28">
        <v>1036</v>
      </c>
      <c r="F68" s="28">
        <f t="shared" si="13"/>
        <v>12952</v>
      </c>
      <c r="G68" s="28">
        <v>173712</v>
      </c>
      <c r="H68" s="28">
        <v>76954</v>
      </c>
      <c r="I68" s="28">
        <v>6251</v>
      </c>
      <c r="J68" s="28">
        <f t="shared" si="14"/>
        <v>90507</v>
      </c>
      <c r="K68" s="28">
        <v>409</v>
      </c>
      <c r="L68" s="28">
        <v>138</v>
      </c>
      <c r="M68" s="28">
        <v>5979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599004</v>
      </c>
      <c r="D69" s="29">
        <f t="shared" si="15"/>
        <v>316162</v>
      </c>
      <c r="E69" s="29">
        <f t="shared" si="15"/>
        <v>25890</v>
      </c>
      <c r="F69" s="29">
        <f t="shared" si="15"/>
        <v>256952</v>
      </c>
      <c r="G69" s="29">
        <f t="shared" si="15"/>
        <v>2206736</v>
      </c>
      <c r="H69" s="29">
        <f t="shared" si="15"/>
        <v>820302</v>
      </c>
      <c r="I69" s="29">
        <f t="shared" si="15"/>
        <v>138807</v>
      </c>
      <c r="J69" s="29">
        <f t="shared" si="15"/>
        <v>1247627</v>
      </c>
      <c r="K69" s="29">
        <f t="shared" si="15"/>
        <v>79253</v>
      </c>
      <c r="L69" s="29">
        <f t="shared" si="15"/>
        <v>1951</v>
      </c>
      <c r="M69" s="29">
        <f t="shared" si="15"/>
        <v>265387</v>
      </c>
      <c r="N69" s="29">
        <f t="shared" si="15"/>
        <v>18307</v>
      </c>
      <c r="O69" s="29">
        <f t="shared" si="15"/>
        <v>18307</v>
      </c>
    </row>
    <row r="70" spans="1:15" ht="12.75" customHeight="1">
      <c r="A70" s="4" t="s">
        <v>129</v>
      </c>
      <c r="B70" s="5" t="s">
        <v>130</v>
      </c>
      <c r="C70" s="28">
        <v>34797</v>
      </c>
      <c r="D70" s="28">
        <v>29837</v>
      </c>
      <c r="E70" s="28">
        <v>2724</v>
      </c>
      <c r="F70" s="28">
        <f t="shared" ref="F70:F79" si="16">SUM(C70-D70-E70)</f>
        <v>2236</v>
      </c>
      <c r="G70" s="28">
        <v>113319</v>
      </c>
      <c r="H70" s="28">
        <v>73159</v>
      </c>
      <c r="I70" s="28">
        <v>17814</v>
      </c>
      <c r="J70" s="28">
        <f t="shared" ref="J70:J79" si="17">SUM(G70-H70-I70)</f>
        <v>22346</v>
      </c>
      <c r="K70" s="28">
        <v>2696</v>
      </c>
      <c r="L70" s="28">
        <v>8</v>
      </c>
      <c r="M70" s="28">
        <v>3686</v>
      </c>
      <c r="N70" s="28">
        <v>491</v>
      </c>
      <c r="O70" s="28">
        <v>491</v>
      </c>
    </row>
    <row r="71" spans="1:15" ht="12.75" customHeight="1">
      <c r="A71" s="4" t="s">
        <v>131</v>
      </c>
      <c r="B71" s="5" t="s">
        <v>132</v>
      </c>
      <c r="C71" s="28">
        <v>162982</v>
      </c>
      <c r="D71" s="28">
        <v>94859</v>
      </c>
      <c r="E71" s="28">
        <v>5446</v>
      </c>
      <c r="F71" s="28">
        <f t="shared" si="16"/>
        <v>62677</v>
      </c>
      <c r="G71" s="28">
        <v>388077</v>
      </c>
      <c r="H71" s="28">
        <v>169279</v>
      </c>
      <c r="I71" s="28">
        <v>26684</v>
      </c>
      <c r="J71" s="28">
        <f t="shared" si="17"/>
        <v>192114</v>
      </c>
      <c r="K71" s="28">
        <v>10794</v>
      </c>
      <c r="L71" s="28">
        <v>0</v>
      </c>
      <c r="M71" s="28">
        <v>10888</v>
      </c>
      <c r="N71" s="28">
        <v>43125</v>
      </c>
      <c r="O71" s="28">
        <v>43125</v>
      </c>
    </row>
    <row r="72" spans="1:15" ht="12.75" customHeight="1">
      <c r="A72" s="4" t="s">
        <v>133</v>
      </c>
      <c r="B72" s="5" t="s">
        <v>134</v>
      </c>
      <c r="C72" s="28">
        <v>27343</v>
      </c>
      <c r="D72" s="28">
        <v>23840</v>
      </c>
      <c r="E72" s="28">
        <v>0</v>
      </c>
      <c r="F72" s="28">
        <f t="shared" si="16"/>
        <v>3503</v>
      </c>
      <c r="G72" s="28">
        <v>77411</v>
      </c>
      <c r="H72" s="28">
        <v>58817</v>
      </c>
      <c r="I72" s="28">
        <v>0</v>
      </c>
      <c r="J72" s="28">
        <f t="shared" si="17"/>
        <v>18594</v>
      </c>
      <c r="K72" s="28">
        <v>4039</v>
      </c>
      <c r="L72" s="28">
        <v>785</v>
      </c>
      <c r="M72" s="28">
        <v>16308</v>
      </c>
      <c r="N72" s="28">
        <v>139</v>
      </c>
      <c r="O72" s="28">
        <v>139</v>
      </c>
    </row>
    <row r="73" spans="1:15" ht="12.75" customHeight="1">
      <c r="A73" s="4" t="s">
        <v>135</v>
      </c>
      <c r="B73" s="5" t="s">
        <v>136</v>
      </c>
      <c r="C73" s="28">
        <v>68214</v>
      </c>
      <c r="D73" s="28">
        <v>49918</v>
      </c>
      <c r="E73" s="28">
        <v>655</v>
      </c>
      <c r="F73" s="28">
        <f t="shared" si="16"/>
        <v>17641</v>
      </c>
      <c r="G73" s="28">
        <v>185153</v>
      </c>
      <c r="H73" s="28">
        <v>111042</v>
      </c>
      <c r="I73" s="28">
        <v>1946</v>
      </c>
      <c r="J73" s="28">
        <f t="shared" si="17"/>
        <v>72165</v>
      </c>
      <c r="K73" s="28">
        <v>5781</v>
      </c>
      <c r="L73" s="28">
        <v>1060</v>
      </c>
      <c r="M73" s="28">
        <v>7634</v>
      </c>
      <c r="N73" s="28">
        <v>87946</v>
      </c>
      <c r="O73" s="28">
        <v>87946</v>
      </c>
    </row>
    <row r="74" spans="1:15" ht="12.75" customHeight="1">
      <c r="A74" s="4" t="s">
        <v>137</v>
      </c>
      <c r="B74" s="5" t="s">
        <v>138</v>
      </c>
      <c r="C74" s="28">
        <v>48678</v>
      </c>
      <c r="D74" s="28">
        <v>41986</v>
      </c>
      <c r="E74" s="28">
        <v>1914</v>
      </c>
      <c r="F74" s="28">
        <f t="shared" si="16"/>
        <v>4778</v>
      </c>
      <c r="G74" s="28">
        <v>109433</v>
      </c>
      <c r="H74" s="28">
        <v>74039</v>
      </c>
      <c r="I74" s="28">
        <v>7485</v>
      </c>
      <c r="J74" s="28">
        <f t="shared" si="17"/>
        <v>27909</v>
      </c>
      <c r="K74" s="28">
        <v>3643</v>
      </c>
      <c r="L74" s="28">
        <v>0</v>
      </c>
      <c r="M74" s="28">
        <v>2466</v>
      </c>
      <c r="N74" s="28">
        <v>2425</v>
      </c>
      <c r="O74" s="28">
        <v>2425</v>
      </c>
    </row>
    <row r="75" spans="1:15" ht="12.75" customHeight="1">
      <c r="A75" s="4" t="s">
        <v>139</v>
      </c>
      <c r="B75" s="5" t="s">
        <v>140</v>
      </c>
      <c r="C75" s="28">
        <v>26900</v>
      </c>
      <c r="D75" s="28">
        <v>24843</v>
      </c>
      <c r="E75" s="28">
        <v>643</v>
      </c>
      <c r="F75" s="28">
        <f t="shared" si="16"/>
        <v>1414</v>
      </c>
      <c r="G75" s="28">
        <v>54486</v>
      </c>
      <c r="H75" s="28">
        <v>41945</v>
      </c>
      <c r="I75" s="28">
        <v>4528</v>
      </c>
      <c r="J75" s="28">
        <f t="shared" si="17"/>
        <v>8013</v>
      </c>
      <c r="K75" s="28">
        <v>305</v>
      </c>
      <c r="L75" s="28">
        <v>0</v>
      </c>
      <c r="M75" s="28">
        <v>53</v>
      </c>
      <c r="N75" s="28">
        <v>48</v>
      </c>
      <c r="O75" s="28">
        <v>48</v>
      </c>
    </row>
    <row r="76" spans="1:15" ht="12.75" customHeight="1">
      <c r="A76" s="4" t="s">
        <v>141</v>
      </c>
      <c r="B76" s="5" t="s">
        <v>142</v>
      </c>
      <c r="C76" s="28">
        <v>54532</v>
      </c>
      <c r="D76" s="28">
        <v>41262</v>
      </c>
      <c r="E76" s="28">
        <v>1219</v>
      </c>
      <c r="F76" s="28">
        <f t="shared" si="16"/>
        <v>12051</v>
      </c>
      <c r="G76" s="28">
        <v>148821</v>
      </c>
      <c r="H76" s="28">
        <v>91080</v>
      </c>
      <c r="I76" s="28">
        <v>4351</v>
      </c>
      <c r="J76" s="28">
        <f t="shared" si="17"/>
        <v>53390</v>
      </c>
      <c r="K76" s="28">
        <v>2545</v>
      </c>
      <c r="L76" s="28">
        <v>694</v>
      </c>
      <c r="M76" s="28">
        <v>7490</v>
      </c>
      <c r="N76" s="28">
        <v>1769</v>
      </c>
      <c r="O76" s="28">
        <v>1769</v>
      </c>
    </row>
    <row r="77" spans="1:15" ht="12.75" customHeight="1">
      <c r="A77" s="4" t="s">
        <v>143</v>
      </c>
      <c r="B77" s="5" t="s">
        <v>144</v>
      </c>
      <c r="C77" s="28">
        <v>64406</v>
      </c>
      <c r="D77" s="28">
        <v>26020</v>
      </c>
      <c r="E77" s="28">
        <v>715</v>
      </c>
      <c r="F77" s="28">
        <f t="shared" si="16"/>
        <v>37671</v>
      </c>
      <c r="G77" s="28">
        <v>154129</v>
      </c>
      <c r="H77" s="28">
        <v>52767</v>
      </c>
      <c r="I77" s="28">
        <v>2853</v>
      </c>
      <c r="J77" s="28">
        <f t="shared" si="17"/>
        <v>98509</v>
      </c>
      <c r="K77" s="28">
        <v>5543</v>
      </c>
      <c r="L77" s="28">
        <v>0</v>
      </c>
      <c r="M77" s="28">
        <v>4379</v>
      </c>
      <c r="N77" s="28">
        <v>838</v>
      </c>
      <c r="O77" s="28">
        <v>838</v>
      </c>
    </row>
    <row r="78" spans="1:15" ht="12.75" customHeight="1">
      <c r="A78" s="4" t="s">
        <v>145</v>
      </c>
      <c r="B78" s="5" t="s">
        <v>146</v>
      </c>
      <c r="C78" s="28">
        <v>23170</v>
      </c>
      <c r="D78" s="28">
        <v>22022</v>
      </c>
      <c r="E78" s="28">
        <v>0</v>
      </c>
      <c r="F78" s="28">
        <f t="shared" si="16"/>
        <v>1148</v>
      </c>
      <c r="G78" s="28">
        <v>50705</v>
      </c>
      <c r="H78" s="28">
        <v>41865</v>
      </c>
      <c r="I78" s="28">
        <v>0</v>
      </c>
      <c r="J78" s="28">
        <f t="shared" si="17"/>
        <v>8840</v>
      </c>
      <c r="K78" s="28">
        <v>705</v>
      </c>
      <c r="L78" s="28">
        <v>0</v>
      </c>
      <c r="M78" s="28">
        <v>8</v>
      </c>
      <c r="N78" s="28">
        <v>372</v>
      </c>
      <c r="O78" s="28">
        <v>372</v>
      </c>
    </row>
    <row r="79" spans="1:15" ht="12.75" customHeight="1">
      <c r="A79" s="4" t="s">
        <v>147</v>
      </c>
      <c r="B79" s="5" t="s">
        <v>148</v>
      </c>
      <c r="C79" s="28">
        <v>30667</v>
      </c>
      <c r="D79" s="28">
        <v>25571</v>
      </c>
      <c r="E79" s="28">
        <v>860</v>
      </c>
      <c r="F79" s="28">
        <f t="shared" si="16"/>
        <v>4236</v>
      </c>
      <c r="G79" s="28">
        <v>98918</v>
      </c>
      <c r="H79" s="28">
        <v>61204</v>
      </c>
      <c r="I79" s="28">
        <v>4677</v>
      </c>
      <c r="J79" s="28">
        <f t="shared" si="17"/>
        <v>33037</v>
      </c>
      <c r="K79" s="28">
        <v>3710</v>
      </c>
      <c r="L79" s="28">
        <v>943</v>
      </c>
      <c r="M79" s="28">
        <v>18737</v>
      </c>
      <c r="N79" s="28">
        <v>666</v>
      </c>
      <c r="O79" s="28">
        <v>666</v>
      </c>
    </row>
    <row r="80" spans="1:15" ht="12.75" customHeight="1">
      <c r="A80" s="8"/>
      <c r="B80" s="9" t="s">
        <v>149</v>
      </c>
      <c r="C80" s="29">
        <f t="shared" ref="C80:O80" si="18">SUM(C70:C79)</f>
        <v>541689</v>
      </c>
      <c r="D80" s="29">
        <f t="shared" si="18"/>
        <v>380158</v>
      </c>
      <c r="E80" s="29">
        <f t="shared" si="18"/>
        <v>14176</v>
      </c>
      <c r="F80" s="29">
        <f t="shared" si="18"/>
        <v>147355</v>
      </c>
      <c r="G80" s="29">
        <f t="shared" si="18"/>
        <v>1380452</v>
      </c>
      <c r="H80" s="29">
        <f t="shared" si="18"/>
        <v>775197</v>
      </c>
      <c r="I80" s="29">
        <f t="shared" si="18"/>
        <v>70338</v>
      </c>
      <c r="J80" s="29">
        <f t="shared" si="18"/>
        <v>534917</v>
      </c>
      <c r="K80" s="29">
        <f t="shared" si="18"/>
        <v>39761</v>
      </c>
      <c r="L80" s="29">
        <f t="shared" si="18"/>
        <v>3490</v>
      </c>
      <c r="M80" s="29">
        <f t="shared" si="18"/>
        <v>71649</v>
      </c>
      <c r="N80" s="29">
        <f t="shared" si="18"/>
        <v>137819</v>
      </c>
      <c r="O80" s="29">
        <f t="shared" si="18"/>
        <v>137819</v>
      </c>
    </row>
    <row r="81" spans="1:15" ht="12.75" customHeight="1">
      <c r="A81" s="4" t="s">
        <v>150</v>
      </c>
      <c r="B81" s="5" t="s">
        <v>151</v>
      </c>
      <c r="C81" s="28">
        <v>53459</v>
      </c>
      <c r="D81" s="28">
        <v>31997</v>
      </c>
      <c r="E81" s="28">
        <v>1810</v>
      </c>
      <c r="F81" s="28">
        <f>SUM(C81-D81-E81)</f>
        <v>19652</v>
      </c>
      <c r="G81" s="28">
        <v>243550</v>
      </c>
      <c r="H81" s="28">
        <v>101619</v>
      </c>
      <c r="I81" s="28">
        <v>13190</v>
      </c>
      <c r="J81" s="28">
        <f>SUM(G81-H81-I81)</f>
        <v>128741</v>
      </c>
      <c r="K81" s="28">
        <v>2037</v>
      </c>
      <c r="L81" s="28">
        <v>125</v>
      </c>
      <c r="M81" s="28">
        <v>15211</v>
      </c>
      <c r="N81" s="28">
        <v>3421</v>
      </c>
      <c r="O81" s="28">
        <v>3421</v>
      </c>
    </row>
    <row r="82" spans="1:15" ht="12.75" customHeight="1">
      <c r="A82" s="4" t="s">
        <v>152</v>
      </c>
      <c r="B82" s="5" t="s">
        <v>153</v>
      </c>
      <c r="C82" s="28">
        <v>25835</v>
      </c>
      <c r="D82" s="28">
        <v>17576</v>
      </c>
      <c r="E82" s="28">
        <v>390</v>
      </c>
      <c r="F82" s="28">
        <f>SUM(C82-D82-E82)</f>
        <v>7869</v>
      </c>
      <c r="G82" s="28">
        <v>113448</v>
      </c>
      <c r="H82" s="28">
        <v>54414</v>
      </c>
      <c r="I82" s="28">
        <v>2650</v>
      </c>
      <c r="J82" s="28">
        <f>SUM(G82-H82-I82)</f>
        <v>56384</v>
      </c>
      <c r="K82" s="28">
        <v>760</v>
      </c>
      <c r="L82" s="28">
        <v>25</v>
      </c>
      <c r="M82" s="28">
        <v>12815</v>
      </c>
      <c r="N82" s="28">
        <v>952</v>
      </c>
      <c r="O82" s="28">
        <v>952</v>
      </c>
    </row>
    <row r="83" spans="1:15" ht="12.75" customHeight="1">
      <c r="A83" s="4" t="s">
        <v>154</v>
      </c>
      <c r="B83" s="5" t="s">
        <v>155</v>
      </c>
      <c r="C83" s="28">
        <v>7703</v>
      </c>
      <c r="D83" s="28">
        <v>6962</v>
      </c>
      <c r="E83" s="28">
        <v>715</v>
      </c>
      <c r="F83" s="28">
        <f>SUM(C83-D83-E83)</f>
        <v>26</v>
      </c>
      <c r="G83" s="28">
        <v>26424</v>
      </c>
      <c r="H83" s="28">
        <v>21962</v>
      </c>
      <c r="I83" s="28">
        <v>4081</v>
      </c>
      <c r="J83" s="28">
        <f>SUM(G83-H83-I83)</f>
        <v>381</v>
      </c>
      <c r="K83" s="28">
        <v>1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23069</v>
      </c>
      <c r="D84" s="28">
        <v>20860</v>
      </c>
      <c r="E84" s="28">
        <v>488</v>
      </c>
      <c r="F84" s="28">
        <f>SUM(C84-D84-E84)</f>
        <v>1721</v>
      </c>
      <c r="G84" s="28">
        <v>95720</v>
      </c>
      <c r="H84" s="28">
        <v>65819</v>
      </c>
      <c r="I84" s="28">
        <v>3271</v>
      </c>
      <c r="J84" s="28">
        <f>SUM(G84-H84-I84)</f>
        <v>26630</v>
      </c>
      <c r="K84" s="28">
        <v>1084</v>
      </c>
      <c r="L84" s="28">
        <v>0</v>
      </c>
      <c r="M84" s="28">
        <v>9833</v>
      </c>
      <c r="N84" s="28">
        <v>308</v>
      </c>
      <c r="O84" s="28">
        <v>308</v>
      </c>
    </row>
    <row r="85" spans="1:15" ht="12.75" customHeight="1">
      <c r="A85" s="4" t="s">
        <v>158</v>
      </c>
      <c r="B85" s="5" t="s">
        <v>159</v>
      </c>
      <c r="C85" s="28">
        <v>35433</v>
      </c>
      <c r="D85" s="28">
        <v>30017</v>
      </c>
      <c r="E85" s="28">
        <v>1530</v>
      </c>
      <c r="F85" s="28">
        <f>SUM(C85-D85-E85)</f>
        <v>3886</v>
      </c>
      <c r="G85" s="28">
        <v>102883</v>
      </c>
      <c r="H85" s="28">
        <v>75099</v>
      </c>
      <c r="I85" s="28">
        <v>7217</v>
      </c>
      <c r="J85" s="28">
        <f>SUM(G85-H85-I85)</f>
        <v>20567</v>
      </c>
      <c r="K85" s="28">
        <v>1917</v>
      </c>
      <c r="L85" s="28">
        <v>750</v>
      </c>
      <c r="M85" s="28">
        <v>7231</v>
      </c>
      <c r="N85" s="28">
        <v>21422</v>
      </c>
      <c r="O85" s="28">
        <v>21422</v>
      </c>
    </row>
    <row r="86" spans="1:15" ht="12.75" customHeight="1">
      <c r="A86" s="8"/>
      <c r="B86" s="9" t="s">
        <v>160</v>
      </c>
      <c r="C86" s="29">
        <f t="shared" ref="C86:O86" si="19">SUM(C81:C85)</f>
        <v>145499</v>
      </c>
      <c r="D86" s="29">
        <f t="shared" si="19"/>
        <v>107412</v>
      </c>
      <c r="E86" s="29">
        <f t="shared" si="19"/>
        <v>4933</v>
      </c>
      <c r="F86" s="29">
        <f t="shared" si="19"/>
        <v>33154</v>
      </c>
      <c r="G86" s="29">
        <f t="shared" si="19"/>
        <v>582025</v>
      </c>
      <c r="H86" s="29">
        <f t="shared" si="19"/>
        <v>318913</v>
      </c>
      <c r="I86" s="29">
        <f t="shared" si="19"/>
        <v>30409</v>
      </c>
      <c r="J86" s="29">
        <f t="shared" si="19"/>
        <v>232703</v>
      </c>
      <c r="K86" s="29">
        <f t="shared" si="19"/>
        <v>5799</v>
      </c>
      <c r="L86" s="29">
        <f t="shared" si="19"/>
        <v>900</v>
      </c>
      <c r="M86" s="29">
        <f t="shared" si="19"/>
        <v>45090</v>
      </c>
      <c r="N86" s="29">
        <f t="shared" si="19"/>
        <v>26103</v>
      </c>
      <c r="O86" s="29">
        <f t="shared" si="19"/>
        <v>26103</v>
      </c>
    </row>
    <row r="87" spans="1:15" ht="12.75" customHeight="1">
      <c r="A87" s="4" t="s">
        <v>161</v>
      </c>
      <c r="B87" s="5" t="s">
        <v>162</v>
      </c>
      <c r="C87" s="28">
        <v>65439</v>
      </c>
      <c r="D87" s="28">
        <v>45787</v>
      </c>
      <c r="E87" s="28">
        <v>0</v>
      </c>
      <c r="F87" s="28">
        <f>SUM(C87-D87-E87)</f>
        <v>19652</v>
      </c>
      <c r="G87" s="28">
        <v>264546</v>
      </c>
      <c r="H87" s="28">
        <v>133399</v>
      </c>
      <c r="I87" s="28">
        <v>0</v>
      </c>
      <c r="J87" s="28">
        <f>SUM(G87-H87-I87)</f>
        <v>131147</v>
      </c>
      <c r="K87" s="28">
        <v>2687</v>
      </c>
      <c r="L87" s="28">
        <v>91</v>
      </c>
      <c r="M87" s="28">
        <v>17649</v>
      </c>
      <c r="N87" s="28">
        <v>1048</v>
      </c>
      <c r="O87" s="28">
        <v>1048</v>
      </c>
    </row>
    <row r="88" spans="1:15" ht="12.75" customHeight="1">
      <c r="A88" s="4" t="s">
        <v>163</v>
      </c>
      <c r="B88" s="5" t="s">
        <v>164</v>
      </c>
      <c r="C88" s="28">
        <v>40954</v>
      </c>
      <c r="D88" s="28">
        <v>23141</v>
      </c>
      <c r="E88" s="28">
        <v>1951</v>
      </c>
      <c r="F88" s="28">
        <f>SUM(C88-D88-E88)</f>
        <v>15862</v>
      </c>
      <c r="G88" s="28">
        <v>117947</v>
      </c>
      <c r="H88" s="28">
        <v>55313</v>
      </c>
      <c r="I88" s="28">
        <v>13500</v>
      </c>
      <c r="J88" s="28">
        <f>SUM(G88-H88-I88)</f>
        <v>49134</v>
      </c>
      <c r="K88" s="28">
        <v>907</v>
      </c>
      <c r="L88" s="28">
        <v>133</v>
      </c>
      <c r="M88" s="28">
        <v>6282</v>
      </c>
      <c r="N88" s="28">
        <v>48</v>
      </c>
      <c r="O88" s="28">
        <v>48</v>
      </c>
    </row>
    <row r="89" spans="1:15" ht="12.75" customHeight="1">
      <c r="A89" s="8"/>
      <c r="B89" s="9" t="s">
        <v>165</v>
      </c>
      <c r="C89" s="29">
        <f t="shared" ref="C89:O89" si="20">SUM(C87:C88)</f>
        <v>106393</v>
      </c>
      <c r="D89" s="29">
        <f t="shared" si="20"/>
        <v>68928</v>
      </c>
      <c r="E89" s="29">
        <f t="shared" si="20"/>
        <v>1951</v>
      </c>
      <c r="F89" s="29">
        <f t="shared" si="20"/>
        <v>35514</v>
      </c>
      <c r="G89" s="29">
        <f t="shared" si="20"/>
        <v>382493</v>
      </c>
      <c r="H89" s="29">
        <f t="shared" si="20"/>
        <v>188712</v>
      </c>
      <c r="I89" s="29">
        <f t="shared" si="20"/>
        <v>13500</v>
      </c>
      <c r="J89" s="29">
        <f t="shared" si="20"/>
        <v>180281</v>
      </c>
      <c r="K89" s="29">
        <f t="shared" si="20"/>
        <v>3594</v>
      </c>
      <c r="L89" s="29">
        <f t="shared" si="20"/>
        <v>224</v>
      </c>
      <c r="M89" s="29">
        <f t="shared" si="20"/>
        <v>23931</v>
      </c>
      <c r="N89" s="29">
        <f t="shared" si="20"/>
        <v>1096</v>
      </c>
      <c r="O89" s="29">
        <f t="shared" si="20"/>
        <v>1096</v>
      </c>
    </row>
    <row r="90" spans="1:15" ht="12.75" customHeight="1">
      <c r="A90" s="4" t="s">
        <v>166</v>
      </c>
      <c r="B90" s="5" t="s">
        <v>167</v>
      </c>
      <c r="C90" s="28">
        <v>59937</v>
      </c>
      <c r="D90" s="28">
        <v>32234</v>
      </c>
      <c r="E90" s="28">
        <v>3846</v>
      </c>
      <c r="F90" s="28">
        <f>SUM(C90-D90-E90)</f>
        <v>23857</v>
      </c>
      <c r="G90" s="28">
        <v>256151</v>
      </c>
      <c r="H90" s="28">
        <v>99401</v>
      </c>
      <c r="I90" s="28">
        <v>25104</v>
      </c>
      <c r="J90" s="28">
        <f>SUM(G90-H90-I90)</f>
        <v>131646</v>
      </c>
      <c r="K90" s="28">
        <v>1782</v>
      </c>
      <c r="L90" s="28">
        <v>0</v>
      </c>
      <c r="M90" s="28">
        <v>18322</v>
      </c>
      <c r="N90" s="28">
        <v>297</v>
      </c>
      <c r="O90" s="28">
        <v>297</v>
      </c>
    </row>
    <row r="91" spans="1:15" ht="12.75" customHeight="1">
      <c r="A91" s="4" t="s">
        <v>168</v>
      </c>
      <c r="B91" s="5" t="s">
        <v>169</v>
      </c>
      <c r="C91" s="28">
        <v>66689</v>
      </c>
      <c r="D91" s="28">
        <v>49068</v>
      </c>
      <c r="E91" s="28">
        <v>0</v>
      </c>
      <c r="F91" s="28">
        <f>SUM(C91-D91-E91)</f>
        <v>17621</v>
      </c>
      <c r="G91" s="28">
        <v>266846</v>
      </c>
      <c r="H91" s="28">
        <v>120161</v>
      </c>
      <c r="I91" s="28">
        <v>0</v>
      </c>
      <c r="J91" s="28">
        <f>SUM(G91-H91-I91)</f>
        <v>146685</v>
      </c>
      <c r="K91" s="28">
        <v>1227</v>
      </c>
      <c r="L91" s="28">
        <v>225</v>
      </c>
      <c r="M91" s="28">
        <v>34965</v>
      </c>
      <c r="N91" s="28">
        <v>505</v>
      </c>
      <c r="O91" s="28">
        <v>505</v>
      </c>
    </row>
    <row r="92" spans="1:15" ht="12.75" customHeight="1">
      <c r="A92" s="4" t="s">
        <v>170</v>
      </c>
      <c r="B92" s="5" t="s">
        <v>171</v>
      </c>
      <c r="C92" s="28">
        <v>14287</v>
      </c>
      <c r="D92" s="28">
        <v>8820</v>
      </c>
      <c r="E92" s="28">
        <v>1588</v>
      </c>
      <c r="F92" s="28">
        <f>SUM(C92-D92-E92)</f>
        <v>3879</v>
      </c>
      <c r="G92" s="28">
        <v>47965</v>
      </c>
      <c r="H92" s="28">
        <v>22410</v>
      </c>
      <c r="I92" s="28">
        <v>13138</v>
      </c>
      <c r="J92" s="28">
        <f>SUM(G92-H92-I92)</f>
        <v>12417</v>
      </c>
      <c r="K92" s="28">
        <v>745</v>
      </c>
      <c r="L92" s="28">
        <v>0</v>
      </c>
      <c r="M92" s="28">
        <v>2249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631416</v>
      </c>
      <c r="D93" s="28">
        <v>411726</v>
      </c>
      <c r="E93" s="28">
        <v>26957</v>
      </c>
      <c r="F93" s="28">
        <f>SUM(C93-D93-E93)</f>
        <v>192733</v>
      </c>
      <c r="G93" s="28">
        <v>2028298</v>
      </c>
      <c r="H93" s="28">
        <v>713678</v>
      </c>
      <c r="I93" s="28">
        <v>94785</v>
      </c>
      <c r="J93" s="28">
        <f>SUM(G93-H93-I93)</f>
        <v>1219835</v>
      </c>
      <c r="K93" s="28">
        <v>161601</v>
      </c>
      <c r="L93" s="28">
        <v>316</v>
      </c>
      <c r="M93" s="28">
        <v>221554</v>
      </c>
      <c r="N93" s="28">
        <v>45104</v>
      </c>
      <c r="O93" s="28">
        <v>45000</v>
      </c>
    </row>
    <row r="94" spans="1:15" ht="12.75" customHeight="1">
      <c r="A94" s="4" t="s">
        <v>174</v>
      </c>
      <c r="B94" s="5" t="s">
        <v>175</v>
      </c>
      <c r="C94" s="28">
        <v>43548</v>
      </c>
      <c r="D94" s="28">
        <v>13754</v>
      </c>
      <c r="E94" s="28">
        <v>1017</v>
      </c>
      <c r="F94" s="28">
        <f>SUM(C94-D94-E94)</f>
        <v>28777</v>
      </c>
      <c r="G94" s="28">
        <v>131607</v>
      </c>
      <c r="H94" s="28">
        <v>42378</v>
      </c>
      <c r="I94" s="28">
        <v>6946</v>
      </c>
      <c r="J94" s="28">
        <f>SUM(G94-H94-I94)</f>
        <v>82283</v>
      </c>
      <c r="K94" s="28">
        <v>2934</v>
      </c>
      <c r="L94" s="28">
        <v>1495</v>
      </c>
      <c r="M94" s="28">
        <v>20886</v>
      </c>
      <c r="N94" s="28">
        <v>305</v>
      </c>
      <c r="O94" s="28">
        <v>305</v>
      </c>
    </row>
    <row r="95" spans="1:15" ht="12.75" customHeight="1">
      <c r="A95" s="8"/>
      <c r="B95" s="9" t="s">
        <v>176</v>
      </c>
      <c r="C95" s="29">
        <f t="shared" ref="C95:O95" si="21">SUM(C90:C94)</f>
        <v>815877</v>
      </c>
      <c r="D95" s="29">
        <f t="shared" si="21"/>
        <v>515602</v>
      </c>
      <c r="E95" s="29">
        <f t="shared" si="21"/>
        <v>33408</v>
      </c>
      <c r="F95" s="29">
        <f t="shared" si="21"/>
        <v>266867</v>
      </c>
      <c r="G95" s="29">
        <f t="shared" si="21"/>
        <v>2730867</v>
      </c>
      <c r="H95" s="29">
        <f t="shared" si="21"/>
        <v>998028</v>
      </c>
      <c r="I95" s="29">
        <f t="shared" si="21"/>
        <v>139973</v>
      </c>
      <c r="J95" s="29">
        <f t="shared" si="21"/>
        <v>1592866</v>
      </c>
      <c r="K95" s="29">
        <f t="shared" si="21"/>
        <v>168289</v>
      </c>
      <c r="L95" s="29">
        <f t="shared" si="21"/>
        <v>2036</v>
      </c>
      <c r="M95" s="29">
        <f t="shared" si="21"/>
        <v>297976</v>
      </c>
      <c r="N95" s="29">
        <f t="shared" si="21"/>
        <v>46211</v>
      </c>
      <c r="O95" s="29">
        <f t="shared" si="21"/>
        <v>46107</v>
      </c>
    </row>
    <row r="96" spans="1:15" ht="12.75" customHeight="1">
      <c r="A96" s="4" t="s">
        <v>177</v>
      </c>
      <c r="B96" s="5" t="s">
        <v>178</v>
      </c>
      <c r="C96" s="28">
        <v>12068</v>
      </c>
      <c r="D96" s="28">
        <v>10129</v>
      </c>
      <c r="E96" s="28">
        <v>634</v>
      </c>
      <c r="F96" s="28">
        <f>SUM(C96-D96-E96)</f>
        <v>1305</v>
      </c>
      <c r="G96" s="28">
        <v>67339</v>
      </c>
      <c r="H96" s="28">
        <v>37755</v>
      </c>
      <c r="I96" s="28">
        <v>3833</v>
      </c>
      <c r="J96" s="28">
        <f>SUM(G96-H96-I96)</f>
        <v>25751</v>
      </c>
      <c r="K96" s="28">
        <v>64</v>
      </c>
      <c r="L96" s="28">
        <v>0</v>
      </c>
      <c r="M96" s="28">
        <v>15211</v>
      </c>
      <c r="N96" s="28">
        <v>67</v>
      </c>
      <c r="O96" s="28">
        <v>67</v>
      </c>
    </row>
    <row r="97" spans="1:15" ht="12.75" customHeight="1">
      <c r="A97" s="4" t="s">
        <v>179</v>
      </c>
      <c r="B97" s="5" t="s">
        <v>180</v>
      </c>
      <c r="C97" s="28">
        <v>4397</v>
      </c>
      <c r="D97" s="28">
        <v>4187</v>
      </c>
      <c r="E97" s="28">
        <v>0</v>
      </c>
      <c r="F97" s="28">
        <f>SUM(C97-D97-E97)</f>
        <v>210</v>
      </c>
      <c r="G97" s="28">
        <v>15082</v>
      </c>
      <c r="H97" s="28">
        <v>13935</v>
      </c>
      <c r="I97" s="28">
        <v>0</v>
      </c>
      <c r="J97" s="28">
        <f>SUM(G97-H97-I97)</f>
        <v>1147</v>
      </c>
      <c r="K97" s="28">
        <v>17</v>
      </c>
      <c r="L97" s="28">
        <v>0</v>
      </c>
      <c r="M97" s="28">
        <v>10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16465</v>
      </c>
      <c r="D98" s="29">
        <f t="shared" si="22"/>
        <v>14316</v>
      </c>
      <c r="E98" s="29">
        <f t="shared" si="22"/>
        <v>634</v>
      </c>
      <c r="F98" s="29">
        <f t="shared" si="22"/>
        <v>1515</v>
      </c>
      <c r="G98" s="29">
        <f t="shared" si="22"/>
        <v>82421</v>
      </c>
      <c r="H98" s="29">
        <f t="shared" si="22"/>
        <v>51690</v>
      </c>
      <c r="I98" s="29">
        <f t="shared" si="22"/>
        <v>3833</v>
      </c>
      <c r="J98" s="29">
        <f t="shared" si="22"/>
        <v>26898</v>
      </c>
      <c r="K98" s="29">
        <f t="shared" si="22"/>
        <v>81</v>
      </c>
      <c r="L98" s="29">
        <f t="shared" si="22"/>
        <v>0</v>
      </c>
      <c r="M98" s="29">
        <f t="shared" si="22"/>
        <v>15221</v>
      </c>
      <c r="N98" s="29">
        <f t="shared" si="22"/>
        <v>67</v>
      </c>
      <c r="O98" s="29">
        <f t="shared" si="22"/>
        <v>67</v>
      </c>
    </row>
    <row r="99" spans="1:15" ht="12.75" customHeight="1">
      <c r="A99" s="4" t="s">
        <v>182</v>
      </c>
      <c r="B99" s="5" t="s">
        <v>183</v>
      </c>
      <c r="C99" s="28">
        <v>36829</v>
      </c>
      <c r="D99" s="28">
        <v>28181</v>
      </c>
      <c r="E99" s="28">
        <v>1289</v>
      </c>
      <c r="F99" s="28">
        <f>SUM(C99-D99-E99)</f>
        <v>7359</v>
      </c>
      <c r="G99" s="28">
        <v>133069</v>
      </c>
      <c r="H99" s="28">
        <v>86802</v>
      </c>
      <c r="I99" s="28">
        <v>7293</v>
      </c>
      <c r="J99" s="28">
        <f>SUM(G99-H99-I99)</f>
        <v>38974</v>
      </c>
      <c r="K99" s="28">
        <v>264</v>
      </c>
      <c r="L99" s="28">
        <v>0</v>
      </c>
      <c r="M99" s="28">
        <v>9736</v>
      </c>
      <c r="N99" s="28">
        <v>321</v>
      </c>
      <c r="O99" s="28">
        <v>321</v>
      </c>
    </row>
    <row r="100" spans="1:15" ht="12.75" customHeight="1">
      <c r="A100" s="4" t="s">
        <v>184</v>
      </c>
      <c r="B100" s="5" t="s">
        <v>185</v>
      </c>
      <c r="C100" s="28">
        <v>28964</v>
      </c>
      <c r="D100" s="28">
        <v>16898</v>
      </c>
      <c r="E100" s="28">
        <v>1683</v>
      </c>
      <c r="F100" s="28">
        <f>SUM(C100-D100-E100)</f>
        <v>10383</v>
      </c>
      <c r="G100" s="28">
        <v>118967</v>
      </c>
      <c r="H100" s="28">
        <v>46939</v>
      </c>
      <c r="I100" s="28">
        <v>7802</v>
      </c>
      <c r="J100" s="28">
        <f>SUM(G100-H100-I100)</f>
        <v>64226</v>
      </c>
      <c r="K100" s="28">
        <v>3583</v>
      </c>
      <c r="L100" s="28">
        <v>0</v>
      </c>
      <c r="M100" s="28">
        <v>6906</v>
      </c>
      <c r="N100" s="28">
        <v>1863</v>
      </c>
      <c r="O100" s="28">
        <v>1863</v>
      </c>
    </row>
    <row r="101" spans="1:15" ht="12.75" customHeight="1">
      <c r="A101" s="4" t="s">
        <v>186</v>
      </c>
      <c r="B101" s="5" t="s">
        <v>187</v>
      </c>
      <c r="C101" s="28">
        <v>16784</v>
      </c>
      <c r="D101" s="28">
        <v>14602</v>
      </c>
      <c r="E101" s="28">
        <v>0</v>
      </c>
      <c r="F101" s="28">
        <f>SUM(C101-D101-E101)</f>
        <v>2182</v>
      </c>
      <c r="G101" s="28">
        <v>57188</v>
      </c>
      <c r="H101" s="28">
        <v>40379</v>
      </c>
      <c r="I101" s="28">
        <v>0</v>
      </c>
      <c r="J101" s="28">
        <f>SUM(G101-H101-I101)</f>
        <v>16809</v>
      </c>
      <c r="K101" s="28">
        <v>113</v>
      </c>
      <c r="L101" s="28">
        <v>0</v>
      </c>
      <c r="M101" s="28">
        <v>2952</v>
      </c>
      <c r="N101" s="28">
        <v>298</v>
      </c>
      <c r="O101" s="28">
        <v>298</v>
      </c>
    </row>
    <row r="102" spans="1:15" ht="12.75" customHeight="1">
      <c r="A102" s="4" t="s">
        <v>188</v>
      </c>
      <c r="B102" s="5" t="s">
        <v>189</v>
      </c>
      <c r="C102" s="28">
        <v>28845</v>
      </c>
      <c r="D102" s="28">
        <v>24033</v>
      </c>
      <c r="E102" s="28">
        <v>2026</v>
      </c>
      <c r="F102" s="28">
        <f>SUM(C102-D102-E102)</f>
        <v>2786</v>
      </c>
      <c r="G102" s="28">
        <v>95684</v>
      </c>
      <c r="H102" s="28">
        <v>61110</v>
      </c>
      <c r="I102" s="28">
        <v>14037</v>
      </c>
      <c r="J102" s="28">
        <f>SUM(G102-H102-I102)</f>
        <v>20537</v>
      </c>
      <c r="K102" s="28">
        <v>1526</v>
      </c>
      <c r="L102" s="28">
        <v>0</v>
      </c>
      <c r="M102" s="28">
        <v>4437</v>
      </c>
      <c r="N102" s="28">
        <v>41</v>
      </c>
      <c r="O102" s="28">
        <v>41</v>
      </c>
    </row>
    <row r="103" spans="1:15" ht="12.75" customHeight="1">
      <c r="A103" s="8"/>
      <c r="B103" s="9" t="s">
        <v>190</v>
      </c>
      <c r="C103" s="29">
        <f t="shared" ref="C103:O103" si="23">SUM(C99:C102)</f>
        <v>111422</v>
      </c>
      <c r="D103" s="29">
        <f t="shared" si="23"/>
        <v>83714</v>
      </c>
      <c r="E103" s="29">
        <f t="shared" si="23"/>
        <v>4998</v>
      </c>
      <c r="F103" s="29">
        <f t="shared" si="23"/>
        <v>22710</v>
      </c>
      <c r="G103" s="29">
        <f t="shared" si="23"/>
        <v>404908</v>
      </c>
      <c r="H103" s="29">
        <f t="shared" si="23"/>
        <v>235230</v>
      </c>
      <c r="I103" s="29">
        <f t="shared" si="23"/>
        <v>29132</v>
      </c>
      <c r="J103" s="29">
        <f t="shared" si="23"/>
        <v>140546</v>
      </c>
      <c r="K103" s="29">
        <f t="shared" si="23"/>
        <v>5486</v>
      </c>
      <c r="L103" s="29">
        <f t="shared" si="23"/>
        <v>0</v>
      </c>
      <c r="M103" s="29">
        <f t="shared" si="23"/>
        <v>24031</v>
      </c>
      <c r="N103" s="29">
        <f t="shared" si="23"/>
        <v>2523</v>
      </c>
      <c r="O103" s="29">
        <f t="shared" si="23"/>
        <v>2523</v>
      </c>
    </row>
    <row r="104" spans="1:15" ht="12.75" customHeight="1">
      <c r="A104" s="4" t="s">
        <v>191</v>
      </c>
      <c r="B104" s="5" t="s">
        <v>192</v>
      </c>
      <c r="C104" s="28">
        <v>20808</v>
      </c>
      <c r="D104" s="28">
        <v>16604</v>
      </c>
      <c r="E104" s="28">
        <v>671</v>
      </c>
      <c r="F104" s="28">
        <f>SUM(C104-D104-E104)</f>
        <v>3533</v>
      </c>
      <c r="G104" s="28">
        <v>85666</v>
      </c>
      <c r="H104" s="28">
        <v>54283</v>
      </c>
      <c r="I104" s="28">
        <v>5269</v>
      </c>
      <c r="J104" s="28">
        <f>SUM(G104-H104-I104)</f>
        <v>26114</v>
      </c>
      <c r="K104" s="28">
        <v>528</v>
      </c>
      <c r="L104" s="28">
        <v>0</v>
      </c>
      <c r="M104" s="28">
        <v>3271</v>
      </c>
      <c r="N104" s="28">
        <v>498</v>
      </c>
      <c r="O104" s="28">
        <v>498</v>
      </c>
    </row>
    <row r="105" spans="1:15" ht="12.75" customHeight="1">
      <c r="A105" s="4" t="s">
        <v>193</v>
      </c>
      <c r="B105" s="5" t="s">
        <v>194</v>
      </c>
      <c r="C105" s="28">
        <v>13917</v>
      </c>
      <c r="D105" s="28">
        <v>10063</v>
      </c>
      <c r="E105" s="28">
        <v>0</v>
      </c>
      <c r="F105" s="28">
        <f>SUM(C105-D105-E105)</f>
        <v>3854</v>
      </c>
      <c r="G105" s="28">
        <v>70504</v>
      </c>
      <c r="H105" s="28">
        <v>32390</v>
      </c>
      <c r="I105" s="28">
        <v>0</v>
      </c>
      <c r="J105" s="28">
        <f>SUM(G105-H105-I105)</f>
        <v>38114</v>
      </c>
      <c r="K105" s="28">
        <v>213</v>
      </c>
      <c r="L105" s="28">
        <v>0</v>
      </c>
      <c r="M105" s="28">
        <v>7424</v>
      </c>
      <c r="N105" s="28">
        <v>399</v>
      </c>
      <c r="O105" s="28">
        <v>399</v>
      </c>
    </row>
    <row r="106" spans="1:15" ht="12.75" customHeight="1">
      <c r="A106" s="4" t="s">
        <v>195</v>
      </c>
      <c r="B106" s="5" t="s">
        <v>196</v>
      </c>
      <c r="C106" s="28">
        <v>75261</v>
      </c>
      <c r="D106" s="28">
        <v>48666</v>
      </c>
      <c r="E106" s="28">
        <v>2355</v>
      </c>
      <c r="F106" s="28">
        <f>SUM(C106-D106-E106)</f>
        <v>24240</v>
      </c>
      <c r="G106" s="28">
        <v>333789</v>
      </c>
      <c r="H106" s="28">
        <v>144801</v>
      </c>
      <c r="I106" s="28">
        <v>13798</v>
      </c>
      <c r="J106" s="28">
        <f>SUM(G106-H106-I106)</f>
        <v>175190</v>
      </c>
      <c r="K106" s="28">
        <v>848</v>
      </c>
      <c r="L106" s="28">
        <v>0</v>
      </c>
      <c r="M106" s="28">
        <v>58581</v>
      </c>
      <c r="N106" s="28">
        <v>1235</v>
      </c>
      <c r="O106" s="28">
        <v>1235</v>
      </c>
    </row>
    <row r="107" spans="1:15" ht="12.75" customHeight="1">
      <c r="A107" s="4" t="s">
        <v>197</v>
      </c>
      <c r="B107" s="5" t="s">
        <v>198</v>
      </c>
      <c r="C107" s="28">
        <v>244404</v>
      </c>
      <c r="D107" s="28">
        <v>167158</v>
      </c>
      <c r="E107" s="28">
        <v>7207</v>
      </c>
      <c r="F107" s="28">
        <f>SUM(C107-D107-E107)</f>
        <v>70039</v>
      </c>
      <c r="G107" s="28">
        <v>683363</v>
      </c>
      <c r="H107" s="28">
        <v>319197</v>
      </c>
      <c r="I107" s="28">
        <v>19462</v>
      </c>
      <c r="J107" s="28">
        <f>SUM(G107-H107-I107)</f>
        <v>344704</v>
      </c>
      <c r="K107" s="28">
        <v>20657</v>
      </c>
      <c r="L107" s="28">
        <v>0</v>
      </c>
      <c r="M107" s="28">
        <v>11597</v>
      </c>
      <c r="N107" s="28">
        <v>21183</v>
      </c>
      <c r="O107" s="28">
        <v>21183</v>
      </c>
    </row>
    <row r="108" spans="1:15" ht="12.75" customHeight="1">
      <c r="A108" s="4" t="s">
        <v>199</v>
      </c>
      <c r="B108" s="5" t="s">
        <v>200</v>
      </c>
      <c r="C108" s="28">
        <v>74763</v>
      </c>
      <c r="D108" s="28">
        <v>47597</v>
      </c>
      <c r="E108" s="28">
        <v>2731</v>
      </c>
      <c r="F108" s="28">
        <f>SUM(C108-D108-E108)</f>
        <v>24435</v>
      </c>
      <c r="G108" s="28">
        <v>394796</v>
      </c>
      <c r="H108" s="28">
        <v>143319</v>
      </c>
      <c r="I108" s="28">
        <v>16976</v>
      </c>
      <c r="J108" s="28">
        <f>SUM(G108-H108-I108)</f>
        <v>234501</v>
      </c>
      <c r="K108" s="28">
        <v>1648</v>
      </c>
      <c r="L108" s="28">
        <v>0</v>
      </c>
      <c r="M108" s="28">
        <v>17600</v>
      </c>
      <c r="N108" s="28">
        <v>8393</v>
      </c>
      <c r="O108" s="28">
        <v>8393</v>
      </c>
    </row>
    <row r="109" spans="1:15" ht="12.75" customHeight="1">
      <c r="A109" s="8"/>
      <c r="B109" s="9" t="s">
        <v>201</v>
      </c>
      <c r="C109" s="29">
        <f t="shared" ref="C109:O109" si="24">SUM(C104:C108)</f>
        <v>429153</v>
      </c>
      <c r="D109" s="29">
        <f t="shared" si="24"/>
        <v>290088</v>
      </c>
      <c r="E109" s="29">
        <f t="shared" si="24"/>
        <v>12964</v>
      </c>
      <c r="F109" s="29">
        <f t="shared" si="24"/>
        <v>126101</v>
      </c>
      <c r="G109" s="29">
        <f t="shared" si="24"/>
        <v>1568118</v>
      </c>
      <c r="H109" s="29">
        <f t="shared" si="24"/>
        <v>693990</v>
      </c>
      <c r="I109" s="29">
        <f t="shared" si="24"/>
        <v>55505</v>
      </c>
      <c r="J109" s="29">
        <f t="shared" si="24"/>
        <v>818623</v>
      </c>
      <c r="K109" s="29">
        <f t="shared" si="24"/>
        <v>23894</v>
      </c>
      <c r="L109" s="29">
        <f t="shared" si="24"/>
        <v>0</v>
      </c>
      <c r="M109" s="29">
        <f t="shared" si="24"/>
        <v>98473</v>
      </c>
      <c r="N109" s="29">
        <f t="shared" si="24"/>
        <v>31708</v>
      </c>
      <c r="O109" s="29">
        <f t="shared" si="24"/>
        <v>31708</v>
      </c>
    </row>
    <row r="110" spans="1:15" ht="12.75" customHeight="1">
      <c r="A110" s="4" t="s">
        <v>202</v>
      </c>
      <c r="B110" s="5" t="s">
        <v>203</v>
      </c>
      <c r="C110" s="28">
        <v>112022</v>
      </c>
      <c r="D110" s="28">
        <v>90737</v>
      </c>
      <c r="E110" s="28">
        <v>1276</v>
      </c>
      <c r="F110" s="28">
        <f t="shared" ref="F110:F115" si="25">SUM(C110-D110-E110)</f>
        <v>20009</v>
      </c>
      <c r="G110" s="28">
        <v>477909</v>
      </c>
      <c r="H110" s="28">
        <v>289399</v>
      </c>
      <c r="I110" s="28">
        <v>9796</v>
      </c>
      <c r="J110" s="28">
        <f t="shared" ref="J110:J115" si="26">SUM(G110-H110-I110)</f>
        <v>178714</v>
      </c>
      <c r="K110" s="28">
        <v>4681</v>
      </c>
      <c r="L110" s="28">
        <v>0</v>
      </c>
      <c r="M110" s="28">
        <v>44604</v>
      </c>
      <c r="N110" s="28">
        <v>1403</v>
      </c>
      <c r="O110" s="28">
        <v>1403</v>
      </c>
    </row>
    <row r="111" spans="1:15" ht="12.75" customHeight="1">
      <c r="A111" s="4" t="s">
        <v>204</v>
      </c>
      <c r="B111" s="5" t="s">
        <v>205</v>
      </c>
      <c r="C111" s="28">
        <v>13649</v>
      </c>
      <c r="D111" s="28">
        <v>12631</v>
      </c>
      <c r="E111" s="28">
        <v>310</v>
      </c>
      <c r="F111" s="28">
        <f t="shared" si="25"/>
        <v>708</v>
      </c>
      <c r="G111" s="28">
        <v>43147</v>
      </c>
      <c r="H111" s="28">
        <v>35778</v>
      </c>
      <c r="I111" s="28">
        <v>2070</v>
      </c>
      <c r="J111" s="28">
        <f t="shared" si="26"/>
        <v>5299</v>
      </c>
      <c r="K111" s="28">
        <v>139</v>
      </c>
      <c r="L111" s="28">
        <v>0</v>
      </c>
      <c r="M111" s="28">
        <v>5459</v>
      </c>
      <c r="N111" s="28">
        <v>340</v>
      </c>
      <c r="O111" s="28">
        <v>340</v>
      </c>
    </row>
    <row r="112" spans="1:15" ht="12.75" customHeight="1">
      <c r="A112" s="4" t="s">
        <v>206</v>
      </c>
      <c r="B112" s="5" t="s">
        <v>207</v>
      </c>
      <c r="C112" s="28">
        <v>34225</v>
      </c>
      <c r="D112" s="28">
        <v>29048</v>
      </c>
      <c r="E112" s="28">
        <v>0</v>
      </c>
      <c r="F112" s="28">
        <f t="shared" si="25"/>
        <v>5177</v>
      </c>
      <c r="G112" s="28">
        <v>113830</v>
      </c>
      <c r="H112" s="28">
        <v>86213</v>
      </c>
      <c r="I112" s="28">
        <v>0</v>
      </c>
      <c r="J112" s="28">
        <f t="shared" si="26"/>
        <v>27617</v>
      </c>
      <c r="K112" s="28">
        <v>1097</v>
      </c>
      <c r="L112" s="28">
        <v>0</v>
      </c>
      <c r="M112" s="28">
        <v>6864</v>
      </c>
      <c r="N112" s="28">
        <v>356</v>
      </c>
      <c r="O112" s="28">
        <v>356</v>
      </c>
    </row>
    <row r="113" spans="1:15" ht="12.75" customHeight="1">
      <c r="A113" s="4" t="s">
        <v>208</v>
      </c>
      <c r="B113" s="5" t="s">
        <v>209</v>
      </c>
      <c r="C113" s="28">
        <v>34599</v>
      </c>
      <c r="D113" s="28">
        <v>23854</v>
      </c>
      <c r="E113" s="28">
        <v>1624</v>
      </c>
      <c r="F113" s="28">
        <f t="shared" si="25"/>
        <v>9121</v>
      </c>
      <c r="G113" s="28">
        <v>133354</v>
      </c>
      <c r="H113" s="28">
        <v>73427</v>
      </c>
      <c r="I113" s="28">
        <v>8480</v>
      </c>
      <c r="J113" s="28">
        <f t="shared" si="26"/>
        <v>51447</v>
      </c>
      <c r="K113" s="28">
        <v>2360</v>
      </c>
      <c r="L113" s="28">
        <v>0</v>
      </c>
      <c r="M113" s="28">
        <v>44528</v>
      </c>
      <c r="N113" s="28">
        <v>1268</v>
      </c>
      <c r="O113" s="28">
        <v>1268</v>
      </c>
    </row>
    <row r="114" spans="1:15" ht="12.75" customHeight="1">
      <c r="A114" s="4" t="s">
        <v>210</v>
      </c>
      <c r="B114" s="5" t="s">
        <v>211</v>
      </c>
      <c r="C114" s="28">
        <v>80727</v>
      </c>
      <c r="D114" s="28">
        <v>65055</v>
      </c>
      <c r="E114" s="28">
        <v>0</v>
      </c>
      <c r="F114" s="28">
        <f t="shared" si="25"/>
        <v>15672</v>
      </c>
      <c r="G114" s="28">
        <v>219015</v>
      </c>
      <c r="H114" s="28">
        <v>154255</v>
      </c>
      <c r="I114" s="28">
        <v>0</v>
      </c>
      <c r="J114" s="28">
        <f t="shared" si="26"/>
        <v>64760</v>
      </c>
      <c r="K114" s="28">
        <v>8594</v>
      </c>
      <c r="L114" s="28">
        <v>0</v>
      </c>
      <c r="M114" s="28">
        <v>20120</v>
      </c>
      <c r="N114" s="28">
        <v>5426</v>
      </c>
      <c r="O114" s="28">
        <v>5426</v>
      </c>
    </row>
    <row r="115" spans="1:15" ht="12.75" customHeight="1">
      <c r="A115" s="4" t="s">
        <v>212</v>
      </c>
      <c r="B115" s="5" t="s">
        <v>213</v>
      </c>
      <c r="C115" s="28">
        <v>55064</v>
      </c>
      <c r="D115" s="28">
        <v>41548</v>
      </c>
      <c r="E115" s="28">
        <v>0</v>
      </c>
      <c r="F115" s="28">
        <f t="shared" si="25"/>
        <v>13516</v>
      </c>
      <c r="G115" s="28">
        <v>197950</v>
      </c>
      <c r="H115" s="28">
        <v>123783</v>
      </c>
      <c r="I115" s="28">
        <v>0</v>
      </c>
      <c r="J115" s="28">
        <f t="shared" si="26"/>
        <v>74167</v>
      </c>
      <c r="K115" s="28">
        <v>49491</v>
      </c>
      <c r="L115" s="28">
        <v>0</v>
      </c>
      <c r="M115" s="28">
        <v>14605</v>
      </c>
      <c r="N115" s="28">
        <v>2495</v>
      </c>
      <c r="O115" s="28">
        <v>2495</v>
      </c>
    </row>
    <row r="116" spans="1:15" ht="12.75" customHeight="1">
      <c r="A116" s="8"/>
      <c r="B116" s="9" t="s">
        <v>214</v>
      </c>
      <c r="C116" s="29">
        <f t="shared" ref="C116:O116" si="27">SUM(C110:C115)</f>
        <v>330286</v>
      </c>
      <c r="D116" s="29">
        <f t="shared" si="27"/>
        <v>262873</v>
      </c>
      <c r="E116" s="29">
        <f t="shared" si="27"/>
        <v>3210</v>
      </c>
      <c r="F116" s="29">
        <f t="shared" si="27"/>
        <v>64203</v>
      </c>
      <c r="G116" s="29">
        <f t="shared" si="27"/>
        <v>1185205</v>
      </c>
      <c r="H116" s="29">
        <f t="shared" si="27"/>
        <v>762855</v>
      </c>
      <c r="I116" s="29">
        <f t="shared" si="27"/>
        <v>20346</v>
      </c>
      <c r="J116" s="29">
        <f t="shared" si="27"/>
        <v>402004</v>
      </c>
      <c r="K116" s="29">
        <f t="shared" si="27"/>
        <v>66362</v>
      </c>
      <c r="L116" s="29">
        <f t="shared" si="27"/>
        <v>0</v>
      </c>
      <c r="M116" s="29">
        <f t="shared" si="27"/>
        <v>136180</v>
      </c>
      <c r="N116" s="29">
        <f t="shared" si="27"/>
        <v>11288</v>
      </c>
      <c r="O116" s="29">
        <f t="shared" si="27"/>
        <v>11288</v>
      </c>
    </row>
    <row r="117" spans="1:15" ht="12.75" customHeight="1">
      <c r="A117" s="4" t="s">
        <v>215</v>
      </c>
      <c r="B117" s="5" t="s">
        <v>216</v>
      </c>
      <c r="C117" s="28">
        <v>11661</v>
      </c>
      <c r="D117" s="28">
        <v>10085</v>
      </c>
      <c r="E117" s="28">
        <v>0</v>
      </c>
      <c r="F117" s="28">
        <f>SUM(C117-D117-E117)</f>
        <v>1576</v>
      </c>
      <c r="G117" s="28">
        <v>46691</v>
      </c>
      <c r="H117" s="28">
        <v>34980</v>
      </c>
      <c r="I117" s="28">
        <v>0</v>
      </c>
      <c r="J117" s="28">
        <f>SUM(G117-H117-I117)</f>
        <v>11711</v>
      </c>
      <c r="K117" s="28">
        <v>30</v>
      </c>
      <c r="L117" s="28">
        <v>0</v>
      </c>
      <c r="M117" s="28">
        <v>11018</v>
      </c>
      <c r="N117" s="28">
        <v>223</v>
      </c>
      <c r="O117" s="28">
        <v>223</v>
      </c>
    </row>
    <row r="118" spans="1:15" ht="12.75" customHeight="1">
      <c r="A118" s="4" t="s">
        <v>217</v>
      </c>
      <c r="B118" s="5" t="s">
        <v>218</v>
      </c>
      <c r="C118" s="28">
        <v>29069</v>
      </c>
      <c r="D118" s="28">
        <v>24839</v>
      </c>
      <c r="E118" s="28">
        <v>652</v>
      </c>
      <c r="F118" s="28">
        <f>SUM(C118-D118-E118)</f>
        <v>3578</v>
      </c>
      <c r="G118" s="28">
        <v>111098</v>
      </c>
      <c r="H118" s="28">
        <v>72844</v>
      </c>
      <c r="I118" s="28">
        <v>4480</v>
      </c>
      <c r="J118" s="28">
        <f>SUM(G118-H118-I118)</f>
        <v>33774</v>
      </c>
      <c r="K118" s="28">
        <v>306</v>
      </c>
      <c r="L118" s="28">
        <v>0</v>
      </c>
      <c r="M118" s="28">
        <v>13035</v>
      </c>
      <c r="N118" s="28">
        <v>2886</v>
      </c>
      <c r="O118" s="28">
        <v>2886</v>
      </c>
    </row>
    <row r="119" spans="1:15" ht="12.75" customHeight="1">
      <c r="A119" s="8"/>
      <c r="B119" s="9" t="s">
        <v>219</v>
      </c>
      <c r="C119" s="29">
        <f t="shared" ref="C119:O119" si="28">SUM(C117:C118)</f>
        <v>40730</v>
      </c>
      <c r="D119" s="29">
        <f t="shared" si="28"/>
        <v>34924</v>
      </c>
      <c r="E119" s="29">
        <f t="shared" si="28"/>
        <v>652</v>
      </c>
      <c r="F119" s="29">
        <f t="shared" si="28"/>
        <v>5154</v>
      </c>
      <c r="G119" s="29">
        <f t="shared" si="28"/>
        <v>157789</v>
      </c>
      <c r="H119" s="29">
        <f t="shared" si="28"/>
        <v>107824</v>
      </c>
      <c r="I119" s="29">
        <f t="shared" si="28"/>
        <v>4480</v>
      </c>
      <c r="J119" s="29">
        <f t="shared" si="28"/>
        <v>45485</v>
      </c>
      <c r="K119" s="29">
        <f t="shared" si="28"/>
        <v>336</v>
      </c>
      <c r="L119" s="29">
        <f t="shared" si="28"/>
        <v>0</v>
      </c>
      <c r="M119" s="29">
        <f t="shared" si="28"/>
        <v>24053</v>
      </c>
      <c r="N119" s="29">
        <f t="shared" si="28"/>
        <v>3109</v>
      </c>
      <c r="O119" s="29">
        <f t="shared" si="28"/>
        <v>3109</v>
      </c>
    </row>
    <row r="120" spans="1:15" ht="12.75" customHeight="1">
      <c r="A120" s="4" t="s">
        <v>220</v>
      </c>
      <c r="B120" s="5" t="s">
        <v>221</v>
      </c>
      <c r="C120" s="28">
        <v>34932</v>
      </c>
      <c r="D120" s="28">
        <v>31880</v>
      </c>
      <c r="E120" s="28">
        <v>661</v>
      </c>
      <c r="F120" s="28">
        <f>SUM(C120-D120-E120)</f>
        <v>2391</v>
      </c>
      <c r="G120" s="28">
        <v>108720</v>
      </c>
      <c r="H120" s="28">
        <v>87458</v>
      </c>
      <c r="I120" s="28">
        <v>5501</v>
      </c>
      <c r="J120" s="28">
        <f>SUM(G120-H120-I120)</f>
        <v>15761</v>
      </c>
      <c r="K120" s="28">
        <v>3445</v>
      </c>
      <c r="L120" s="28">
        <v>0</v>
      </c>
      <c r="M120" s="28">
        <v>3979</v>
      </c>
      <c r="N120" s="28">
        <v>3818</v>
      </c>
      <c r="O120" s="28">
        <v>3818</v>
      </c>
    </row>
    <row r="121" spans="1:15" ht="12.75" customHeight="1">
      <c r="A121" s="4" t="s">
        <v>222</v>
      </c>
      <c r="B121" s="5" t="s">
        <v>223</v>
      </c>
      <c r="C121" s="28">
        <v>55395</v>
      </c>
      <c r="D121" s="28">
        <v>50538</v>
      </c>
      <c r="E121" s="28">
        <v>1654</v>
      </c>
      <c r="F121" s="28">
        <f>SUM(C121-D121-E121)</f>
        <v>3203</v>
      </c>
      <c r="G121" s="28">
        <v>188965</v>
      </c>
      <c r="H121" s="28">
        <v>144133</v>
      </c>
      <c r="I121" s="28">
        <v>10274</v>
      </c>
      <c r="J121" s="28">
        <f>SUM(G121-H121-I121)</f>
        <v>34558</v>
      </c>
      <c r="K121" s="28">
        <v>506</v>
      </c>
      <c r="L121" s="28">
        <v>0</v>
      </c>
      <c r="M121" s="28">
        <v>7631</v>
      </c>
      <c r="N121" s="28">
        <v>414</v>
      </c>
      <c r="O121" s="28">
        <v>414</v>
      </c>
    </row>
    <row r="122" spans="1:15" ht="12.75" customHeight="1">
      <c r="A122" s="4" t="s">
        <v>224</v>
      </c>
      <c r="B122" s="5" t="s">
        <v>225</v>
      </c>
      <c r="C122" s="28">
        <v>10608</v>
      </c>
      <c r="D122" s="28">
        <v>9133</v>
      </c>
      <c r="E122" s="28">
        <v>0</v>
      </c>
      <c r="F122" s="28">
        <f>SUM(C122-D122-E122)</f>
        <v>1475</v>
      </c>
      <c r="G122" s="28">
        <v>35680</v>
      </c>
      <c r="H122" s="28">
        <v>24680</v>
      </c>
      <c r="I122" s="28">
        <v>0</v>
      </c>
      <c r="J122" s="28">
        <f>SUM(G122-H122-I122)</f>
        <v>11000</v>
      </c>
      <c r="K122" s="28">
        <v>207</v>
      </c>
      <c r="L122" s="28">
        <v>0</v>
      </c>
      <c r="M122" s="28">
        <v>10872</v>
      </c>
      <c r="N122" s="28">
        <v>87</v>
      </c>
      <c r="O122" s="28">
        <v>87</v>
      </c>
    </row>
    <row r="123" spans="1:15" ht="12.75" customHeight="1">
      <c r="A123" s="4" t="s">
        <v>226</v>
      </c>
      <c r="B123" s="5" t="s">
        <v>227</v>
      </c>
      <c r="C123" s="28">
        <v>50017</v>
      </c>
      <c r="D123" s="28">
        <v>43842</v>
      </c>
      <c r="E123" s="28">
        <v>807</v>
      </c>
      <c r="F123" s="28">
        <f>SUM(C123-D123-E123)</f>
        <v>5368</v>
      </c>
      <c r="G123" s="28">
        <v>141192</v>
      </c>
      <c r="H123" s="28">
        <v>109520</v>
      </c>
      <c r="I123" s="28">
        <v>5210</v>
      </c>
      <c r="J123" s="28">
        <f>SUM(G123-H123-I123)</f>
        <v>26462</v>
      </c>
      <c r="K123" s="28">
        <v>1732</v>
      </c>
      <c r="L123" s="28">
        <v>0</v>
      </c>
      <c r="M123" s="28">
        <v>5641</v>
      </c>
      <c r="N123" s="28">
        <v>701</v>
      </c>
      <c r="O123" s="28">
        <v>701</v>
      </c>
    </row>
    <row r="124" spans="1:15" ht="12.75" customHeight="1">
      <c r="A124" s="4" t="s">
        <v>228</v>
      </c>
      <c r="B124" s="5" t="s">
        <v>229</v>
      </c>
      <c r="C124" s="28">
        <v>16518</v>
      </c>
      <c r="D124" s="28">
        <v>15212</v>
      </c>
      <c r="E124" s="28">
        <v>322</v>
      </c>
      <c r="F124" s="28">
        <f>SUM(C124-D124-E124)</f>
        <v>984</v>
      </c>
      <c r="G124" s="28">
        <v>46810</v>
      </c>
      <c r="H124" s="28">
        <v>38290</v>
      </c>
      <c r="I124" s="28">
        <v>2601</v>
      </c>
      <c r="J124" s="28">
        <f>SUM(G124-H124-I124)</f>
        <v>5919</v>
      </c>
      <c r="K124" s="28">
        <v>384</v>
      </c>
      <c r="L124" s="28">
        <v>0</v>
      </c>
      <c r="M124" s="28">
        <v>129</v>
      </c>
      <c r="N124" s="28">
        <v>368</v>
      </c>
      <c r="O124" s="28">
        <v>368</v>
      </c>
    </row>
    <row r="125" spans="1:15" ht="12.75" customHeight="1">
      <c r="A125" s="8"/>
      <c r="B125" s="9" t="s">
        <v>230</v>
      </c>
      <c r="C125" s="29">
        <f t="shared" ref="C125:O125" si="29">SUM(C120:C124)</f>
        <v>167470</v>
      </c>
      <c r="D125" s="29">
        <f t="shared" si="29"/>
        <v>150605</v>
      </c>
      <c r="E125" s="29">
        <f t="shared" si="29"/>
        <v>3444</v>
      </c>
      <c r="F125" s="29">
        <f t="shared" si="29"/>
        <v>13421</v>
      </c>
      <c r="G125" s="29">
        <f t="shared" si="29"/>
        <v>521367</v>
      </c>
      <c r="H125" s="29">
        <f t="shared" si="29"/>
        <v>404081</v>
      </c>
      <c r="I125" s="29">
        <f t="shared" si="29"/>
        <v>23586</v>
      </c>
      <c r="J125" s="29">
        <f t="shared" si="29"/>
        <v>93700</v>
      </c>
      <c r="K125" s="29">
        <f t="shared" si="29"/>
        <v>6274</v>
      </c>
      <c r="L125" s="29">
        <f t="shared" si="29"/>
        <v>0</v>
      </c>
      <c r="M125" s="29">
        <f t="shared" si="29"/>
        <v>28252</v>
      </c>
      <c r="N125" s="29">
        <f t="shared" si="29"/>
        <v>5388</v>
      </c>
      <c r="O125" s="29">
        <f t="shared" si="29"/>
        <v>5388</v>
      </c>
    </row>
    <row r="126" spans="1:15" ht="12.75" customHeight="1">
      <c r="A126" s="4" t="s">
        <v>231</v>
      </c>
      <c r="B126" s="5" t="s">
        <v>232</v>
      </c>
      <c r="C126" s="28">
        <v>37300</v>
      </c>
      <c r="D126" s="28">
        <v>28217</v>
      </c>
      <c r="E126" s="28">
        <v>0</v>
      </c>
      <c r="F126" s="28">
        <f t="shared" ref="F126:F134" si="30">SUM(C126-D126-E126)</f>
        <v>9083</v>
      </c>
      <c r="G126" s="28">
        <v>98266</v>
      </c>
      <c r="H126" s="28">
        <v>60800</v>
      </c>
      <c r="I126" s="28">
        <v>0</v>
      </c>
      <c r="J126" s="28">
        <f t="shared" ref="J126:J134" si="31">SUM(G126-H126-I126)</f>
        <v>37466</v>
      </c>
      <c r="K126" s="28">
        <v>444</v>
      </c>
      <c r="L126" s="28">
        <v>0</v>
      </c>
      <c r="M126" s="28">
        <v>11895</v>
      </c>
      <c r="N126" s="28">
        <v>569</v>
      </c>
      <c r="O126" s="28">
        <v>569</v>
      </c>
    </row>
    <row r="127" spans="1:15" ht="12.75" customHeight="1">
      <c r="A127" s="4" t="s">
        <v>233</v>
      </c>
      <c r="B127" s="5" t="s">
        <v>234</v>
      </c>
      <c r="C127" s="28">
        <v>17764</v>
      </c>
      <c r="D127" s="28">
        <v>14676</v>
      </c>
      <c r="E127" s="28">
        <v>0</v>
      </c>
      <c r="F127" s="28">
        <f t="shared" si="30"/>
        <v>3088</v>
      </c>
      <c r="G127" s="28">
        <v>53805</v>
      </c>
      <c r="H127" s="28">
        <v>43859</v>
      </c>
      <c r="I127" s="28">
        <v>0</v>
      </c>
      <c r="J127" s="28">
        <f t="shared" si="31"/>
        <v>9946</v>
      </c>
      <c r="K127" s="28">
        <v>148</v>
      </c>
      <c r="L127" s="28">
        <v>0</v>
      </c>
      <c r="M127" s="28">
        <v>1958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114679</v>
      </c>
      <c r="D128" s="28">
        <v>90863</v>
      </c>
      <c r="E128" s="28">
        <v>2401</v>
      </c>
      <c r="F128" s="28">
        <f t="shared" si="30"/>
        <v>21415</v>
      </c>
      <c r="G128" s="28">
        <v>262872</v>
      </c>
      <c r="H128" s="28">
        <v>189306</v>
      </c>
      <c r="I128" s="28">
        <v>10177</v>
      </c>
      <c r="J128" s="28">
        <f t="shared" si="31"/>
        <v>63389</v>
      </c>
      <c r="K128" s="28">
        <v>3158</v>
      </c>
      <c r="L128" s="28">
        <v>0</v>
      </c>
      <c r="M128" s="28">
        <v>24298</v>
      </c>
      <c r="N128" s="28">
        <v>1715</v>
      </c>
      <c r="O128" s="28">
        <v>1715</v>
      </c>
    </row>
    <row r="129" spans="1:15" ht="12.75" customHeight="1">
      <c r="A129" s="4" t="s">
        <v>237</v>
      </c>
      <c r="B129" s="5" t="s">
        <v>238</v>
      </c>
      <c r="C129" s="28">
        <v>11832</v>
      </c>
      <c r="D129" s="28">
        <v>9087</v>
      </c>
      <c r="E129" s="28">
        <v>638</v>
      </c>
      <c r="F129" s="28">
        <f t="shared" si="30"/>
        <v>2107</v>
      </c>
      <c r="G129" s="28">
        <v>44662</v>
      </c>
      <c r="H129" s="28">
        <v>21881</v>
      </c>
      <c r="I129" s="28">
        <v>5236</v>
      </c>
      <c r="J129" s="28">
        <f t="shared" si="31"/>
        <v>17545</v>
      </c>
      <c r="K129" s="28">
        <v>352</v>
      </c>
      <c r="L129" s="28">
        <v>0</v>
      </c>
      <c r="M129" s="28">
        <v>14946</v>
      </c>
      <c r="N129" s="28">
        <v>637</v>
      </c>
      <c r="O129" s="28">
        <v>637</v>
      </c>
    </row>
    <row r="130" spans="1:15" ht="12.75" customHeight="1">
      <c r="A130" s="4" t="s">
        <v>239</v>
      </c>
      <c r="B130" s="5" t="s">
        <v>240</v>
      </c>
      <c r="C130" s="28">
        <v>72092</v>
      </c>
      <c r="D130" s="28">
        <v>60309</v>
      </c>
      <c r="E130" s="28">
        <v>3942</v>
      </c>
      <c r="F130" s="28">
        <f t="shared" si="30"/>
        <v>7841</v>
      </c>
      <c r="G130" s="28">
        <v>181368</v>
      </c>
      <c r="H130" s="28">
        <v>97003</v>
      </c>
      <c r="I130" s="28">
        <v>17384</v>
      </c>
      <c r="J130" s="28">
        <f t="shared" si="31"/>
        <v>66981</v>
      </c>
      <c r="K130" s="28">
        <v>1551</v>
      </c>
      <c r="L130" s="28">
        <v>0</v>
      </c>
      <c r="M130" s="28">
        <v>1216</v>
      </c>
      <c r="N130" s="28">
        <v>135230</v>
      </c>
      <c r="O130" s="28">
        <v>7122</v>
      </c>
    </row>
    <row r="131" spans="1:15" ht="12.75" customHeight="1">
      <c r="A131" s="4" t="s">
        <v>241</v>
      </c>
      <c r="B131" s="5" t="s">
        <v>242</v>
      </c>
      <c r="C131" s="28">
        <v>130869</v>
      </c>
      <c r="D131" s="28">
        <v>109768</v>
      </c>
      <c r="E131" s="28">
        <v>1100</v>
      </c>
      <c r="F131" s="28">
        <f t="shared" si="30"/>
        <v>20001</v>
      </c>
      <c r="G131" s="28">
        <v>314393</v>
      </c>
      <c r="H131" s="28">
        <v>172299</v>
      </c>
      <c r="I131" s="28">
        <v>5788</v>
      </c>
      <c r="J131" s="28">
        <f t="shared" si="31"/>
        <v>136306</v>
      </c>
      <c r="K131" s="28">
        <v>3383</v>
      </c>
      <c r="L131" s="28">
        <v>0</v>
      </c>
      <c r="M131" s="28">
        <v>5803</v>
      </c>
      <c r="N131" s="28">
        <v>2573</v>
      </c>
      <c r="O131" s="28">
        <v>2573</v>
      </c>
    </row>
    <row r="132" spans="1:15" ht="12.75" customHeight="1">
      <c r="A132" s="4" t="s">
        <v>243</v>
      </c>
      <c r="B132" s="5" t="s">
        <v>244</v>
      </c>
      <c r="C132" s="28">
        <v>57950</v>
      </c>
      <c r="D132" s="28">
        <v>48665</v>
      </c>
      <c r="E132" s="28">
        <v>0</v>
      </c>
      <c r="F132" s="28">
        <f t="shared" si="30"/>
        <v>9285</v>
      </c>
      <c r="G132" s="28">
        <v>164824</v>
      </c>
      <c r="H132" s="28">
        <v>101411</v>
      </c>
      <c r="I132" s="28">
        <v>0</v>
      </c>
      <c r="J132" s="28">
        <f t="shared" si="31"/>
        <v>63413</v>
      </c>
      <c r="K132" s="28">
        <v>5806</v>
      </c>
      <c r="L132" s="28">
        <v>0</v>
      </c>
      <c r="M132" s="28">
        <v>11725</v>
      </c>
      <c r="N132" s="28">
        <v>213</v>
      </c>
      <c r="O132" s="28">
        <v>213</v>
      </c>
    </row>
    <row r="133" spans="1:15" ht="12.75" customHeight="1">
      <c r="A133" s="4" t="s">
        <v>245</v>
      </c>
      <c r="B133" s="5" t="s">
        <v>246</v>
      </c>
      <c r="C133" s="28">
        <v>53537</v>
      </c>
      <c r="D133" s="28">
        <v>46933</v>
      </c>
      <c r="E133" s="28">
        <v>0</v>
      </c>
      <c r="F133" s="28">
        <f t="shared" si="30"/>
        <v>6604</v>
      </c>
      <c r="G133" s="28">
        <v>144262</v>
      </c>
      <c r="H133" s="28">
        <v>101302</v>
      </c>
      <c r="I133" s="28">
        <v>0</v>
      </c>
      <c r="J133" s="28">
        <f t="shared" si="31"/>
        <v>42960</v>
      </c>
      <c r="K133" s="28">
        <v>24666</v>
      </c>
      <c r="L133" s="28">
        <v>0</v>
      </c>
      <c r="M133" s="28">
        <v>8505</v>
      </c>
      <c r="N133" s="28">
        <v>160</v>
      </c>
      <c r="O133" s="28">
        <v>160</v>
      </c>
    </row>
    <row r="134" spans="1:15" ht="12.75" customHeight="1">
      <c r="A134" s="4" t="s">
        <v>247</v>
      </c>
      <c r="B134" s="5" t="s">
        <v>248</v>
      </c>
      <c r="C134" s="28">
        <v>39301</v>
      </c>
      <c r="D134" s="28">
        <v>27635</v>
      </c>
      <c r="E134" s="28">
        <v>0</v>
      </c>
      <c r="F134" s="28">
        <f t="shared" si="30"/>
        <v>11666</v>
      </c>
      <c r="G134" s="28">
        <v>180420</v>
      </c>
      <c r="H134" s="28">
        <v>54827</v>
      </c>
      <c r="I134" s="28">
        <v>0</v>
      </c>
      <c r="J134" s="28">
        <f t="shared" si="31"/>
        <v>125593</v>
      </c>
      <c r="K134" s="28">
        <v>3849</v>
      </c>
      <c r="L134" s="28">
        <v>0</v>
      </c>
      <c r="M134" s="28">
        <v>11369</v>
      </c>
      <c r="N134" s="28">
        <v>111</v>
      </c>
      <c r="O134" s="28">
        <v>111</v>
      </c>
    </row>
    <row r="135" spans="1:15" ht="12.75" customHeight="1">
      <c r="A135" s="10"/>
      <c r="B135" s="9" t="s">
        <v>249</v>
      </c>
      <c r="C135" s="29">
        <f t="shared" ref="C135:O135" si="32">SUM(C126:C134)</f>
        <v>535324</v>
      </c>
      <c r="D135" s="29">
        <f t="shared" si="32"/>
        <v>436153</v>
      </c>
      <c r="E135" s="29">
        <f t="shared" si="32"/>
        <v>8081</v>
      </c>
      <c r="F135" s="29">
        <f t="shared" si="32"/>
        <v>91090</v>
      </c>
      <c r="G135" s="29">
        <f t="shared" si="32"/>
        <v>1444872</v>
      </c>
      <c r="H135" s="29">
        <f t="shared" si="32"/>
        <v>842688</v>
      </c>
      <c r="I135" s="29">
        <f t="shared" si="32"/>
        <v>38585</v>
      </c>
      <c r="J135" s="29">
        <f t="shared" si="32"/>
        <v>563599</v>
      </c>
      <c r="K135" s="29">
        <f t="shared" si="32"/>
        <v>43357</v>
      </c>
      <c r="L135" s="29">
        <f t="shared" si="32"/>
        <v>0</v>
      </c>
      <c r="M135" s="29">
        <f t="shared" si="32"/>
        <v>91715</v>
      </c>
      <c r="N135" s="29">
        <f t="shared" si="32"/>
        <v>141208</v>
      </c>
      <c r="O135" s="29">
        <f t="shared" si="32"/>
        <v>13100</v>
      </c>
    </row>
    <row r="136" spans="1:15" ht="12.75" customHeight="1">
      <c r="A136" s="4" t="s">
        <v>250</v>
      </c>
      <c r="B136" s="5" t="s">
        <v>251</v>
      </c>
      <c r="C136" s="28">
        <v>78199</v>
      </c>
      <c r="D136" s="28">
        <v>73921</v>
      </c>
      <c r="E136" s="28">
        <v>0</v>
      </c>
      <c r="F136" s="28">
        <f t="shared" ref="F136:F143" si="33">SUM(C136-D136-E136)</f>
        <v>4278</v>
      </c>
      <c r="G136" s="28">
        <v>186943</v>
      </c>
      <c r="H136" s="28">
        <v>147484</v>
      </c>
      <c r="I136" s="28">
        <v>0</v>
      </c>
      <c r="J136" s="28">
        <f t="shared" ref="J136:J143" si="34">SUM(G136-H136-I136)</f>
        <v>39459</v>
      </c>
      <c r="K136" s="28">
        <v>16763</v>
      </c>
      <c r="L136" s="28">
        <v>11373</v>
      </c>
      <c r="M136" s="28">
        <v>14402</v>
      </c>
      <c r="N136" s="28">
        <v>23956</v>
      </c>
      <c r="O136" s="28">
        <v>23314</v>
      </c>
    </row>
    <row r="137" spans="1:15" ht="12.75" customHeight="1">
      <c r="A137" s="4" t="s">
        <v>252</v>
      </c>
      <c r="B137" s="5" t="s">
        <v>253</v>
      </c>
      <c r="C137" s="28">
        <v>13117</v>
      </c>
      <c r="D137" s="28">
        <v>10439</v>
      </c>
      <c r="E137" s="28">
        <v>0</v>
      </c>
      <c r="F137" s="28">
        <f t="shared" si="33"/>
        <v>2678</v>
      </c>
      <c r="G137" s="28">
        <v>27056</v>
      </c>
      <c r="H137" s="28">
        <v>22055</v>
      </c>
      <c r="I137" s="28">
        <v>0</v>
      </c>
      <c r="J137" s="28">
        <f t="shared" si="34"/>
        <v>5001</v>
      </c>
      <c r="K137" s="28">
        <v>77</v>
      </c>
      <c r="L137" s="28">
        <v>0</v>
      </c>
      <c r="M137" s="28">
        <v>0</v>
      </c>
      <c r="N137" s="28">
        <v>24</v>
      </c>
      <c r="O137" s="28">
        <v>24</v>
      </c>
    </row>
    <row r="138" spans="1:15" ht="12.75" customHeight="1">
      <c r="A138" s="4" t="s">
        <v>254</v>
      </c>
      <c r="B138" s="5" t="s">
        <v>255</v>
      </c>
      <c r="C138" s="28">
        <v>6070</v>
      </c>
      <c r="D138" s="28">
        <v>5777</v>
      </c>
      <c r="E138" s="28">
        <v>0</v>
      </c>
      <c r="F138" s="28">
        <f t="shared" si="33"/>
        <v>293</v>
      </c>
      <c r="G138" s="28">
        <v>17765</v>
      </c>
      <c r="H138" s="28">
        <v>16798</v>
      </c>
      <c r="I138" s="28">
        <v>0</v>
      </c>
      <c r="J138" s="28">
        <f t="shared" si="34"/>
        <v>967</v>
      </c>
      <c r="K138" s="28">
        <v>3</v>
      </c>
      <c r="L138" s="28">
        <v>0</v>
      </c>
      <c r="M138" s="28">
        <v>1292</v>
      </c>
      <c r="N138" s="28">
        <v>1315</v>
      </c>
      <c r="O138" s="28">
        <v>1063</v>
      </c>
    </row>
    <row r="139" spans="1:15" ht="12.75" customHeight="1">
      <c r="A139" s="4" t="s">
        <v>256</v>
      </c>
      <c r="B139" s="5" t="s">
        <v>257</v>
      </c>
      <c r="C139" s="28">
        <v>20092</v>
      </c>
      <c r="D139" s="28">
        <v>19066</v>
      </c>
      <c r="E139" s="28">
        <v>0</v>
      </c>
      <c r="F139" s="28">
        <f t="shared" si="33"/>
        <v>1026</v>
      </c>
      <c r="G139" s="28">
        <v>56011</v>
      </c>
      <c r="H139" s="28">
        <v>48414</v>
      </c>
      <c r="I139" s="28">
        <v>0</v>
      </c>
      <c r="J139" s="28">
        <f t="shared" si="34"/>
        <v>7597</v>
      </c>
      <c r="K139" s="28">
        <v>11223</v>
      </c>
      <c r="L139" s="28">
        <v>1259</v>
      </c>
      <c r="M139" s="28">
        <v>8972</v>
      </c>
      <c r="N139" s="28">
        <v>1249</v>
      </c>
      <c r="O139" s="28">
        <v>1231</v>
      </c>
    </row>
    <row r="140" spans="1:15" ht="12.75" customHeight="1">
      <c r="A140" s="4" t="s">
        <v>258</v>
      </c>
      <c r="B140" s="5" t="s">
        <v>259</v>
      </c>
      <c r="C140" s="28">
        <v>3619</v>
      </c>
      <c r="D140" s="28">
        <v>3491</v>
      </c>
      <c r="E140" s="28">
        <v>0</v>
      </c>
      <c r="F140" s="28">
        <f t="shared" si="33"/>
        <v>128</v>
      </c>
      <c r="G140" s="28">
        <v>7531</v>
      </c>
      <c r="H140" s="28">
        <v>7094</v>
      </c>
      <c r="I140" s="28">
        <v>0</v>
      </c>
      <c r="J140" s="28">
        <f t="shared" si="34"/>
        <v>437</v>
      </c>
      <c r="K140" s="28">
        <v>0</v>
      </c>
      <c r="L140" s="28">
        <v>0</v>
      </c>
      <c r="M140" s="28">
        <v>0</v>
      </c>
      <c r="N140" s="28">
        <v>9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22201</v>
      </c>
      <c r="D141" s="28">
        <v>21647</v>
      </c>
      <c r="E141" s="28">
        <v>0</v>
      </c>
      <c r="F141" s="28">
        <f t="shared" si="33"/>
        <v>554</v>
      </c>
      <c r="G141" s="28">
        <v>46944</v>
      </c>
      <c r="H141" s="28">
        <v>40113</v>
      </c>
      <c r="I141" s="28">
        <v>0</v>
      </c>
      <c r="J141" s="28">
        <f t="shared" si="34"/>
        <v>6831</v>
      </c>
      <c r="K141" s="28">
        <v>4485</v>
      </c>
      <c r="L141" s="28">
        <v>0</v>
      </c>
      <c r="M141" s="28">
        <v>1865</v>
      </c>
      <c r="N141" s="28">
        <v>2035</v>
      </c>
      <c r="O141" s="28">
        <v>2035</v>
      </c>
    </row>
    <row r="142" spans="1:15" ht="12.75" customHeight="1">
      <c r="A142" s="4" t="s">
        <v>262</v>
      </c>
      <c r="B142" s="5" t="s">
        <v>263</v>
      </c>
      <c r="C142" s="28">
        <v>18625</v>
      </c>
      <c r="D142" s="28">
        <v>14455</v>
      </c>
      <c r="E142" s="28">
        <v>0</v>
      </c>
      <c r="F142" s="28">
        <f t="shared" si="33"/>
        <v>4170</v>
      </c>
      <c r="G142" s="28">
        <v>56615</v>
      </c>
      <c r="H142" s="28">
        <v>45109</v>
      </c>
      <c r="I142" s="28">
        <v>0</v>
      </c>
      <c r="J142" s="28">
        <f t="shared" si="34"/>
        <v>11506</v>
      </c>
      <c r="K142" s="28">
        <v>6559</v>
      </c>
      <c r="L142" s="28">
        <v>22</v>
      </c>
      <c r="M142" s="28">
        <v>12026</v>
      </c>
      <c r="N142" s="28">
        <v>6205</v>
      </c>
      <c r="O142" s="28">
        <v>6114</v>
      </c>
    </row>
    <row r="143" spans="1:15" ht="12.75" customHeight="1">
      <c r="A143" s="4" t="s">
        <v>264</v>
      </c>
      <c r="B143" s="5" t="s">
        <v>265</v>
      </c>
      <c r="C143" s="28">
        <v>54381</v>
      </c>
      <c r="D143" s="28">
        <v>44873</v>
      </c>
      <c r="E143" s="28">
        <v>0</v>
      </c>
      <c r="F143" s="28">
        <f t="shared" si="33"/>
        <v>9508</v>
      </c>
      <c r="G143" s="28">
        <v>164308</v>
      </c>
      <c r="H143" s="28">
        <v>76610</v>
      </c>
      <c r="I143" s="28">
        <v>0</v>
      </c>
      <c r="J143" s="28">
        <f t="shared" si="34"/>
        <v>87698</v>
      </c>
      <c r="K143" s="28">
        <v>35262</v>
      </c>
      <c r="L143" s="28">
        <v>58</v>
      </c>
      <c r="M143" s="28">
        <v>15427</v>
      </c>
      <c r="N143" s="28">
        <v>11800</v>
      </c>
      <c r="O143" s="28">
        <v>11630</v>
      </c>
    </row>
    <row r="144" spans="1:15" ht="12.75" customHeight="1">
      <c r="A144" s="10"/>
      <c r="B144" s="9" t="s">
        <v>266</v>
      </c>
      <c r="C144" s="30">
        <f t="shared" ref="C144:O144" si="35">SUM(C136:C143)</f>
        <v>216304</v>
      </c>
      <c r="D144" s="30">
        <f t="shared" si="35"/>
        <v>193669</v>
      </c>
      <c r="E144" s="30">
        <f t="shared" si="35"/>
        <v>0</v>
      </c>
      <c r="F144" s="30">
        <f t="shared" si="35"/>
        <v>22635</v>
      </c>
      <c r="G144" s="30">
        <f t="shared" si="35"/>
        <v>563173</v>
      </c>
      <c r="H144" s="30">
        <f t="shared" si="35"/>
        <v>403677</v>
      </c>
      <c r="I144" s="30">
        <f t="shared" si="35"/>
        <v>0</v>
      </c>
      <c r="J144" s="30">
        <f t="shared" si="35"/>
        <v>159496</v>
      </c>
      <c r="K144" s="30">
        <f t="shared" si="35"/>
        <v>74372</v>
      </c>
      <c r="L144" s="30">
        <f t="shared" si="35"/>
        <v>12712</v>
      </c>
      <c r="M144" s="30">
        <f t="shared" si="35"/>
        <v>53984</v>
      </c>
      <c r="N144" s="30">
        <f t="shared" si="35"/>
        <v>46593</v>
      </c>
      <c r="O144" s="30">
        <f t="shared" si="35"/>
        <v>45411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6960733</v>
      </c>
      <c r="D145" s="31">
        <f t="shared" si="36"/>
        <v>5016157</v>
      </c>
      <c r="E145" s="31">
        <f t="shared" si="36"/>
        <v>209520</v>
      </c>
      <c r="F145" s="31">
        <f t="shared" si="36"/>
        <v>1735056</v>
      </c>
      <c r="G145" s="31">
        <f t="shared" si="36"/>
        <v>21233931</v>
      </c>
      <c r="H145" s="31">
        <f t="shared" si="36"/>
        <v>10884065</v>
      </c>
      <c r="I145" s="31">
        <f t="shared" si="36"/>
        <v>972825</v>
      </c>
      <c r="J145" s="31">
        <f t="shared" si="36"/>
        <v>9377041</v>
      </c>
      <c r="K145" s="31">
        <f t="shared" si="36"/>
        <v>986842</v>
      </c>
      <c r="L145" s="31">
        <f t="shared" si="36"/>
        <v>24109</v>
      </c>
      <c r="M145" s="31">
        <f t="shared" si="36"/>
        <v>1777737</v>
      </c>
      <c r="N145" s="31">
        <f t="shared" si="36"/>
        <v>897277</v>
      </c>
      <c r="O145" s="31">
        <f t="shared" si="36"/>
        <v>568673</v>
      </c>
    </row>
  </sheetData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2014-06-24T11:54:17Z</dcterms:created>
  <dcterms:modified xsi:type="dcterms:W3CDTF">2017-05-09T15:53:14Z</dcterms:modified>
</cp:coreProperties>
</file>