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F15" i="1"/>
  <c r="J15"/>
  <c r="J23" s="1"/>
  <c r="F16"/>
  <c r="F23" s="1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J26"/>
  <c r="J30" s="1"/>
  <c r="F27"/>
  <c r="F30" s="1"/>
  <c r="J27"/>
  <c r="F28"/>
  <c r="J28"/>
  <c r="F29"/>
  <c r="J29"/>
  <c r="C30"/>
  <c r="D30"/>
  <c r="E30"/>
  <c r="G30"/>
  <c r="H30"/>
  <c r="I30"/>
  <c r="K30"/>
  <c r="L30"/>
  <c r="M30"/>
  <c r="N30"/>
  <c r="O30"/>
  <c r="F31"/>
  <c r="F43" s="1"/>
  <c r="J31"/>
  <c r="J43" s="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G43"/>
  <c r="H43"/>
  <c r="I43"/>
  <c r="K43"/>
  <c r="L43"/>
  <c r="M43"/>
  <c r="N43"/>
  <c r="O43"/>
  <c r="F44"/>
  <c r="J44"/>
  <c r="F45"/>
  <c r="J45"/>
  <c r="C46"/>
  <c r="D46"/>
  <c r="E46"/>
  <c r="F46"/>
  <c r="G46"/>
  <c r="H46"/>
  <c r="I46"/>
  <c r="J46"/>
  <c r="K46"/>
  <c r="L46"/>
  <c r="M46"/>
  <c r="N46"/>
  <c r="O46"/>
  <c r="F47"/>
  <c r="J47"/>
  <c r="F48"/>
  <c r="F51" s="1"/>
  <c r="J48"/>
  <c r="F49"/>
  <c r="J49"/>
  <c r="F50"/>
  <c r="J50"/>
  <c r="C51"/>
  <c r="D51"/>
  <c r="E51"/>
  <c r="G51"/>
  <c r="H51"/>
  <c r="I51"/>
  <c r="J51"/>
  <c r="K51"/>
  <c r="L51"/>
  <c r="M51"/>
  <c r="N51"/>
  <c r="O51"/>
  <c r="F52"/>
  <c r="J52"/>
  <c r="F53"/>
  <c r="J53"/>
  <c r="F54"/>
  <c r="J54"/>
  <c r="F55"/>
  <c r="J55"/>
  <c r="F56"/>
  <c r="J56"/>
  <c r="F57"/>
  <c r="J57"/>
  <c r="F58"/>
  <c r="J58"/>
  <c r="C59"/>
  <c r="D59"/>
  <c r="E59"/>
  <c r="F59"/>
  <c r="G59"/>
  <c r="H59"/>
  <c r="I59"/>
  <c r="J59"/>
  <c r="K59"/>
  <c r="L59"/>
  <c r="M59"/>
  <c r="N59"/>
  <c r="O59"/>
  <c r="F60"/>
  <c r="J60"/>
  <c r="F61"/>
  <c r="F69" s="1"/>
  <c r="J61"/>
  <c r="J69" s="1"/>
  <c r="F62"/>
  <c r="J62"/>
  <c r="F63"/>
  <c r="J63"/>
  <c r="F64"/>
  <c r="J64"/>
  <c r="F65"/>
  <c r="J65"/>
  <c r="F66"/>
  <c r="J66"/>
  <c r="F67"/>
  <c r="J67"/>
  <c r="F68"/>
  <c r="J68"/>
  <c r="C69"/>
  <c r="D69"/>
  <c r="E69"/>
  <c r="G69"/>
  <c r="H69"/>
  <c r="I69"/>
  <c r="K69"/>
  <c r="L69"/>
  <c r="M69"/>
  <c r="N69"/>
  <c r="O69"/>
  <c r="F70"/>
  <c r="J70"/>
  <c r="F7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F80"/>
  <c r="G80"/>
  <c r="H80"/>
  <c r="I80"/>
  <c r="J80"/>
  <c r="K80"/>
  <c r="L80"/>
  <c r="M80"/>
  <c r="N80"/>
  <c r="O80"/>
  <c r="F81"/>
  <c r="J81"/>
  <c r="F82"/>
  <c r="F86" s="1"/>
  <c r="J82"/>
  <c r="J86" s="1"/>
  <c r="F83"/>
  <c r="J83"/>
  <c r="F84"/>
  <c r="J84"/>
  <c r="F85"/>
  <c r="J85"/>
  <c r="C86"/>
  <c r="D86"/>
  <c r="E86"/>
  <c r="G86"/>
  <c r="H86"/>
  <c r="I86"/>
  <c r="K86"/>
  <c r="L86"/>
  <c r="M86"/>
  <c r="N86"/>
  <c r="O86"/>
  <c r="F87"/>
  <c r="J87"/>
  <c r="F88"/>
  <c r="J88"/>
  <c r="C89"/>
  <c r="D89"/>
  <c r="E89"/>
  <c r="F89"/>
  <c r="G89"/>
  <c r="H89"/>
  <c r="I89"/>
  <c r="J89"/>
  <c r="K89"/>
  <c r="L89"/>
  <c r="M89"/>
  <c r="N89"/>
  <c r="O89"/>
  <c r="F90"/>
  <c r="J90"/>
  <c r="F91"/>
  <c r="F95" s="1"/>
  <c r="J91"/>
  <c r="J95" s="1"/>
  <c r="F92"/>
  <c r="J92"/>
  <c r="F93"/>
  <c r="J93"/>
  <c r="F94"/>
  <c r="J94"/>
  <c r="C95"/>
  <c r="D95"/>
  <c r="E95"/>
  <c r="G95"/>
  <c r="H95"/>
  <c r="I95"/>
  <c r="K95"/>
  <c r="L95"/>
  <c r="M95"/>
  <c r="N95"/>
  <c r="O95"/>
  <c r="F96"/>
  <c r="J96"/>
  <c r="F97"/>
  <c r="J97"/>
  <c r="C98"/>
  <c r="D98"/>
  <c r="E98"/>
  <c r="F98"/>
  <c r="G98"/>
  <c r="H98"/>
  <c r="I98"/>
  <c r="J98"/>
  <c r="K98"/>
  <c r="L98"/>
  <c r="M98"/>
  <c r="N98"/>
  <c r="O98"/>
  <c r="F99"/>
  <c r="J99"/>
  <c r="F100"/>
  <c r="F103" s="1"/>
  <c r="J100"/>
  <c r="F101"/>
  <c r="J101"/>
  <c r="F102"/>
  <c r="J102"/>
  <c r="C103"/>
  <c r="D103"/>
  <c r="E103"/>
  <c r="G103"/>
  <c r="H103"/>
  <c r="I103"/>
  <c r="J103"/>
  <c r="K103"/>
  <c r="L103"/>
  <c r="M103"/>
  <c r="N103"/>
  <c r="O103"/>
  <c r="F104"/>
  <c r="J104"/>
  <c r="F105"/>
  <c r="J105"/>
  <c r="F106"/>
  <c r="J106"/>
  <c r="F107"/>
  <c r="J107"/>
  <c r="F108"/>
  <c r="J108"/>
  <c r="C109"/>
  <c r="D109"/>
  <c r="E109"/>
  <c r="F109"/>
  <c r="G109"/>
  <c r="H109"/>
  <c r="I109"/>
  <c r="J109"/>
  <c r="K109"/>
  <c r="L109"/>
  <c r="M109"/>
  <c r="N109"/>
  <c r="O109"/>
  <c r="F110"/>
  <c r="J110"/>
  <c r="F111"/>
  <c r="F116" s="1"/>
  <c r="J111"/>
  <c r="F112"/>
  <c r="J112"/>
  <c r="F113"/>
  <c r="J113"/>
  <c r="F114"/>
  <c r="J114"/>
  <c r="F115"/>
  <c r="J115"/>
  <c r="C116"/>
  <c r="D116"/>
  <c r="E116"/>
  <c r="G116"/>
  <c r="H116"/>
  <c r="I116"/>
  <c r="J116"/>
  <c r="K116"/>
  <c r="L116"/>
  <c r="M116"/>
  <c r="N116"/>
  <c r="O116"/>
  <c r="F117"/>
  <c r="J117"/>
  <c r="J119" s="1"/>
  <c r="F118"/>
  <c r="F119" s="1"/>
  <c r="J118"/>
  <c r="C119"/>
  <c r="D119"/>
  <c r="E119"/>
  <c r="G119"/>
  <c r="H119"/>
  <c r="I119"/>
  <c r="K119"/>
  <c r="L119"/>
  <c r="M119"/>
  <c r="N119"/>
  <c r="O119"/>
  <c r="F120"/>
  <c r="F125" s="1"/>
  <c r="J120"/>
  <c r="F121"/>
  <c r="J121"/>
  <c r="F122"/>
  <c r="J122"/>
  <c r="F123"/>
  <c r="J123"/>
  <c r="F124"/>
  <c r="J124"/>
  <c r="C125"/>
  <c r="D125"/>
  <c r="E125"/>
  <c r="G125"/>
  <c r="H125"/>
  <c r="I125"/>
  <c r="J125"/>
  <c r="K125"/>
  <c r="L125"/>
  <c r="M125"/>
  <c r="N125"/>
  <c r="O125"/>
  <c r="F126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C145" s="1"/>
  <c r="D135"/>
  <c r="E135"/>
  <c r="F135"/>
  <c r="G135"/>
  <c r="G145" s="1"/>
  <c r="H135"/>
  <c r="I135"/>
  <c r="J135"/>
  <c r="K135"/>
  <c r="K145" s="1"/>
  <c r="L135"/>
  <c r="M135"/>
  <c r="N135"/>
  <c r="O135"/>
  <c r="O145" s="1"/>
  <c r="F136"/>
  <c r="J136"/>
  <c r="F137"/>
  <c r="F144" s="1"/>
  <c r="J137"/>
  <c r="F138"/>
  <c r="J138"/>
  <c r="F139"/>
  <c r="J139"/>
  <c r="F140"/>
  <c r="J140"/>
  <c r="F141"/>
  <c r="J141"/>
  <c r="F142"/>
  <c r="J142"/>
  <c r="F143"/>
  <c r="J143"/>
  <c r="C144"/>
  <c r="D144"/>
  <c r="E144"/>
  <c r="E145" s="1"/>
  <c r="G144"/>
  <c r="H144"/>
  <c r="I144"/>
  <c r="I145" s="1"/>
  <c r="J144"/>
  <c r="K144"/>
  <c r="L144"/>
  <c r="M144"/>
  <c r="M145" s="1"/>
  <c r="N144"/>
  <c r="N145" s="1"/>
  <c r="O144"/>
  <c r="D145"/>
  <c r="H145"/>
  <c r="L145"/>
  <c r="F15" i="2"/>
  <c r="F23" s="1"/>
  <c r="J15"/>
  <c r="J23" s="1"/>
  <c r="F16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F30" s="1"/>
  <c r="J26"/>
  <c r="J30" s="1"/>
  <c r="F27"/>
  <c r="J27"/>
  <c r="F28"/>
  <c r="J28"/>
  <c r="F29"/>
  <c r="J29"/>
  <c r="C30"/>
  <c r="D30"/>
  <c r="E30"/>
  <c r="G30"/>
  <c r="H30"/>
  <c r="I30"/>
  <c r="K30"/>
  <c r="L30"/>
  <c r="M30"/>
  <c r="N30"/>
  <c r="O30"/>
  <c r="F31"/>
  <c r="J3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F43"/>
  <c r="G43"/>
  <c r="H43"/>
  <c r="I43"/>
  <c r="J43"/>
  <c r="K43"/>
  <c r="L43"/>
  <c r="M43"/>
  <c r="N43"/>
  <c r="O43"/>
  <c r="F44"/>
  <c r="J44"/>
  <c r="F45"/>
  <c r="F46" s="1"/>
  <c r="J45"/>
  <c r="C46"/>
  <c r="D46"/>
  <c r="E46"/>
  <c r="G46"/>
  <c r="H46"/>
  <c r="I46"/>
  <c r="J46"/>
  <c r="K46"/>
  <c r="L46"/>
  <c r="M46"/>
  <c r="N46"/>
  <c r="O46"/>
  <c r="F47"/>
  <c r="J47"/>
  <c r="J51" s="1"/>
  <c r="F48"/>
  <c r="F51" s="1"/>
  <c r="J48"/>
  <c r="F49"/>
  <c r="J49"/>
  <c r="F50"/>
  <c r="J50"/>
  <c r="C51"/>
  <c r="D51"/>
  <c r="E51"/>
  <c r="G51"/>
  <c r="H51"/>
  <c r="I51"/>
  <c r="K51"/>
  <c r="L51"/>
  <c r="M51"/>
  <c r="N51"/>
  <c r="O51"/>
  <c r="F52"/>
  <c r="F59" s="1"/>
  <c r="J52"/>
  <c r="F53"/>
  <c r="J53"/>
  <c r="F54"/>
  <c r="J54"/>
  <c r="F55"/>
  <c r="J55"/>
  <c r="F56"/>
  <c r="J56"/>
  <c r="F57"/>
  <c r="J57"/>
  <c r="F58"/>
  <c r="J58"/>
  <c r="C59"/>
  <c r="D59"/>
  <c r="E59"/>
  <c r="G59"/>
  <c r="H59"/>
  <c r="I59"/>
  <c r="J59"/>
  <c r="K59"/>
  <c r="L59"/>
  <c r="M59"/>
  <c r="N59"/>
  <c r="O59"/>
  <c r="F60"/>
  <c r="J60"/>
  <c r="F61"/>
  <c r="J61"/>
  <c r="F62"/>
  <c r="J62"/>
  <c r="F63"/>
  <c r="J63"/>
  <c r="F64"/>
  <c r="J64"/>
  <c r="F65"/>
  <c r="J65"/>
  <c r="F66"/>
  <c r="J66"/>
  <c r="F67"/>
  <c r="J67"/>
  <c r="F68"/>
  <c r="J68"/>
  <c r="C69"/>
  <c r="D69"/>
  <c r="E69"/>
  <c r="F69"/>
  <c r="G69"/>
  <c r="H69"/>
  <c r="I69"/>
  <c r="J69"/>
  <c r="K69"/>
  <c r="L69"/>
  <c r="M69"/>
  <c r="N69"/>
  <c r="O69"/>
  <c r="F70"/>
  <c r="J70"/>
  <c r="F71"/>
  <c r="F80" s="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J80"/>
  <c r="K80"/>
  <c r="L80"/>
  <c r="M80"/>
  <c r="N80"/>
  <c r="O80"/>
  <c r="F81"/>
  <c r="J81"/>
  <c r="F82"/>
  <c r="J82"/>
  <c r="F83"/>
  <c r="J83"/>
  <c r="F84"/>
  <c r="J84"/>
  <c r="F85"/>
  <c r="J85"/>
  <c r="C86"/>
  <c r="D86"/>
  <c r="E86"/>
  <c r="F86"/>
  <c r="G86"/>
  <c r="H86"/>
  <c r="I86"/>
  <c r="J86"/>
  <c r="K86"/>
  <c r="L86"/>
  <c r="M86"/>
  <c r="N86"/>
  <c r="O86"/>
  <c r="F87"/>
  <c r="J87"/>
  <c r="F88"/>
  <c r="F89" s="1"/>
  <c r="J88"/>
  <c r="C89"/>
  <c r="D89"/>
  <c r="E89"/>
  <c r="G89"/>
  <c r="H89"/>
  <c r="I89"/>
  <c r="J89"/>
  <c r="K89"/>
  <c r="L89"/>
  <c r="M89"/>
  <c r="N89"/>
  <c r="O89"/>
  <c r="F90"/>
  <c r="J90"/>
  <c r="F91"/>
  <c r="J91"/>
  <c r="F92"/>
  <c r="J92"/>
  <c r="F93"/>
  <c r="J93"/>
  <c r="F94"/>
  <c r="J94"/>
  <c r="C95"/>
  <c r="D95"/>
  <c r="E95"/>
  <c r="F95"/>
  <c r="G95"/>
  <c r="H95"/>
  <c r="I95"/>
  <c r="J95"/>
  <c r="K95"/>
  <c r="L95"/>
  <c r="M95"/>
  <c r="N95"/>
  <c r="O95"/>
  <c r="F96"/>
  <c r="J96"/>
  <c r="F97"/>
  <c r="F98" s="1"/>
  <c r="J97"/>
  <c r="C98"/>
  <c r="D98"/>
  <c r="E98"/>
  <c r="G98"/>
  <c r="H98"/>
  <c r="I98"/>
  <c r="J98"/>
  <c r="K98"/>
  <c r="L98"/>
  <c r="M98"/>
  <c r="N98"/>
  <c r="O98"/>
  <c r="F99"/>
  <c r="J99"/>
  <c r="J103" s="1"/>
  <c r="F100"/>
  <c r="F103" s="1"/>
  <c r="J100"/>
  <c r="F101"/>
  <c r="J101"/>
  <c r="F102"/>
  <c r="J102"/>
  <c r="C103"/>
  <c r="D103"/>
  <c r="E103"/>
  <c r="G103"/>
  <c r="H103"/>
  <c r="I103"/>
  <c r="K103"/>
  <c r="L103"/>
  <c r="M103"/>
  <c r="N103"/>
  <c r="O103"/>
  <c r="F104"/>
  <c r="F109" s="1"/>
  <c r="J104"/>
  <c r="F105"/>
  <c r="J105"/>
  <c r="F106"/>
  <c r="J106"/>
  <c r="F107"/>
  <c r="J107"/>
  <c r="F108"/>
  <c r="J108"/>
  <c r="C109"/>
  <c r="D109"/>
  <c r="E109"/>
  <c r="G109"/>
  <c r="H109"/>
  <c r="I109"/>
  <c r="J109"/>
  <c r="K109"/>
  <c r="L109"/>
  <c r="M109"/>
  <c r="N109"/>
  <c r="O109"/>
  <c r="F110"/>
  <c r="J110"/>
  <c r="J116" s="1"/>
  <c r="F111"/>
  <c r="F116" s="1"/>
  <c r="J111"/>
  <c r="F112"/>
  <c r="J112"/>
  <c r="F113"/>
  <c r="J113"/>
  <c r="F114"/>
  <c r="J114"/>
  <c r="F115"/>
  <c r="J115"/>
  <c r="C116"/>
  <c r="D116"/>
  <c r="E116"/>
  <c r="G116"/>
  <c r="H116"/>
  <c r="I116"/>
  <c r="K116"/>
  <c r="L116"/>
  <c r="M116"/>
  <c r="N116"/>
  <c r="O116"/>
  <c r="F117"/>
  <c r="F119" s="1"/>
  <c r="J117"/>
  <c r="J119" s="1"/>
  <c r="F118"/>
  <c r="J118"/>
  <c r="C119"/>
  <c r="D119"/>
  <c r="E119"/>
  <c r="G119"/>
  <c r="H119"/>
  <c r="I119"/>
  <c r="K119"/>
  <c r="L119"/>
  <c r="M119"/>
  <c r="N119"/>
  <c r="O119"/>
  <c r="F120"/>
  <c r="F125" s="1"/>
  <c r="J120"/>
  <c r="F121"/>
  <c r="J121"/>
  <c r="J125" s="1"/>
  <c r="F122"/>
  <c r="J122"/>
  <c r="F123"/>
  <c r="J123"/>
  <c r="F124"/>
  <c r="J124"/>
  <c r="C125"/>
  <c r="D125"/>
  <c r="E125"/>
  <c r="G125"/>
  <c r="H125"/>
  <c r="I125"/>
  <c r="K125"/>
  <c r="L125"/>
  <c r="M125"/>
  <c r="N125"/>
  <c r="O125"/>
  <c r="F126"/>
  <c r="F135" s="1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G135"/>
  <c r="H135"/>
  <c r="I135"/>
  <c r="J135"/>
  <c r="K135"/>
  <c r="L135"/>
  <c r="M135"/>
  <c r="N135"/>
  <c r="N145" s="1"/>
  <c r="O135"/>
  <c r="F136"/>
  <c r="J136"/>
  <c r="J144" s="1"/>
  <c r="J145" s="1"/>
  <c r="F137"/>
  <c r="F144" s="1"/>
  <c r="J137"/>
  <c r="F138"/>
  <c r="J138"/>
  <c r="F139"/>
  <c r="J139"/>
  <c r="F140"/>
  <c r="J140"/>
  <c r="F141"/>
  <c r="J141"/>
  <c r="F142"/>
  <c r="J142"/>
  <c r="F143"/>
  <c r="J143"/>
  <c r="C144"/>
  <c r="D144"/>
  <c r="D145" s="1"/>
  <c r="E144"/>
  <c r="E145" s="1"/>
  <c r="G144"/>
  <c r="H144"/>
  <c r="H145" s="1"/>
  <c r="I144"/>
  <c r="I145" s="1"/>
  <c r="K144"/>
  <c r="L144"/>
  <c r="L145" s="1"/>
  <c r="M144"/>
  <c r="M145" s="1"/>
  <c r="N144"/>
  <c r="O144"/>
  <c r="C145"/>
  <c r="G145"/>
  <c r="K145"/>
  <c r="O145"/>
  <c r="J145" i="1" l="1"/>
  <c r="F145"/>
  <c r="F145" i="2"/>
</calcChain>
</file>

<file path=xl/sharedStrings.xml><?xml version="1.0" encoding="utf-8"?>
<sst xmlns="http://schemas.openxmlformats.org/spreadsheetml/2006/main" count="544" uniqueCount="271">
  <si>
    <t>Ministero dello Sviluppo Economico</t>
  </si>
  <si>
    <t>BOLLETTINO PETROLIFERO</t>
  </si>
  <si>
    <t>DGSAIE DIV.7</t>
  </si>
  <si>
    <t>VENDITE  PROVINCIALI</t>
  </si>
  <si>
    <t>BENZINA, GASOLIO, OLIO COMBUSTIBILE</t>
  </si>
  <si>
    <t>la materia è espressa in TONNELLATE intere</t>
  </si>
  <si>
    <t>Report costruito su dati definitivi</t>
  </si>
  <si>
    <t>Periodo: ottobre 2016</t>
  </si>
  <si>
    <t>Provincia</t>
  </si>
  <si>
    <t xml:space="preserve">Benzina </t>
  </si>
  <si>
    <t>Gasolio motori</t>
  </si>
  <si>
    <t>Gasolio altri usi</t>
  </si>
  <si>
    <t>Olio combustibile</t>
  </si>
  <si>
    <t>Codice</t>
  </si>
  <si>
    <t>Nome</t>
  </si>
  <si>
    <t>Totale</t>
  </si>
  <si>
    <t>Rete</t>
  </si>
  <si>
    <t>Extra Rete</t>
  </si>
  <si>
    <t>Rete ordinaria</t>
  </si>
  <si>
    <t>Autostrad.</t>
  </si>
  <si>
    <t>Extra rete</t>
  </si>
  <si>
    <t>Gasolio riscaldamento</t>
  </si>
  <si>
    <t>Gasolio  uso termoelettrico</t>
  </si>
  <si>
    <t>Gasolio uso agricolo</t>
  </si>
  <si>
    <t>Olio Comb.</t>
  </si>
  <si>
    <t>Ordinaria</t>
  </si>
  <si>
    <t>BTZ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</si>
  <si>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</si>
  <si>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</si>
  <si>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</si>
  <si>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</si>
  <si>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</si>
  <si>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</si>
  <si>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</si>
  <si>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</si>
  <si>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</si>
  <si>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</si>
  <si>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</si>
  <si>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</si>
  <si>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</si>
  <si>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VERBANO-CUSIO-OSSOLA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</si>
  <si>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</si>
  <si>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</si>
  <si>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</si>
  <si>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</si>
  <si>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</si>
  <si>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</si>
  <si>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</si>
  <si>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</si>
  <si>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</si>
  <si>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</si>
  <si>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</si>
  <si>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</si>
  <si>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</si>
  <si>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</si>
  <si>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</si>
  <si>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</si>
  <si>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</si>
  <si>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</si>
  <si>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</si>
  <si>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</si>
  <si>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</si>
  <si>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</si>
  <si>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</si>
  <si>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</si>
  <si>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</si>
  <si>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</si>
  <si>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</si>
  <si>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</si>
  <si>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</si>
  <si>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</si>
  <si>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</si>
  <si>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</si>
  <si>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</si>
  <si>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</si>
  <si>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</si>
  <si>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</si>
  <si>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</si>
  <si>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</si>
  <si>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</si>
  <si>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</si>
  <si>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</si>
  <si>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</si>
  <si>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</si>
  <si>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</si>
  <si>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</si>
  <si>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</si>
  <si>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</si>
  <si>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</si>
  <si>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</si>
  <si>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</si>
  <si>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</si>
  <si>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</si>
  <si>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</si>
  <si>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</si>
  <si>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</si>
  <si>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</si>
  <si>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</si>
  <si>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</si>
  <si>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</si>
  <si>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</si>
  <si>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</si>
  <si>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</si>
  <si>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</si>
  <si>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</si>
  <si>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</si>
  <si>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</si>
  <si>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</si>
  <si>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</si>
  <si>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</si>
  <si>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</si>
  <si>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</si>
  <si>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</si>
  <si>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</si>
  <si>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</si>
  <si>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</si>
  <si>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</si>
  <si>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</si>
  <si>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</si>
  <si>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</si>
  <si>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</si>
  <si>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</si>
  <si>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</si>
  <si>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</si>
  <si>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</si>
  <si>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</si>
  <si>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</si>
  <si>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</si>
  <si>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</si>
  <si>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</si>
  <si>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</si>
  <si>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</si>
  <si>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</si>
  <si>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</si>
  <si>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</si>
  <si>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</si>
  <si>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</si>
  <si>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</si>
  <si>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</si>
  <si>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</si>
  <si>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</si>
  <si>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</si>
  <si>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</si>
  <si>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</si>
  <si>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</si>
  <si>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</si>
  <si>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</si>
  <si>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</si>
  <si>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</si>
  <si>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</si>
  <si>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</si>
  <si>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</si>
  <si>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</si>
  <si>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</si>
  <si>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</si>
  <si>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</si>
  <si>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</si>
  <si>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</si>
  <si>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</si>
  <si>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</si>
  <si>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</si>
  <si>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</si>
  <si>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</si>
  <si>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</si>
  <si>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</si>
  <si>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</si>
  <si>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</si>
  <si>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</si>
  <si>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</si>
  <si>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</si>
  <si>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</si>
  <si>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</si>
  <si>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</si>
  <si>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</si>
  <si>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</si>
  <si>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</si>
  <si>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</si>
  <si>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</si>
  <si>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</si>
  <si>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</si>
  <si>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</si>
  <si>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</si>
  <si>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</si>
  <si>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</si>
  <si>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</si>
  <si>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</si>
  <si>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</si>
  <si>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</si>
  <si>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</si>
  <si>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</si>
  <si>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</si>
  <si>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</si>
  <si>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</si>
  <si>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</si>
  <si>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</si>
  <si>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</si>
  <si>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</si>
  <si>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</si>
  <si>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</si>
  <si>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</si>
  <si>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</si>
  <si>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</si>
  <si>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</si>
  <si>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</si>
  <si>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</si>
  <si>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</si>
  <si>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</si>
  <si>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</si>
  <si>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</si>
  <si>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</si>
  <si>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</si>
  <si>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</si>
  <si>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</si>
  <si>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</si>
  <si>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</si>
  <si>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</si>
  <si>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</si>
  <si>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</si>
  <si>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</si>
  <si>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</si>
  <si>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</si>
  <si>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</si>
  <si>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</si>
  <si>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</si>
  <si>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</si>
  <si>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</si>
  <si>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</si>
  <si>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</si>
  <si>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</si>
  <si>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</si>
  <si>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</si>
  <si>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</si>
  <si>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</si>
  <si>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</si>
  <si>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</si>
  <si>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</si>
  <si>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</si>
  <si>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</si>
  <si>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</si>
  <si>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</si>
  <si>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</si>
  <si>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</si>
  <si>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</si>
  <si>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</si>
  <si>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</si>
  <si>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</si>
  <si>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</si>
  <si>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</si>
  <si>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</si>
  <si>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</si>
  <si>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</si>
  <si>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</si>
  <si>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</si>
  <si>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</si>
  <si>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</si>
  <si>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</si>
  <si>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</si>
  <si>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</si>
  <si>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</si>
  <si>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</si>
  <si>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</si>
  <si>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</si>
  <si>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</si>
  <si>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</si>
  <si>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</si>
  <si>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</si>
  <si>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</si>
  <si>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</si>
  <si>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</si>
  <si>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</si>
  <si>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gennaio-ottobre 2016</t>
  </si>
</sst>
</file>

<file path=xl/styles.xml><?xml version="1.0" encoding="utf-8"?>
<styleSheet xmlns="http://schemas.openxmlformats.org/spreadsheetml/2006/main">
  <fonts count="16">
    <font>
      <sz val="10"/>
      <color indexed="8"/>
      <name val="Times New Roman"/>
    </font>
    <font>
      <sz val="9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12"/>
      <color indexed="11"/>
      <name val="Calibri"/>
    </font>
    <font>
      <sz val="9"/>
      <color indexed="11"/>
      <name val="Calibri"/>
    </font>
    <font>
      <b/>
      <sz val="11"/>
      <color indexed="11"/>
      <name val="Calibri"/>
    </font>
    <font>
      <b/>
      <sz val="9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b/>
      <sz val="9"/>
      <color indexed="14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8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/>
      <diagonal/>
    </border>
    <border>
      <left style="hair">
        <color indexed="10"/>
      </left>
      <right style="hair">
        <color indexed="10"/>
      </right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/>
      <bottom style="thin">
        <color indexed="8"/>
      </bottom>
      <diagonal/>
    </border>
    <border>
      <left style="double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/>
      <diagonal/>
    </border>
    <border>
      <left style="thin">
        <color indexed="10"/>
      </left>
      <right style="hair">
        <color indexed="10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10"/>
      </left>
      <right/>
      <top style="thin">
        <color indexed="8"/>
      </top>
      <bottom style="hair">
        <color indexed="10"/>
      </bottom>
      <diagonal/>
    </border>
    <border>
      <left style="double">
        <color indexed="10"/>
      </left>
      <right/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52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0" borderId="2" xfId="0" applyFont="1" applyFill="1" applyBorder="1" applyProtection="1"/>
    <xf numFmtId="0" fontId="3" fillId="0" borderId="0" xfId="0" applyFont="1" applyFill="1" applyProtection="1"/>
    <xf numFmtId="0" fontId="4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 vertical="center"/>
    </xf>
    <xf numFmtId="0" fontId="10" fillId="3" borderId="0" xfId="0" applyFont="1" applyFill="1" applyProtection="1"/>
    <xf numFmtId="0" fontId="11" fillId="3" borderId="0" xfId="0" applyFont="1" applyFill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Protection="1"/>
    <xf numFmtId="3" fontId="13" fillId="2" borderId="2" xfId="0" applyNumberFormat="1" applyFont="1" applyFill="1" applyBorder="1" applyProtection="1"/>
    <xf numFmtId="3" fontId="14" fillId="2" borderId="2" xfId="0" applyNumberFormat="1" applyFont="1" applyFill="1" applyBorder="1" applyProtection="1"/>
    <xf numFmtId="3" fontId="2" fillId="0" borderId="2" xfId="0" applyNumberFormat="1" applyFont="1" applyFill="1" applyBorder="1" applyProtection="1"/>
    <xf numFmtId="0" fontId="8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45"/>
  <sheetViews>
    <sheetView showGridLines="0" zoomScale="110" workbookViewId="0">
      <selection activeCell="F19" sqref="F19"/>
    </sheetView>
  </sheetViews>
  <sheetFormatPr defaultRowHeight="12.75" customHeight="1"/>
  <cols>
    <col min="1" max="1" width="6" style="12" customWidth="1"/>
    <col min="2" max="2" width="30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7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10006</v>
      </c>
      <c r="D15" s="28">
        <v>3456</v>
      </c>
      <c r="E15" s="28">
        <v>514</v>
      </c>
      <c r="F15" s="28">
        <f t="shared" ref="F15:F22" si="0">SUM(C15-D15-E15)</f>
        <v>6036</v>
      </c>
      <c r="G15" s="28">
        <v>32440</v>
      </c>
      <c r="H15" s="28">
        <v>9449</v>
      </c>
      <c r="I15" s="28">
        <v>2952</v>
      </c>
      <c r="J15" s="28">
        <f t="shared" ref="J15:J22" si="1">SUM(G15-H15-I15)</f>
        <v>20039</v>
      </c>
      <c r="K15" s="28">
        <v>1442</v>
      </c>
      <c r="L15" s="28">
        <v>0</v>
      </c>
      <c r="M15" s="28">
        <v>4359</v>
      </c>
      <c r="N15" s="28">
        <v>541</v>
      </c>
      <c r="O15" s="28">
        <v>541</v>
      </c>
    </row>
    <row r="16" spans="1:15" ht="12.75" customHeight="1">
      <c r="A16" s="4" t="s">
        <v>29</v>
      </c>
      <c r="B16" s="5" t="s">
        <v>30</v>
      </c>
      <c r="C16" s="28">
        <v>3701</v>
      </c>
      <c r="D16" s="28">
        <v>1633</v>
      </c>
      <c r="E16" s="28">
        <v>85</v>
      </c>
      <c r="F16" s="28">
        <f t="shared" si="0"/>
        <v>1983</v>
      </c>
      <c r="G16" s="28">
        <v>22839</v>
      </c>
      <c r="H16" s="28">
        <v>4151</v>
      </c>
      <c r="I16" s="28">
        <v>542</v>
      </c>
      <c r="J16" s="28">
        <f t="shared" si="1"/>
        <v>18146</v>
      </c>
      <c r="K16" s="28">
        <v>362</v>
      </c>
      <c r="L16" s="28">
        <v>0</v>
      </c>
      <c r="M16" s="28">
        <v>2267</v>
      </c>
      <c r="N16" s="28">
        <v>61</v>
      </c>
      <c r="O16" s="28">
        <v>61</v>
      </c>
    </row>
    <row r="17" spans="1:15" ht="12.75" customHeight="1">
      <c r="A17" s="4" t="s">
        <v>31</v>
      </c>
      <c r="B17" s="5" t="s">
        <v>32</v>
      </c>
      <c r="C17" s="28">
        <v>1651</v>
      </c>
      <c r="D17" s="28">
        <v>1554</v>
      </c>
      <c r="E17" s="28">
        <v>0</v>
      </c>
      <c r="F17" s="28">
        <f t="shared" si="0"/>
        <v>97</v>
      </c>
      <c r="G17" s="28">
        <v>3636</v>
      </c>
      <c r="H17" s="28">
        <v>2947</v>
      </c>
      <c r="I17" s="28">
        <v>0</v>
      </c>
      <c r="J17" s="28">
        <f t="shared" si="1"/>
        <v>689</v>
      </c>
      <c r="K17" s="28">
        <v>480</v>
      </c>
      <c r="L17" s="28">
        <v>0</v>
      </c>
      <c r="M17" s="28">
        <v>227</v>
      </c>
      <c r="N17" s="28">
        <v>134</v>
      </c>
      <c r="O17" s="28">
        <v>134</v>
      </c>
    </row>
    <row r="18" spans="1:15" ht="12.75" customHeight="1">
      <c r="A18" s="4" t="s">
        <v>33</v>
      </c>
      <c r="B18" s="5" t="s">
        <v>34</v>
      </c>
      <c r="C18" s="28">
        <v>5347</v>
      </c>
      <c r="D18" s="28">
        <v>4045</v>
      </c>
      <c r="E18" s="28">
        <v>70</v>
      </c>
      <c r="F18" s="28">
        <f t="shared" si="0"/>
        <v>1232</v>
      </c>
      <c r="G18" s="28">
        <v>13669</v>
      </c>
      <c r="H18" s="28">
        <v>10808</v>
      </c>
      <c r="I18" s="28">
        <v>370</v>
      </c>
      <c r="J18" s="28">
        <f t="shared" si="1"/>
        <v>2491</v>
      </c>
      <c r="K18" s="28">
        <v>1257</v>
      </c>
      <c r="L18" s="28">
        <v>0</v>
      </c>
      <c r="M18" s="28">
        <v>985</v>
      </c>
      <c r="N18" s="28">
        <v>247</v>
      </c>
      <c r="O18" s="28">
        <v>247</v>
      </c>
    </row>
    <row r="19" spans="1:15" ht="12.75" customHeight="1">
      <c r="A19" s="4" t="s">
        <v>35</v>
      </c>
      <c r="B19" s="5" t="s">
        <v>36</v>
      </c>
      <c r="C19" s="28">
        <v>3565</v>
      </c>
      <c r="D19" s="28">
        <v>3399</v>
      </c>
      <c r="E19" s="28">
        <v>166</v>
      </c>
      <c r="F19" s="28">
        <f t="shared" si="0"/>
        <v>0</v>
      </c>
      <c r="G19" s="28">
        <v>9518</v>
      </c>
      <c r="H19" s="28">
        <v>8054</v>
      </c>
      <c r="I19" s="28">
        <v>748</v>
      </c>
      <c r="J19" s="28">
        <f t="shared" si="1"/>
        <v>716</v>
      </c>
      <c r="K19" s="28">
        <v>202</v>
      </c>
      <c r="L19" s="28">
        <v>0</v>
      </c>
      <c r="M19" s="28">
        <v>69</v>
      </c>
      <c r="N19" s="28">
        <v>197</v>
      </c>
      <c r="O19" s="28">
        <v>197</v>
      </c>
    </row>
    <row r="20" spans="1:15" ht="12.75" customHeight="1">
      <c r="A20" s="4" t="s">
        <v>37</v>
      </c>
      <c r="B20" s="5" t="s">
        <v>38</v>
      </c>
      <c r="C20" s="28">
        <v>20138</v>
      </c>
      <c r="D20" s="28">
        <v>18782</v>
      </c>
      <c r="E20" s="28">
        <v>541</v>
      </c>
      <c r="F20" s="28">
        <f t="shared" si="0"/>
        <v>815</v>
      </c>
      <c r="G20" s="28">
        <v>47844</v>
      </c>
      <c r="H20" s="28">
        <v>39163</v>
      </c>
      <c r="I20" s="28">
        <v>2940</v>
      </c>
      <c r="J20" s="28">
        <f t="shared" si="1"/>
        <v>5741</v>
      </c>
      <c r="K20" s="28">
        <v>2958</v>
      </c>
      <c r="L20" s="28">
        <v>0</v>
      </c>
      <c r="M20" s="28">
        <v>3283</v>
      </c>
      <c r="N20" s="28">
        <v>1729</v>
      </c>
      <c r="O20" s="28">
        <v>1449</v>
      </c>
    </row>
    <row r="21" spans="1:15" ht="12.75" customHeight="1">
      <c r="A21" s="4" t="s">
        <v>39</v>
      </c>
      <c r="B21" s="5" t="s">
        <v>40</v>
      </c>
      <c r="C21" s="28">
        <v>1598</v>
      </c>
      <c r="D21" s="28">
        <v>1598</v>
      </c>
      <c r="E21" s="28">
        <v>0</v>
      </c>
      <c r="F21" s="28">
        <f t="shared" si="0"/>
        <v>0</v>
      </c>
      <c r="G21" s="28">
        <v>2923</v>
      </c>
      <c r="H21" s="28">
        <v>2829</v>
      </c>
      <c r="I21" s="28">
        <v>0</v>
      </c>
      <c r="J21" s="28">
        <f t="shared" si="1"/>
        <v>94</v>
      </c>
      <c r="K21" s="28">
        <v>61</v>
      </c>
      <c r="L21" s="28">
        <v>0</v>
      </c>
      <c r="M21" s="28">
        <v>0</v>
      </c>
      <c r="N21" s="28">
        <v>16</v>
      </c>
      <c r="O21" s="28">
        <v>16</v>
      </c>
    </row>
    <row r="22" spans="1:15" ht="12.75" customHeight="1">
      <c r="A22" s="4" t="s">
        <v>41</v>
      </c>
      <c r="B22" s="5" t="s">
        <v>42</v>
      </c>
      <c r="C22" s="28">
        <v>1489</v>
      </c>
      <c r="D22" s="28">
        <v>1306</v>
      </c>
      <c r="E22" s="28">
        <v>183</v>
      </c>
      <c r="F22" s="28">
        <f t="shared" si="0"/>
        <v>0</v>
      </c>
      <c r="G22" s="28">
        <v>3880</v>
      </c>
      <c r="H22" s="28">
        <v>2765</v>
      </c>
      <c r="I22" s="28">
        <v>729</v>
      </c>
      <c r="J22" s="28">
        <f t="shared" si="1"/>
        <v>386</v>
      </c>
      <c r="K22" s="28">
        <v>455</v>
      </c>
      <c r="L22" s="28">
        <v>0</v>
      </c>
      <c r="M22" s="28">
        <v>2208</v>
      </c>
      <c r="N22" s="28">
        <v>88</v>
      </c>
      <c r="O22" s="28">
        <v>88</v>
      </c>
    </row>
    <row r="23" spans="1:15" ht="12.75" customHeight="1">
      <c r="A23" s="8"/>
      <c r="B23" s="9" t="s">
        <v>43</v>
      </c>
      <c r="C23" s="29">
        <f t="shared" ref="C23:O23" si="2">SUM(C15:C22)</f>
        <v>47495</v>
      </c>
      <c r="D23" s="29">
        <f t="shared" si="2"/>
        <v>35773</v>
      </c>
      <c r="E23" s="29">
        <f t="shared" si="2"/>
        <v>1559</v>
      </c>
      <c r="F23" s="29">
        <f t="shared" si="2"/>
        <v>10163</v>
      </c>
      <c r="G23" s="29">
        <f t="shared" si="2"/>
        <v>136749</v>
      </c>
      <c r="H23" s="29">
        <f t="shared" si="2"/>
        <v>80166</v>
      </c>
      <c r="I23" s="29">
        <f t="shared" si="2"/>
        <v>8281</v>
      </c>
      <c r="J23" s="29">
        <f t="shared" si="2"/>
        <v>48302</v>
      </c>
      <c r="K23" s="29">
        <f t="shared" si="2"/>
        <v>7217</v>
      </c>
      <c r="L23" s="29">
        <f t="shared" si="2"/>
        <v>0</v>
      </c>
      <c r="M23" s="29">
        <f t="shared" si="2"/>
        <v>13398</v>
      </c>
      <c r="N23" s="29">
        <f t="shared" si="2"/>
        <v>3013</v>
      </c>
      <c r="O23" s="29">
        <f t="shared" si="2"/>
        <v>2733</v>
      </c>
    </row>
    <row r="24" spans="1:15" ht="14.25" customHeight="1">
      <c r="A24" s="4" t="s">
        <v>44</v>
      </c>
      <c r="B24" s="5" t="s">
        <v>45</v>
      </c>
      <c r="C24" s="28">
        <v>1575</v>
      </c>
      <c r="D24" s="28">
        <v>1254</v>
      </c>
      <c r="E24" s="28">
        <v>127</v>
      </c>
      <c r="F24" s="28">
        <f>SUM(C24-D24-E24)</f>
        <v>194</v>
      </c>
      <c r="G24" s="28">
        <v>3292</v>
      </c>
      <c r="H24" s="28">
        <v>2119</v>
      </c>
      <c r="I24" s="28">
        <v>394</v>
      </c>
      <c r="J24" s="28">
        <f>SUM(G24-H24-I24)</f>
        <v>779</v>
      </c>
      <c r="K24" s="28">
        <v>1302</v>
      </c>
      <c r="L24" s="28">
        <v>0</v>
      </c>
      <c r="M24" s="28">
        <v>308</v>
      </c>
      <c r="N24" s="28">
        <v>119</v>
      </c>
      <c r="O24" s="28">
        <v>119</v>
      </c>
    </row>
    <row r="25" spans="1:15" ht="14.25" customHeight="1">
      <c r="A25" s="10"/>
      <c r="B25" s="9" t="s">
        <v>46</v>
      </c>
      <c r="C25" s="29">
        <f t="shared" ref="C25:O25" si="3">SUM(C24)</f>
        <v>1575</v>
      </c>
      <c r="D25" s="29">
        <f t="shared" si="3"/>
        <v>1254</v>
      </c>
      <c r="E25" s="29">
        <f t="shared" si="3"/>
        <v>127</v>
      </c>
      <c r="F25" s="29">
        <f t="shared" si="3"/>
        <v>194</v>
      </c>
      <c r="G25" s="29">
        <f t="shared" si="3"/>
        <v>3292</v>
      </c>
      <c r="H25" s="29">
        <f t="shared" si="3"/>
        <v>2119</v>
      </c>
      <c r="I25" s="29">
        <f t="shared" si="3"/>
        <v>394</v>
      </c>
      <c r="J25" s="29">
        <f t="shared" si="3"/>
        <v>779</v>
      </c>
      <c r="K25" s="29">
        <f t="shared" si="3"/>
        <v>1302</v>
      </c>
      <c r="L25" s="29">
        <f t="shared" si="3"/>
        <v>0</v>
      </c>
      <c r="M25" s="29">
        <f t="shared" si="3"/>
        <v>308</v>
      </c>
      <c r="N25" s="29">
        <f t="shared" si="3"/>
        <v>119</v>
      </c>
      <c r="O25" s="29">
        <f t="shared" si="3"/>
        <v>119</v>
      </c>
    </row>
    <row r="26" spans="1:15" ht="12.75" customHeight="1">
      <c r="A26" s="4" t="s">
        <v>47</v>
      </c>
      <c r="B26" s="5" t="s">
        <v>48</v>
      </c>
      <c r="C26" s="28">
        <v>13801</v>
      </c>
      <c r="D26" s="28">
        <v>6610</v>
      </c>
      <c r="E26" s="28">
        <v>396</v>
      </c>
      <c r="F26" s="28">
        <f>SUM(C26-D26-E26)</f>
        <v>6795</v>
      </c>
      <c r="G26" s="28">
        <v>34278</v>
      </c>
      <c r="H26" s="28">
        <v>11142</v>
      </c>
      <c r="I26" s="28">
        <v>1472</v>
      </c>
      <c r="J26" s="28">
        <f>SUM(G26-H26-I26)</f>
        <v>21664</v>
      </c>
      <c r="K26" s="28">
        <v>4504</v>
      </c>
      <c r="L26" s="28">
        <v>0</v>
      </c>
      <c r="M26" s="28">
        <v>1216</v>
      </c>
      <c r="N26" s="28">
        <v>248</v>
      </c>
      <c r="O26" s="28">
        <v>248</v>
      </c>
    </row>
    <row r="27" spans="1:15" ht="12.75" customHeight="1">
      <c r="A27" s="4" t="s">
        <v>49</v>
      </c>
      <c r="B27" s="5" t="s">
        <v>50</v>
      </c>
      <c r="C27" s="28">
        <v>2232</v>
      </c>
      <c r="D27" s="28">
        <v>2048</v>
      </c>
      <c r="E27" s="28">
        <v>137</v>
      </c>
      <c r="F27" s="28">
        <f>SUM(C27-D27-E27)</f>
        <v>47</v>
      </c>
      <c r="G27" s="28">
        <v>4479</v>
      </c>
      <c r="H27" s="28">
        <v>3017</v>
      </c>
      <c r="I27" s="28">
        <v>486</v>
      </c>
      <c r="J27" s="28">
        <f>SUM(G27-H27-I27)</f>
        <v>976</v>
      </c>
      <c r="K27" s="28">
        <v>245</v>
      </c>
      <c r="L27" s="28">
        <v>0</v>
      </c>
      <c r="M27" s="28">
        <v>152</v>
      </c>
      <c r="N27" s="28">
        <v>135</v>
      </c>
      <c r="O27" s="28">
        <v>135</v>
      </c>
    </row>
    <row r="28" spans="1:15" ht="12.75" customHeight="1">
      <c r="A28" s="4" t="s">
        <v>51</v>
      </c>
      <c r="B28" s="5" t="s">
        <v>52</v>
      </c>
      <c r="C28" s="28">
        <v>2266</v>
      </c>
      <c r="D28" s="28">
        <v>1545</v>
      </c>
      <c r="E28" s="28">
        <v>198</v>
      </c>
      <c r="F28" s="28">
        <f>SUM(C28-D28-E28)</f>
        <v>523</v>
      </c>
      <c r="G28" s="28">
        <v>6455</v>
      </c>
      <c r="H28" s="28">
        <v>3482</v>
      </c>
      <c r="I28" s="28">
        <v>1190</v>
      </c>
      <c r="J28" s="28">
        <f>SUM(G28-H28-I28)</f>
        <v>1783</v>
      </c>
      <c r="K28" s="28">
        <v>210</v>
      </c>
      <c r="L28" s="28">
        <v>0</v>
      </c>
      <c r="M28" s="28">
        <v>107</v>
      </c>
      <c r="N28" s="28">
        <v>59</v>
      </c>
      <c r="O28" s="28">
        <v>59</v>
      </c>
    </row>
    <row r="29" spans="1:15" ht="12.75" customHeight="1">
      <c r="A29" s="4" t="s">
        <v>53</v>
      </c>
      <c r="B29" s="5" t="s">
        <v>54</v>
      </c>
      <c r="C29" s="28">
        <v>2828</v>
      </c>
      <c r="D29" s="28">
        <v>2434</v>
      </c>
      <c r="E29" s="28">
        <v>319</v>
      </c>
      <c r="F29" s="28">
        <f>SUM(C29-D29-E29)</f>
        <v>75</v>
      </c>
      <c r="G29" s="28">
        <v>6598</v>
      </c>
      <c r="H29" s="28">
        <v>5312</v>
      </c>
      <c r="I29" s="28">
        <v>1147</v>
      </c>
      <c r="J29" s="28">
        <f>SUM(G29-H29-I29)</f>
        <v>139</v>
      </c>
      <c r="K29" s="28">
        <v>8</v>
      </c>
      <c r="L29" s="28">
        <v>0</v>
      </c>
      <c r="M29" s="28">
        <v>0</v>
      </c>
      <c r="N29" s="28">
        <v>29</v>
      </c>
      <c r="O29" s="28">
        <v>29</v>
      </c>
    </row>
    <row r="30" spans="1:15" ht="12.75" customHeight="1">
      <c r="A30" s="8"/>
      <c r="B30" s="9" t="s">
        <v>55</v>
      </c>
      <c r="C30" s="29">
        <f t="shared" ref="C30:O30" si="4">SUM(C26:C29)</f>
        <v>21127</v>
      </c>
      <c r="D30" s="29">
        <f t="shared" si="4"/>
        <v>12637</v>
      </c>
      <c r="E30" s="29">
        <f t="shared" si="4"/>
        <v>1050</v>
      </c>
      <c r="F30" s="29">
        <f t="shared" si="4"/>
        <v>7440</v>
      </c>
      <c r="G30" s="29">
        <f t="shared" si="4"/>
        <v>51810</v>
      </c>
      <c r="H30" s="29">
        <f t="shared" si="4"/>
        <v>22953</v>
      </c>
      <c r="I30" s="29">
        <f t="shared" si="4"/>
        <v>4295</v>
      </c>
      <c r="J30" s="29">
        <f t="shared" si="4"/>
        <v>24562</v>
      </c>
      <c r="K30" s="29">
        <f t="shared" si="4"/>
        <v>4967</v>
      </c>
      <c r="L30" s="29">
        <f t="shared" si="4"/>
        <v>0</v>
      </c>
      <c r="M30" s="29">
        <f t="shared" si="4"/>
        <v>1475</v>
      </c>
      <c r="N30" s="29">
        <f t="shared" si="4"/>
        <v>471</v>
      </c>
      <c r="O30" s="29">
        <f t="shared" si="4"/>
        <v>471</v>
      </c>
    </row>
    <row r="31" spans="1:15" ht="12.75" customHeight="1">
      <c r="A31" s="4" t="s">
        <v>56</v>
      </c>
      <c r="B31" s="5" t="s">
        <v>57</v>
      </c>
      <c r="C31" s="28">
        <v>8966</v>
      </c>
      <c r="D31" s="28">
        <v>8448</v>
      </c>
      <c r="E31" s="28">
        <v>172</v>
      </c>
      <c r="F31" s="28">
        <f t="shared" ref="F31:F42" si="5">SUM(C31-D31-E31)</f>
        <v>346</v>
      </c>
      <c r="G31" s="28">
        <v>25183</v>
      </c>
      <c r="H31" s="28">
        <v>17036</v>
      </c>
      <c r="I31" s="28">
        <v>831</v>
      </c>
      <c r="J31" s="28">
        <f t="shared" ref="J31:J42" si="6">SUM(G31-H31-I31)</f>
        <v>7316</v>
      </c>
      <c r="K31" s="28">
        <v>601</v>
      </c>
      <c r="L31" s="28">
        <v>0</v>
      </c>
      <c r="M31" s="28">
        <v>478</v>
      </c>
      <c r="N31" s="28">
        <v>215</v>
      </c>
      <c r="O31" s="28">
        <v>215</v>
      </c>
    </row>
    <row r="32" spans="1:15" ht="12.75" customHeight="1">
      <c r="A32" s="4" t="s">
        <v>58</v>
      </c>
      <c r="B32" s="5" t="s">
        <v>59</v>
      </c>
      <c r="C32" s="28">
        <v>11523</v>
      </c>
      <c r="D32" s="28">
        <v>10398</v>
      </c>
      <c r="E32" s="28">
        <v>500</v>
      </c>
      <c r="F32" s="28">
        <f t="shared" si="5"/>
        <v>625</v>
      </c>
      <c r="G32" s="28">
        <v>45575</v>
      </c>
      <c r="H32" s="28">
        <v>26164</v>
      </c>
      <c r="I32" s="28">
        <v>2711</v>
      </c>
      <c r="J32" s="28">
        <f t="shared" si="6"/>
        <v>16700</v>
      </c>
      <c r="K32" s="28">
        <v>2680</v>
      </c>
      <c r="L32" s="28">
        <v>0</v>
      </c>
      <c r="M32" s="28">
        <v>7797</v>
      </c>
      <c r="N32" s="28">
        <v>552</v>
      </c>
      <c r="O32" s="28">
        <v>552</v>
      </c>
    </row>
    <row r="33" spans="1:256" ht="12.75" customHeight="1">
      <c r="A33" s="4" t="s">
        <v>60</v>
      </c>
      <c r="B33" s="5" t="s">
        <v>61</v>
      </c>
      <c r="C33" s="28">
        <v>6955</v>
      </c>
      <c r="D33" s="28">
        <v>5658</v>
      </c>
      <c r="E33" s="28">
        <v>189</v>
      </c>
      <c r="F33" s="28">
        <f t="shared" si="5"/>
        <v>1108</v>
      </c>
      <c r="G33" s="28">
        <v>25437</v>
      </c>
      <c r="H33" s="28">
        <v>7433</v>
      </c>
      <c r="I33" s="28">
        <v>523</v>
      </c>
      <c r="J33" s="28">
        <f t="shared" si="6"/>
        <v>17481</v>
      </c>
      <c r="K33" s="28">
        <v>3662</v>
      </c>
      <c r="L33" s="28">
        <v>0</v>
      </c>
      <c r="M33" s="28">
        <v>4451</v>
      </c>
      <c r="N33" s="28">
        <v>163</v>
      </c>
      <c r="O33" s="28">
        <v>163</v>
      </c>
    </row>
    <row r="34" spans="1:256" ht="12.75" customHeight="1">
      <c r="A34" s="4" t="s">
        <v>62</v>
      </c>
      <c r="B34" s="5" t="s">
        <v>63</v>
      </c>
      <c r="C34" s="28">
        <v>9813</v>
      </c>
      <c r="D34" s="28">
        <v>2443</v>
      </c>
      <c r="E34" s="28">
        <v>41</v>
      </c>
      <c r="F34" s="28">
        <f t="shared" si="5"/>
        <v>7329</v>
      </c>
      <c r="G34" s="28">
        <v>22834</v>
      </c>
      <c r="H34" s="28">
        <v>6321</v>
      </c>
      <c r="I34" s="28">
        <v>196</v>
      </c>
      <c r="J34" s="28">
        <f t="shared" si="6"/>
        <v>16317</v>
      </c>
      <c r="K34" s="28">
        <v>492</v>
      </c>
      <c r="L34" s="28">
        <v>0</v>
      </c>
      <c r="M34" s="28">
        <v>2975</v>
      </c>
      <c r="N34" s="28">
        <v>0</v>
      </c>
      <c r="O34" s="28">
        <v>0</v>
      </c>
    </row>
    <row r="35" spans="1:256" ht="12.75" customHeight="1">
      <c r="A35" s="4" t="s">
        <v>64</v>
      </c>
      <c r="B35" s="5" t="s">
        <v>65</v>
      </c>
      <c r="C35" s="28">
        <v>3265</v>
      </c>
      <c r="D35" s="28">
        <v>3265</v>
      </c>
      <c r="E35" s="28">
        <v>0</v>
      </c>
      <c r="F35" s="28">
        <f t="shared" si="5"/>
        <v>0</v>
      </c>
      <c r="G35" s="28">
        <v>5835</v>
      </c>
      <c r="H35" s="28">
        <v>5574</v>
      </c>
      <c r="I35" s="28">
        <v>0</v>
      </c>
      <c r="J35" s="28">
        <f t="shared" si="6"/>
        <v>261</v>
      </c>
      <c r="K35" s="28">
        <v>44</v>
      </c>
      <c r="L35" s="28">
        <v>0</v>
      </c>
      <c r="M35" s="28">
        <v>3</v>
      </c>
      <c r="N35" s="28">
        <v>244</v>
      </c>
      <c r="O35" s="28">
        <v>244</v>
      </c>
    </row>
    <row r="36" spans="1:256" ht="12.75" customHeight="1">
      <c r="A36" s="4" t="s">
        <v>66</v>
      </c>
      <c r="B36" s="5" t="s">
        <v>67</v>
      </c>
      <c r="C36" s="28">
        <v>1925</v>
      </c>
      <c r="D36" s="28">
        <v>1693</v>
      </c>
      <c r="E36" s="28">
        <v>190</v>
      </c>
      <c r="F36" s="28">
        <f t="shared" si="5"/>
        <v>42</v>
      </c>
      <c r="G36" s="28">
        <v>5763</v>
      </c>
      <c r="H36" s="28">
        <v>4218</v>
      </c>
      <c r="I36" s="28">
        <v>1147</v>
      </c>
      <c r="J36" s="28">
        <f t="shared" si="6"/>
        <v>398</v>
      </c>
      <c r="K36" s="28">
        <v>57</v>
      </c>
      <c r="L36" s="28">
        <v>0</v>
      </c>
      <c r="M36" s="28">
        <v>334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3206</v>
      </c>
      <c r="D37" s="28">
        <v>2793</v>
      </c>
      <c r="E37" s="28">
        <v>58</v>
      </c>
      <c r="F37" s="28">
        <f t="shared" si="5"/>
        <v>355</v>
      </c>
      <c r="G37" s="28">
        <v>10125</v>
      </c>
      <c r="H37" s="28">
        <v>7308</v>
      </c>
      <c r="I37" s="28">
        <v>228</v>
      </c>
      <c r="J37" s="28">
        <f t="shared" si="6"/>
        <v>2589</v>
      </c>
      <c r="K37" s="28">
        <v>258</v>
      </c>
      <c r="L37" s="28">
        <v>0</v>
      </c>
      <c r="M37" s="28">
        <v>730</v>
      </c>
      <c r="N37" s="28">
        <v>452</v>
      </c>
      <c r="O37" s="28">
        <v>452</v>
      </c>
    </row>
    <row r="38" spans="1:256" ht="12.75" customHeight="1">
      <c r="A38" s="4" t="s">
        <v>70</v>
      </c>
      <c r="B38" s="5" t="s">
        <v>71</v>
      </c>
      <c r="C38" s="28">
        <v>48643</v>
      </c>
      <c r="D38" s="28">
        <v>37837</v>
      </c>
      <c r="E38" s="28">
        <v>1392</v>
      </c>
      <c r="F38" s="28">
        <f t="shared" si="5"/>
        <v>9414</v>
      </c>
      <c r="G38" s="28">
        <v>114372</v>
      </c>
      <c r="H38" s="28">
        <v>64953</v>
      </c>
      <c r="I38" s="28">
        <v>5879</v>
      </c>
      <c r="J38" s="28">
        <f t="shared" si="6"/>
        <v>43540</v>
      </c>
      <c r="K38" s="28">
        <v>10133</v>
      </c>
      <c r="L38" s="28">
        <v>0</v>
      </c>
      <c r="M38" s="28">
        <v>6983</v>
      </c>
      <c r="N38" s="28">
        <v>34135</v>
      </c>
      <c r="O38" s="28">
        <v>5064</v>
      </c>
    </row>
    <row r="39" spans="1:256" ht="12.75" customHeight="1">
      <c r="A39" s="4" t="s">
        <v>72</v>
      </c>
      <c r="B39" s="5" t="s">
        <v>73</v>
      </c>
      <c r="C39" s="28">
        <v>7107</v>
      </c>
      <c r="D39" s="28">
        <v>6692</v>
      </c>
      <c r="E39" s="28">
        <v>220</v>
      </c>
      <c r="F39" s="28">
        <f t="shared" si="5"/>
        <v>195</v>
      </c>
      <c r="G39" s="28">
        <v>12974</v>
      </c>
      <c r="H39" s="28">
        <v>11096</v>
      </c>
      <c r="I39" s="28">
        <v>1291</v>
      </c>
      <c r="J39" s="28">
        <f t="shared" si="6"/>
        <v>587</v>
      </c>
      <c r="K39" s="28">
        <v>288</v>
      </c>
      <c r="L39" s="28">
        <v>0</v>
      </c>
      <c r="M39" s="28">
        <v>2</v>
      </c>
      <c r="N39" s="28">
        <v>0</v>
      </c>
      <c r="O39" s="28">
        <v>0</v>
      </c>
    </row>
    <row r="40" spans="1:256" ht="12.75" customHeight="1">
      <c r="A40" s="4" t="s">
        <v>74</v>
      </c>
      <c r="B40" s="5" t="s">
        <v>75</v>
      </c>
      <c r="C40" s="28">
        <v>4924</v>
      </c>
      <c r="D40" s="28">
        <v>4540</v>
      </c>
      <c r="E40" s="28">
        <v>191</v>
      </c>
      <c r="F40" s="28">
        <f t="shared" si="5"/>
        <v>193</v>
      </c>
      <c r="G40" s="28">
        <v>13758</v>
      </c>
      <c r="H40" s="28">
        <v>9249</v>
      </c>
      <c r="I40" s="28">
        <v>882</v>
      </c>
      <c r="J40" s="28">
        <f t="shared" si="6"/>
        <v>3627</v>
      </c>
      <c r="K40" s="28">
        <v>701</v>
      </c>
      <c r="L40" s="28">
        <v>0</v>
      </c>
      <c r="M40" s="28">
        <v>5701</v>
      </c>
      <c r="N40" s="28">
        <v>66</v>
      </c>
      <c r="O40" s="28">
        <v>66</v>
      </c>
    </row>
    <row r="41" spans="1:256" ht="12.75" customHeight="1">
      <c r="A41" s="4" t="s">
        <v>76</v>
      </c>
      <c r="B41" s="5" t="s">
        <v>77</v>
      </c>
      <c r="C41" s="28">
        <v>1455</v>
      </c>
      <c r="D41" s="28">
        <v>1393</v>
      </c>
      <c r="E41" s="28">
        <v>0</v>
      </c>
      <c r="F41" s="28">
        <f t="shared" si="5"/>
        <v>62</v>
      </c>
      <c r="G41" s="28">
        <v>5605</v>
      </c>
      <c r="H41" s="28">
        <v>3772</v>
      </c>
      <c r="I41" s="28">
        <v>0</v>
      </c>
      <c r="J41" s="28">
        <f t="shared" si="6"/>
        <v>1833</v>
      </c>
      <c r="K41" s="28">
        <v>1012</v>
      </c>
      <c r="L41" s="28">
        <v>0</v>
      </c>
      <c r="M41" s="28">
        <v>122</v>
      </c>
      <c r="N41" s="28">
        <v>487</v>
      </c>
      <c r="O41" s="28">
        <v>487</v>
      </c>
    </row>
    <row r="42" spans="1:256" ht="12.75" customHeight="1">
      <c r="A42" s="4" t="s">
        <v>78</v>
      </c>
      <c r="B42" s="5" t="s">
        <v>79</v>
      </c>
      <c r="C42" s="28">
        <v>12055</v>
      </c>
      <c r="D42" s="28">
        <v>9513</v>
      </c>
      <c r="E42" s="28">
        <v>272</v>
      </c>
      <c r="F42" s="28">
        <f t="shared" si="5"/>
        <v>2270</v>
      </c>
      <c r="G42" s="28">
        <v>20554</v>
      </c>
      <c r="H42" s="28">
        <v>15174</v>
      </c>
      <c r="I42" s="28">
        <v>667</v>
      </c>
      <c r="J42" s="28">
        <f t="shared" si="6"/>
        <v>4713</v>
      </c>
      <c r="K42" s="28">
        <v>576</v>
      </c>
      <c r="L42" s="28">
        <v>0</v>
      </c>
      <c r="M42" s="28">
        <v>10</v>
      </c>
      <c r="N42" s="28">
        <v>125</v>
      </c>
      <c r="O42" s="28">
        <v>125</v>
      </c>
    </row>
    <row r="43" spans="1:256" ht="12.75" customHeight="1">
      <c r="A43" s="8"/>
      <c r="B43" s="9" t="s">
        <v>80</v>
      </c>
      <c r="C43" s="29">
        <f t="shared" ref="C43:O43" si="7">SUM(C31:C42)</f>
        <v>119837</v>
      </c>
      <c r="D43" s="29">
        <f t="shared" si="7"/>
        <v>94673</v>
      </c>
      <c r="E43" s="29">
        <f t="shared" si="7"/>
        <v>3225</v>
      </c>
      <c r="F43" s="29">
        <f t="shared" si="7"/>
        <v>21939</v>
      </c>
      <c r="G43" s="29">
        <f t="shared" si="7"/>
        <v>308015</v>
      </c>
      <c r="H43" s="29">
        <f t="shared" si="7"/>
        <v>178298</v>
      </c>
      <c r="I43" s="29">
        <f t="shared" si="7"/>
        <v>14355</v>
      </c>
      <c r="J43" s="29">
        <f t="shared" si="7"/>
        <v>115362</v>
      </c>
      <c r="K43" s="29">
        <f t="shared" si="7"/>
        <v>20504</v>
      </c>
      <c r="L43" s="29">
        <f t="shared" si="7"/>
        <v>0</v>
      </c>
      <c r="M43" s="29">
        <f t="shared" si="7"/>
        <v>29586</v>
      </c>
      <c r="N43" s="29">
        <f t="shared" si="7"/>
        <v>36439</v>
      </c>
      <c r="O43" s="29">
        <f t="shared" si="7"/>
        <v>7368</v>
      </c>
    </row>
    <row r="44" spans="1:256" ht="12.75" customHeight="1">
      <c r="A44" s="4" t="s">
        <v>81</v>
      </c>
      <c r="B44" s="5" t="s">
        <v>82</v>
      </c>
      <c r="C44" s="28">
        <v>4592</v>
      </c>
      <c r="D44" s="28">
        <v>3947</v>
      </c>
      <c r="E44" s="28">
        <v>115</v>
      </c>
      <c r="F44" s="28">
        <f>SUM(C44-D44-E44)</f>
        <v>530</v>
      </c>
      <c r="G44" s="28">
        <v>16105</v>
      </c>
      <c r="H44" s="28">
        <v>9815</v>
      </c>
      <c r="I44" s="28">
        <v>453</v>
      </c>
      <c r="J44" s="28">
        <f>SUM(G44-H44-I44)</f>
        <v>5837</v>
      </c>
      <c r="K44" s="28">
        <v>1868</v>
      </c>
      <c r="L44" s="28">
        <v>0</v>
      </c>
      <c r="M44" s="28">
        <v>80</v>
      </c>
      <c r="N44" s="28">
        <v>202</v>
      </c>
      <c r="O44" s="28">
        <v>202</v>
      </c>
    </row>
    <row r="45" spans="1:256" ht="12.75" customHeight="1">
      <c r="A45" s="4" t="s">
        <v>83</v>
      </c>
      <c r="B45" s="5" t="s">
        <v>84</v>
      </c>
      <c r="C45" s="28">
        <v>5714</v>
      </c>
      <c r="D45" s="28">
        <v>4559</v>
      </c>
      <c r="E45" s="28">
        <v>168</v>
      </c>
      <c r="F45" s="28">
        <f>SUM(C45-D45-E45)</f>
        <v>987</v>
      </c>
      <c r="G45" s="28">
        <v>23864</v>
      </c>
      <c r="H45" s="28">
        <v>10749</v>
      </c>
      <c r="I45" s="28">
        <v>706</v>
      </c>
      <c r="J45" s="28">
        <f>SUM(G45-H45-I45)</f>
        <v>12409</v>
      </c>
      <c r="K45" s="28">
        <v>9064</v>
      </c>
      <c r="L45" s="28">
        <v>0</v>
      </c>
      <c r="M45" s="28">
        <v>1690</v>
      </c>
      <c r="N45" s="28">
        <v>80</v>
      </c>
      <c r="O45" s="28">
        <v>80</v>
      </c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2.75" customHeight="1">
      <c r="A46" s="8"/>
      <c r="B46" s="9" t="s">
        <v>85</v>
      </c>
      <c r="C46" s="29">
        <f t="shared" ref="C46:O46" si="8">SUM(C44:C45)</f>
        <v>10306</v>
      </c>
      <c r="D46" s="29">
        <f t="shared" si="8"/>
        <v>8506</v>
      </c>
      <c r="E46" s="29">
        <f t="shared" si="8"/>
        <v>283</v>
      </c>
      <c r="F46" s="29">
        <f t="shared" si="8"/>
        <v>1517</v>
      </c>
      <c r="G46" s="29">
        <f t="shared" si="8"/>
        <v>39969</v>
      </c>
      <c r="H46" s="29">
        <f t="shared" si="8"/>
        <v>20564</v>
      </c>
      <c r="I46" s="29">
        <f t="shared" si="8"/>
        <v>1159</v>
      </c>
      <c r="J46" s="29">
        <f t="shared" si="8"/>
        <v>18246</v>
      </c>
      <c r="K46" s="29">
        <f t="shared" si="8"/>
        <v>10932</v>
      </c>
      <c r="L46" s="29">
        <f t="shared" si="8"/>
        <v>0</v>
      </c>
      <c r="M46" s="29">
        <f t="shared" si="8"/>
        <v>1770</v>
      </c>
      <c r="N46" s="29">
        <f t="shared" si="8"/>
        <v>282</v>
      </c>
      <c r="O46" s="29">
        <f t="shared" si="8"/>
        <v>282</v>
      </c>
    </row>
    <row r="47" spans="1:256" ht="12.75" customHeight="1">
      <c r="A47" s="4" t="s">
        <v>86</v>
      </c>
      <c r="B47" s="5" t="s">
        <v>87</v>
      </c>
      <c r="C47" s="28">
        <v>1012</v>
      </c>
      <c r="D47" s="28">
        <v>915</v>
      </c>
      <c r="E47" s="28">
        <v>0</v>
      </c>
      <c r="F47" s="28">
        <f>SUM(C47-D47-E47)</f>
        <v>97</v>
      </c>
      <c r="G47" s="28">
        <v>972</v>
      </c>
      <c r="H47" s="28">
        <v>791</v>
      </c>
      <c r="I47" s="28">
        <v>0</v>
      </c>
      <c r="J47" s="28">
        <f>SUM(G47-H47-I47)</f>
        <v>181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</row>
    <row r="48" spans="1:256" ht="12.75" customHeight="1">
      <c r="A48" s="4" t="s">
        <v>88</v>
      </c>
      <c r="B48" s="5" t="s">
        <v>89</v>
      </c>
      <c r="C48" s="28">
        <v>2465</v>
      </c>
      <c r="D48" s="28">
        <v>2439</v>
      </c>
      <c r="E48" s="28">
        <v>23</v>
      </c>
      <c r="F48" s="28">
        <f>SUM(C48-D48-E48)</f>
        <v>3</v>
      </c>
      <c r="G48" s="28">
        <v>4492</v>
      </c>
      <c r="H48" s="28">
        <v>4332</v>
      </c>
      <c r="I48" s="28">
        <v>77</v>
      </c>
      <c r="J48" s="28">
        <f>SUM(G48-H48-I48)</f>
        <v>83</v>
      </c>
      <c r="K48" s="28">
        <v>0</v>
      </c>
      <c r="L48" s="28">
        <v>0</v>
      </c>
      <c r="M48" s="28">
        <v>154</v>
      </c>
      <c r="N48" s="28">
        <v>114</v>
      </c>
      <c r="O48" s="28">
        <v>114</v>
      </c>
    </row>
    <row r="49" spans="1:15" ht="12.75" customHeight="1">
      <c r="A49" s="4" t="s">
        <v>90</v>
      </c>
      <c r="B49" s="5" t="s">
        <v>91</v>
      </c>
      <c r="C49" s="28">
        <v>1013</v>
      </c>
      <c r="D49" s="28">
        <v>929</v>
      </c>
      <c r="E49" s="28">
        <v>63</v>
      </c>
      <c r="F49" s="28">
        <f>SUM(C49-D49-E49)</f>
        <v>21</v>
      </c>
      <c r="G49" s="28">
        <v>1338</v>
      </c>
      <c r="H49" s="28">
        <v>1084</v>
      </c>
      <c r="I49" s="28">
        <v>178</v>
      </c>
      <c r="J49" s="28">
        <f>SUM(G49-H49-I49)</f>
        <v>76</v>
      </c>
      <c r="K49" s="28">
        <v>1167</v>
      </c>
      <c r="L49" s="28">
        <v>0</v>
      </c>
      <c r="M49" s="28">
        <v>0</v>
      </c>
      <c r="N49" s="28">
        <v>203</v>
      </c>
      <c r="O49" s="28">
        <v>203</v>
      </c>
    </row>
    <row r="50" spans="1:15" ht="12.75" customHeight="1">
      <c r="A50" s="4" t="s">
        <v>92</v>
      </c>
      <c r="B50" s="5" t="s">
        <v>93</v>
      </c>
      <c r="C50" s="28">
        <v>9322</v>
      </c>
      <c r="D50" s="28">
        <v>8991</v>
      </c>
      <c r="E50" s="28">
        <v>124</v>
      </c>
      <c r="F50" s="28">
        <f>SUM(C50-D50-E50)</f>
        <v>207</v>
      </c>
      <c r="G50" s="28">
        <v>18897</v>
      </c>
      <c r="H50" s="28">
        <v>14456</v>
      </c>
      <c r="I50" s="28">
        <v>559</v>
      </c>
      <c r="J50" s="28">
        <f>SUM(G50-H50-I50)</f>
        <v>3882</v>
      </c>
      <c r="K50" s="28">
        <v>2686</v>
      </c>
      <c r="L50" s="28">
        <v>0</v>
      </c>
      <c r="M50" s="28">
        <v>1201</v>
      </c>
      <c r="N50" s="28">
        <v>601</v>
      </c>
      <c r="O50" s="28">
        <v>601</v>
      </c>
    </row>
    <row r="51" spans="1:15" ht="12.75" customHeight="1">
      <c r="A51" s="8"/>
      <c r="B51" s="9" t="s">
        <v>94</v>
      </c>
      <c r="C51" s="29">
        <f t="shared" ref="C51:O51" si="9">SUM(C47:C50)</f>
        <v>13812</v>
      </c>
      <c r="D51" s="29">
        <f t="shared" si="9"/>
        <v>13274</v>
      </c>
      <c r="E51" s="29">
        <f t="shared" si="9"/>
        <v>210</v>
      </c>
      <c r="F51" s="29">
        <f t="shared" si="9"/>
        <v>328</v>
      </c>
      <c r="G51" s="29">
        <f t="shared" si="9"/>
        <v>25699</v>
      </c>
      <c r="H51" s="29">
        <f t="shared" si="9"/>
        <v>20663</v>
      </c>
      <c r="I51" s="29">
        <f t="shared" si="9"/>
        <v>814</v>
      </c>
      <c r="J51" s="29">
        <f t="shared" si="9"/>
        <v>4222</v>
      </c>
      <c r="K51" s="29">
        <f t="shared" si="9"/>
        <v>3853</v>
      </c>
      <c r="L51" s="29">
        <f t="shared" si="9"/>
        <v>0</v>
      </c>
      <c r="M51" s="29">
        <f t="shared" si="9"/>
        <v>1355</v>
      </c>
      <c r="N51" s="29">
        <f t="shared" si="9"/>
        <v>918</v>
      </c>
      <c r="O51" s="29">
        <f t="shared" si="9"/>
        <v>918</v>
      </c>
    </row>
    <row r="52" spans="1:15" ht="12.75" customHeight="1">
      <c r="A52" s="4" t="s">
        <v>95</v>
      </c>
      <c r="B52" s="5" t="s">
        <v>96</v>
      </c>
      <c r="C52" s="28">
        <v>1363</v>
      </c>
      <c r="D52" s="28">
        <v>1295</v>
      </c>
      <c r="E52" s="28">
        <v>11</v>
      </c>
      <c r="F52" s="28">
        <f t="shared" ref="F52:F58" si="10">SUM(C52-D52-E52)</f>
        <v>57</v>
      </c>
      <c r="G52" s="28">
        <v>4554</v>
      </c>
      <c r="H52" s="28">
        <v>3112</v>
      </c>
      <c r="I52" s="28">
        <v>17</v>
      </c>
      <c r="J52" s="28">
        <f t="shared" ref="J52:J58" si="11">SUM(G52-H52-I52)</f>
        <v>1425</v>
      </c>
      <c r="K52" s="28">
        <v>2896</v>
      </c>
      <c r="L52" s="28">
        <v>0</v>
      </c>
      <c r="M52" s="28">
        <v>30</v>
      </c>
      <c r="N52" s="28">
        <v>56</v>
      </c>
      <c r="O52" s="28">
        <v>56</v>
      </c>
    </row>
    <row r="53" spans="1:15" ht="12.75" customHeight="1">
      <c r="A53" s="4" t="s">
        <v>97</v>
      </c>
      <c r="B53" s="5" t="s">
        <v>98</v>
      </c>
      <c r="C53" s="28">
        <v>9094</v>
      </c>
      <c r="D53" s="28">
        <v>6954</v>
      </c>
      <c r="E53" s="28">
        <v>122</v>
      </c>
      <c r="F53" s="28">
        <f t="shared" si="10"/>
        <v>2018</v>
      </c>
      <c r="G53" s="28">
        <v>27681</v>
      </c>
      <c r="H53" s="28">
        <v>18333</v>
      </c>
      <c r="I53" s="28">
        <v>810</v>
      </c>
      <c r="J53" s="28">
        <f t="shared" si="11"/>
        <v>8538</v>
      </c>
      <c r="K53" s="28">
        <v>863</v>
      </c>
      <c r="L53" s="28">
        <v>0</v>
      </c>
      <c r="M53" s="28">
        <v>1173</v>
      </c>
      <c r="N53" s="28">
        <v>439</v>
      </c>
      <c r="O53" s="28">
        <v>439</v>
      </c>
    </row>
    <row r="54" spans="1:15" ht="12.75" customHeight="1">
      <c r="A54" s="4" t="s">
        <v>99</v>
      </c>
      <c r="B54" s="5" t="s">
        <v>100</v>
      </c>
      <c r="C54" s="28">
        <v>1206</v>
      </c>
      <c r="D54" s="28">
        <v>824</v>
      </c>
      <c r="E54" s="28">
        <v>42</v>
      </c>
      <c r="F54" s="28">
        <f t="shared" si="10"/>
        <v>340</v>
      </c>
      <c r="G54" s="28">
        <v>5136</v>
      </c>
      <c r="H54" s="28">
        <v>2918</v>
      </c>
      <c r="I54" s="28">
        <v>392</v>
      </c>
      <c r="J54" s="28">
        <f t="shared" si="11"/>
        <v>1826</v>
      </c>
      <c r="K54" s="28">
        <v>59</v>
      </c>
      <c r="L54" s="28">
        <v>0</v>
      </c>
      <c r="M54" s="28">
        <v>446</v>
      </c>
      <c r="N54" s="28">
        <v>0</v>
      </c>
      <c r="O54" s="28">
        <v>0</v>
      </c>
    </row>
    <row r="55" spans="1:15" ht="12.75" customHeight="1">
      <c r="A55" s="4" t="s">
        <v>101</v>
      </c>
      <c r="B55" s="5" t="s">
        <v>102</v>
      </c>
      <c r="C55" s="28">
        <v>6251</v>
      </c>
      <c r="D55" s="28">
        <v>4811</v>
      </c>
      <c r="E55" s="28">
        <v>103</v>
      </c>
      <c r="F55" s="28">
        <f t="shared" si="10"/>
        <v>1337</v>
      </c>
      <c r="G55" s="28">
        <v>21408</v>
      </c>
      <c r="H55" s="28">
        <v>11960</v>
      </c>
      <c r="I55" s="28">
        <v>417</v>
      </c>
      <c r="J55" s="28">
        <f t="shared" si="11"/>
        <v>9031</v>
      </c>
      <c r="K55" s="28">
        <v>3728</v>
      </c>
      <c r="L55" s="28">
        <v>0</v>
      </c>
      <c r="M55" s="28">
        <v>1007</v>
      </c>
      <c r="N55" s="28">
        <v>2203</v>
      </c>
      <c r="O55" s="28">
        <v>2203</v>
      </c>
    </row>
    <row r="56" spans="1:15" ht="12.75" customHeight="1">
      <c r="A56" s="4" t="s">
        <v>103</v>
      </c>
      <c r="B56" s="5" t="s">
        <v>104</v>
      </c>
      <c r="C56" s="28">
        <v>10601</v>
      </c>
      <c r="D56" s="28">
        <v>4009</v>
      </c>
      <c r="E56" s="28">
        <v>405</v>
      </c>
      <c r="F56" s="28">
        <f t="shared" si="10"/>
        <v>6187</v>
      </c>
      <c r="G56" s="28">
        <v>36016</v>
      </c>
      <c r="H56" s="28">
        <v>9932</v>
      </c>
      <c r="I56" s="28">
        <v>2283</v>
      </c>
      <c r="J56" s="28">
        <f t="shared" si="11"/>
        <v>23801</v>
      </c>
      <c r="K56" s="28">
        <v>3382</v>
      </c>
      <c r="L56" s="28">
        <v>0</v>
      </c>
      <c r="M56" s="28">
        <v>4383</v>
      </c>
      <c r="N56" s="28">
        <v>112</v>
      </c>
      <c r="O56" s="28">
        <v>112</v>
      </c>
    </row>
    <row r="57" spans="1:15" ht="12.75" customHeight="1">
      <c r="A57" s="4" t="s">
        <v>105</v>
      </c>
      <c r="B57" s="5" t="s">
        <v>106</v>
      </c>
      <c r="C57" s="28">
        <v>7661</v>
      </c>
      <c r="D57" s="28">
        <v>4715</v>
      </c>
      <c r="E57" s="28">
        <v>392</v>
      </c>
      <c r="F57" s="28">
        <f t="shared" si="10"/>
        <v>2554</v>
      </c>
      <c r="G57" s="28">
        <v>31821</v>
      </c>
      <c r="H57" s="28">
        <v>14852</v>
      </c>
      <c r="I57" s="28">
        <v>2141</v>
      </c>
      <c r="J57" s="28">
        <f t="shared" si="11"/>
        <v>14828</v>
      </c>
      <c r="K57" s="28">
        <v>337</v>
      </c>
      <c r="L57" s="28">
        <v>0</v>
      </c>
      <c r="M57" s="28">
        <v>2548</v>
      </c>
      <c r="N57" s="28">
        <v>0</v>
      </c>
      <c r="O57" s="28">
        <v>0</v>
      </c>
    </row>
    <row r="58" spans="1:15" ht="12.75" customHeight="1">
      <c r="A58" s="4" t="s">
        <v>107</v>
      </c>
      <c r="B58" s="5" t="s">
        <v>108</v>
      </c>
      <c r="C58" s="28">
        <v>8589</v>
      </c>
      <c r="D58" s="28">
        <v>5032</v>
      </c>
      <c r="E58" s="28">
        <v>137</v>
      </c>
      <c r="F58" s="28">
        <f t="shared" si="10"/>
        <v>3420</v>
      </c>
      <c r="G58" s="28">
        <v>28345</v>
      </c>
      <c r="H58" s="28">
        <v>12424</v>
      </c>
      <c r="I58" s="28">
        <v>780</v>
      </c>
      <c r="J58" s="28">
        <f t="shared" si="11"/>
        <v>15141</v>
      </c>
      <c r="K58" s="28">
        <v>1104</v>
      </c>
      <c r="L58" s="28">
        <v>0</v>
      </c>
      <c r="M58" s="28">
        <v>1123</v>
      </c>
      <c r="N58" s="28">
        <v>2686</v>
      </c>
      <c r="O58" s="28">
        <v>2686</v>
      </c>
    </row>
    <row r="59" spans="1:15" ht="12.75" customHeight="1">
      <c r="A59" s="8"/>
      <c r="B59" s="9" t="s">
        <v>109</v>
      </c>
      <c r="C59" s="29">
        <f t="shared" ref="C59:O59" si="12">SUM(C52:C58)</f>
        <v>44765</v>
      </c>
      <c r="D59" s="29">
        <f t="shared" si="12"/>
        <v>27640</v>
      </c>
      <c r="E59" s="29">
        <f t="shared" si="12"/>
        <v>1212</v>
      </c>
      <c r="F59" s="29">
        <f t="shared" si="12"/>
        <v>15913</v>
      </c>
      <c r="G59" s="29">
        <f t="shared" si="12"/>
        <v>154961</v>
      </c>
      <c r="H59" s="29">
        <f t="shared" si="12"/>
        <v>73531</v>
      </c>
      <c r="I59" s="29">
        <f t="shared" si="12"/>
        <v>6840</v>
      </c>
      <c r="J59" s="29">
        <f t="shared" si="12"/>
        <v>74590</v>
      </c>
      <c r="K59" s="29">
        <f t="shared" si="12"/>
        <v>12369</v>
      </c>
      <c r="L59" s="29">
        <f t="shared" si="12"/>
        <v>0</v>
      </c>
      <c r="M59" s="29">
        <f t="shared" si="12"/>
        <v>10710</v>
      </c>
      <c r="N59" s="29">
        <f t="shared" si="12"/>
        <v>5496</v>
      </c>
      <c r="O59" s="29">
        <f t="shared" si="12"/>
        <v>5496</v>
      </c>
    </row>
    <row r="60" spans="1:15" ht="12.75" customHeight="1">
      <c r="A60" s="4" t="s">
        <v>110</v>
      </c>
      <c r="B60" s="5" t="s">
        <v>111</v>
      </c>
      <c r="C60" s="28">
        <v>9164</v>
      </c>
      <c r="D60" s="28">
        <v>7179</v>
      </c>
      <c r="E60" s="28">
        <v>647</v>
      </c>
      <c r="F60" s="28">
        <f t="shared" ref="F60:F68" si="13">SUM(C60-D60-E60)</f>
        <v>1338</v>
      </c>
      <c r="G60" s="28">
        <v>28984</v>
      </c>
      <c r="H60" s="28">
        <v>18217</v>
      </c>
      <c r="I60" s="28">
        <v>4009</v>
      </c>
      <c r="J60" s="28">
        <f t="shared" ref="J60:J68" si="14">SUM(G60-H60-I60)</f>
        <v>6758</v>
      </c>
      <c r="K60" s="28">
        <v>536</v>
      </c>
      <c r="L60" s="28">
        <v>0</v>
      </c>
      <c r="M60" s="28">
        <v>988</v>
      </c>
      <c r="N60" s="28">
        <v>355</v>
      </c>
      <c r="O60" s="28">
        <v>355</v>
      </c>
    </row>
    <row r="61" spans="1:15" ht="12.75" customHeight="1">
      <c r="A61" s="4" t="s">
        <v>112</v>
      </c>
      <c r="B61" s="5" t="s">
        <v>113</v>
      </c>
      <c r="C61" s="28">
        <v>2292</v>
      </c>
      <c r="D61" s="28">
        <v>2022</v>
      </c>
      <c r="E61" s="28">
        <v>32</v>
      </c>
      <c r="F61" s="28">
        <f t="shared" si="13"/>
        <v>238</v>
      </c>
      <c r="G61" s="28">
        <v>6006</v>
      </c>
      <c r="H61" s="28">
        <v>5211</v>
      </c>
      <c r="I61" s="28">
        <v>159</v>
      </c>
      <c r="J61" s="28">
        <f t="shared" si="14"/>
        <v>636</v>
      </c>
      <c r="K61" s="28">
        <v>52</v>
      </c>
      <c r="L61" s="28">
        <v>0</v>
      </c>
      <c r="M61" s="28">
        <v>522</v>
      </c>
      <c r="N61" s="28">
        <v>0</v>
      </c>
      <c r="O61" s="28">
        <v>0</v>
      </c>
    </row>
    <row r="62" spans="1:15" ht="12.75" customHeight="1">
      <c r="A62" s="4" t="s">
        <v>114</v>
      </c>
      <c r="B62" s="5" t="s">
        <v>115</v>
      </c>
      <c r="C62" s="28">
        <v>4600</v>
      </c>
      <c r="D62" s="28">
        <v>2293</v>
      </c>
      <c r="E62" s="28">
        <v>163</v>
      </c>
      <c r="F62" s="28">
        <f t="shared" si="13"/>
        <v>2144</v>
      </c>
      <c r="G62" s="28">
        <v>17626</v>
      </c>
      <c r="H62" s="28">
        <v>6400</v>
      </c>
      <c r="I62" s="28">
        <v>1113</v>
      </c>
      <c r="J62" s="28">
        <f t="shared" si="14"/>
        <v>10113</v>
      </c>
      <c r="K62" s="28">
        <v>964</v>
      </c>
      <c r="L62" s="28">
        <v>0</v>
      </c>
      <c r="M62" s="28">
        <v>1123</v>
      </c>
      <c r="N62" s="28">
        <v>302</v>
      </c>
      <c r="O62" s="28">
        <v>302</v>
      </c>
    </row>
    <row r="63" spans="1:15" ht="12.75" customHeight="1">
      <c r="A63" s="4" t="s">
        <v>116</v>
      </c>
      <c r="B63" s="5" t="s">
        <v>117</v>
      </c>
      <c r="C63" s="28">
        <v>7650</v>
      </c>
      <c r="D63" s="28">
        <v>4005</v>
      </c>
      <c r="E63" s="28">
        <v>221</v>
      </c>
      <c r="F63" s="28">
        <f t="shared" si="13"/>
        <v>3424</v>
      </c>
      <c r="G63" s="28">
        <v>23858</v>
      </c>
      <c r="H63" s="28">
        <v>11970</v>
      </c>
      <c r="I63" s="28">
        <v>2007</v>
      </c>
      <c r="J63" s="28">
        <f t="shared" si="14"/>
        <v>9881</v>
      </c>
      <c r="K63" s="28">
        <v>194</v>
      </c>
      <c r="L63" s="28">
        <v>0</v>
      </c>
      <c r="M63" s="28">
        <v>1593</v>
      </c>
      <c r="N63" s="28">
        <v>58</v>
      </c>
      <c r="O63" s="28">
        <v>58</v>
      </c>
    </row>
    <row r="64" spans="1:15" ht="12.75" customHeight="1">
      <c r="A64" s="4" t="s">
        <v>118</v>
      </c>
      <c r="B64" s="5" t="s">
        <v>119</v>
      </c>
      <c r="C64" s="28">
        <v>5756</v>
      </c>
      <c r="D64" s="28">
        <v>3072</v>
      </c>
      <c r="E64" s="28">
        <v>339</v>
      </c>
      <c r="F64" s="28">
        <f t="shared" si="13"/>
        <v>2345</v>
      </c>
      <c r="G64" s="28">
        <v>21163</v>
      </c>
      <c r="H64" s="28">
        <v>9188</v>
      </c>
      <c r="I64" s="28">
        <v>2112</v>
      </c>
      <c r="J64" s="28">
        <f t="shared" si="14"/>
        <v>9863</v>
      </c>
      <c r="K64" s="28">
        <v>149</v>
      </c>
      <c r="L64" s="28">
        <v>0</v>
      </c>
      <c r="M64" s="28">
        <v>427</v>
      </c>
      <c r="N64" s="28">
        <v>58</v>
      </c>
      <c r="O64" s="28">
        <v>58</v>
      </c>
    </row>
    <row r="65" spans="1:15" ht="12.75" customHeight="1">
      <c r="A65" s="4" t="s">
        <v>120</v>
      </c>
      <c r="B65" s="5" t="s">
        <v>121</v>
      </c>
      <c r="C65" s="28">
        <v>2595</v>
      </c>
      <c r="D65" s="28">
        <v>2060</v>
      </c>
      <c r="E65" s="28">
        <v>239</v>
      </c>
      <c r="F65" s="28">
        <f t="shared" si="13"/>
        <v>296</v>
      </c>
      <c r="G65" s="28">
        <v>12586</v>
      </c>
      <c r="H65" s="28">
        <v>6016</v>
      </c>
      <c r="I65" s="28">
        <v>1491</v>
      </c>
      <c r="J65" s="28">
        <f t="shared" si="14"/>
        <v>5079</v>
      </c>
      <c r="K65" s="28">
        <v>1177</v>
      </c>
      <c r="L65" s="28">
        <v>0</v>
      </c>
      <c r="M65" s="28">
        <v>1409</v>
      </c>
      <c r="N65" s="28">
        <v>25</v>
      </c>
      <c r="O65" s="28">
        <v>25</v>
      </c>
    </row>
    <row r="66" spans="1:15" ht="12.75" customHeight="1">
      <c r="A66" s="4" t="s">
        <v>122</v>
      </c>
      <c r="B66" s="5" t="s">
        <v>123</v>
      </c>
      <c r="C66" s="28">
        <v>5964</v>
      </c>
      <c r="D66" s="28">
        <v>1928</v>
      </c>
      <c r="E66" s="28">
        <v>97</v>
      </c>
      <c r="F66" s="28">
        <f t="shared" si="13"/>
        <v>3939</v>
      </c>
      <c r="G66" s="28">
        <v>28103</v>
      </c>
      <c r="H66" s="28">
        <v>6079</v>
      </c>
      <c r="I66" s="28">
        <v>582</v>
      </c>
      <c r="J66" s="28">
        <f t="shared" si="14"/>
        <v>21442</v>
      </c>
      <c r="K66" s="28">
        <v>5526</v>
      </c>
      <c r="L66" s="28">
        <v>0</v>
      </c>
      <c r="M66" s="28">
        <v>5741</v>
      </c>
      <c r="N66" s="28">
        <v>20</v>
      </c>
      <c r="O66" s="28">
        <v>20</v>
      </c>
    </row>
    <row r="67" spans="1:15" ht="12.75" customHeight="1">
      <c r="A67" s="4" t="s">
        <v>124</v>
      </c>
      <c r="B67" s="5" t="s">
        <v>125</v>
      </c>
      <c r="C67" s="28">
        <v>12058</v>
      </c>
      <c r="D67" s="28">
        <v>2263</v>
      </c>
      <c r="E67" s="28">
        <v>0</v>
      </c>
      <c r="F67" s="28">
        <f t="shared" si="13"/>
        <v>9795</v>
      </c>
      <c r="G67" s="28">
        <v>48130</v>
      </c>
      <c r="H67" s="28">
        <v>6348</v>
      </c>
      <c r="I67" s="28">
        <v>0</v>
      </c>
      <c r="J67" s="28">
        <f t="shared" si="14"/>
        <v>41782</v>
      </c>
      <c r="K67" s="28">
        <v>3666</v>
      </c>
      <c r="L67" s="28">
        <v>0</v>
      </c>
      <c r="M67" s="28">
        <v>12437</v>
      </c>
      <c r="N67" s="28">
        <v>170</v>
      </c>
      <c r="O67" s="28">
        <v>170</v>
      </c>
    </row>
    <row r="68" spans="1:15" ht="12.75" customHeight="1">
      <c r="A68" s="4" t="s">
        <v>126</v>
      </c>
      <c r="B68" s="5" t="s">
        <v>127</v>
      </c>
      <c r="C68" s="28">
        <v>3909</v>
      </c>
      <c r="D68" s="28">
        <v>2801</v>
      </c>
      <c r="E68" s="28">
        <v>55</v>
      </c>
      <c r="F68" s="28">
        <f t="shared" si="13"/>
        <v>1053</v>
      </c>
      <c r="G68" s="28">
        <v>14788</v>
      </c>
      <c r="H68" s="28">
        <v>6774</v>
      </c>
      <c r="I68" s="28">
        <v>524</v>
      </c>
      <c r="J68" s="28">
        <f t="shared" si="14"/>
        <v>7490</v>
      </c>
      <c r="K68" s="28">
        <v>46</v>
      </c>
      <c r="L68" s="28">
        <v>0</v>
      </c>
      <c r="M68" s="28">
        <v>326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53988</v>
      </c>
      <c r="D69" s="29">
        <f t="shared" si="15"/>
        <v>27623</v>
      </c>
      <c r="E69" s="29">
        <f t="shared" si="15"/>
        <v>1793</v>
      </c>
      <c r="F69" s="29">
        <f t="shared" si="15"/>
        <v>24572</v>
      </c>
      <c r="G69" s="29">
        <f t="shared" si="15"/>
        <v>201244</v>
      </c>
      <c r="H69" s="29">
        <f t="shared" si="15"/>
        <v>76203</v>
      </c>
      <c r="I69" s="29">
        <f t="shared" si="15"/>
        <v>11997</v>
      </c>
      <c r="J69" s="29">
        <f t="shared" si="15"/>
        <v>113044</v>
      </c>
      <c r="K69" s="29">
        <f t="shared" si="15"/>
        <v>12310</v>
      </c>
      <c r="L69" s="29">
        <f t="shared" si="15"/>
        <v>0</v>
      </c>
      <c r="M69" s="29">
        <f t="shared" si="15"/>
        <v>24566</v>
      </c>
      <c r="N69" s="29">
        <f t="shared" si="15"/>
        <v>988</v>
      </c>
      <c r="O69" s="29">
        <f t="shared" si="15"/>
        <v>988</v>
      </c>
    </row>
    <row r="70" spans="1:15" ht="12.75" customHeight="1">
      <c r="A70" s="4" t="s">
        <v>129</v>
      </c>
      <c r="B70" s="5" t="s">
        <v>130</v>
      </c>
      <c r="C70" s="28">
        <v>3137</v>
      </c>
      <c r="D70" s="28">
        <v>2795</v>
      </c>
      <c r="E70" s="28">
        <v>207</v>
      </c>
      <c r="F70" s="28">
        <f t="shared" ref="F70:F79" si="16">SUM(C70-D70-E70)</f>
        <v>135</v>
      </c>
      <c r="G70" s="28">
        <v>10351</v>
      </c>
      <c r="H70" s="28">
        <v>7220</v>
      </c>
      <c r="I70" s="28">
        <v>1596</v>
      </c>
      <c r="J70" s="28">
        <f t="shared" ref="J70:J79" si="17">SUM(G70-H70-I70)</f>
        <v>1535</v>
      </c>
      <c r="K70" s="28">
        <v>454</v>
      </c>
      <c r="L70" s="28">
        <v>0</v>
      </c>
      <c r="M70" s="28">
        <v>369</v>
      </c>
      <c r="N70" s="28">
        <v>36</v>
      </c>
      <c r="O70" s="28">
        <v>36</v>
      </c>
    </row>
    <row r="71" spans="1:15" ht="12.75" customHeight="1">
      <c r="A71" s="4" t="s">
        <v>131</v>
      </c>
      <c r="B71" s="5" t="s">
        <v>132</v>
      </c>
      <c r="C71" s="28">
        <v>14679</v>
      </c>
      <c r="D71" s="28">
        <v>8911</v>
      </c>
      <c r="E71" s="28">
        <v>437</v>
      </c>
      <c r="F71" s="28">
        <f t="shared" si="16"/>
        <v>5331</v>
      </c>
      <c r="G71" s="28">
        <v>35600</v>
      </c>
      <c r="H71" s="28">
        <v>16259</v>
      </c>
      <c r="I71" s="28">
        <v>2429</v>
      </c>
      <c r="J71" s="28">
        <f t="shared" si="17"/>
        <v>16912</v>
      </c>
      <c r="K71" s="28">
        <v>1562</v>
      </c>
      <c r="L71" s="28">
        <v>0</v>
      </c>
      <c r="M71" s="28">
        <v>906</v>
      </c>
      <c r="N71" s="28">
        <v>2839</v>
      </c>
      <c r="O71" s="28">
        <v>2839</v>
      </c>
    </row>
    <row r="72" spans="1:15" ht="12.75" customHeight="1">
      <c r="A72" s="4" t="s">
        <v>133</v>
      </c>
      <c r="B72" s="5" t="s">
        <v>134</v>
      </c>
      <c r="C72" s="28">
        <v>2152</v>
      </c>
      <c r="D72" s="28">
        <v>1858</v>
      </c>
      <c r="E72" s="28">
        <v>0</v>
      </c>
      <c r="F72" s="28">
        <f t="shared" si="16"/>
        <v>294</v>
      </c>
      <c r="G72" s="28">
        <v>6578</v>
      </c>
      <c r="H72" s="28">
        <v>4859</v>
      </c>
      <c r="I72" s="28">
        <v>0</v>
      </c>
      <c r="J72" s="28">
        <f t="shared" si="17"/>
        <v>1719</v>
      </c>
      <c r="K72" s="28">
        <v>530</v>
      </c>
      <c r="L72" s="28">
        <v>0</v>
      </c>
      <c r="M72" s="28">
        <v>1789</v>
      </c>
      <c r="N72" s="28">
        <v>6</v>
      </c>
      <c r="O72" s="28">
        <v>6</v>
      </c>
    </row>
    <row r="73" spans="1:15" ht="12.75" customHeight="1">
      <c r="A73" s="4" t="s">
        <v>135</v>
      </c>
      <c r="B73" s="5" t="s">
        <v>136</v>
      </c>
      <c r="C73" s="28">
        <v>5702</v>
      </c>
      <c r="D73" s="28">
        <v>4173</v>
      </c>
      <c r="E73" s="28">
        <v>30</v>
      </c>
      <c r="F73" s="28">
        <f t="shared" si="16"/>
        <v>1499</v>
      </c>
      <c r="G73" s="28">
        <v>15650</v>
      </c>
      <c r="H73" s="28">
        <v>9623</v>
      </c>
      <c r="I73" s="28">
        <v>115</v>
      </c>
      <c r="J73" s="28">
        <f t="shared" si="17"/>
        <v>5912</v>
      </c>
      <c r="K73" s="28">
        <v>660</v>
      </c>
      <c r="L73" s="28">
        <v>0</v>
      </c>
      <c r="M73" s="28">
        <v>446</v>
      </c>
      <c r="N73" s="28">
        <v>9254</v>
      </c>
      <c r="O73" s="28">
        <v>9254</v>
      </c>
    </row>
    <row r="74" spans="1:15" ht="12.75" customHeight="1">
      <c r="A74" s="4" t="s">
        <v>137</v>
      </c>
      <c r="B74" s="5" t="s">
        <v>138</v>
      </c>
      <c r="C74" s="28">
        <v>4304</v>
      </c>
      <c r="D74" s="28">
        <v>3752</v>
      </c>
      <c r="E74" s="28">
        <v>157</v>
      </c>
      <c r="F74" s="28">
        <f t="shared" si="16"/>
        <v>395</v>
      </c>
      <c r="G74" s="28">
        <v>9760</v>
      </c>
      <c r="H74" s="28">
        <v>6882</v>
      </c>
      <c r="I74" s="28">
        <v>675</v>
      </c>
      <c r="J74" s="28">
        <f t="shared" si="17"/>
        <v>2203</v>
      </c>
      <c r="K74" s="28">
        <v>613</v>
      </c>
      <c r="L74" s="28">
        <v>0</v>
      </c>
      <c r="M74" s="28">
        <v>259</v>
      </c>
      <c r="N74" s="28">
        <v>356</v>
      </c>
      <c r="O74" s="28">
        <v>356</v>
      </c>
    </row>
    <row r="75" spans="1:15" ht="12.75" customHeight="1">
      <c r="A75" s="4" t="s">
        <v>139</v>
      </c>
      <c r="B75" s="5" t="s">
        <v>140</v>
      </c>
      <c r="C75" s="28">
        <v>2287</v>
      </c>
      <c r="D75" s="28">
        <v>2079</v>
      </c>
      <c r="E75" s="28">
        <v>49</v>
      </c>
      <c r="F75" s="28">
        <f t="shared" si="16"/>
        <v>159</v>
      </c>
      <c r="G75" s="28">
        <v>4907</v>
      </c>
      <c r="H75" s="28">
        <v>3809</v>
      </c>
      <c r="I75" s="28">
        <v>384</v>
      </c>
      <c r="J75" s="28">
        <f t="shared" si="17"/>
        <v>714</v>
      </c>
      <c r="K75" s="28">
        <v>81</v>
      </c>
      <c r="L75" s="28">
        <v>0</v>
      </c>
      <c r="M75" s="28">
        <v>6</v>
      </c>
      <c r="N75" s="28">
        <v>0</v>
      </c>
      <c r="O75" s="28">
        <v>0</v>
      </c>
    </row>
    <row r="76" spans="1:15" ht="12.75" customHeight="1">
      <c r="A76" s="4" t="s">
        <v>141</v>
      </c>
      <c r="B76" s="5" t="s">
        <v>142</v>
      </c>
      <c r="C76" s="28">
        <v>4615</v>
      </c>
      <c r="D76" s="28">
        <v>3614</v>
      </c>
      <c r="E76" s="28">
        <v>98</v>
      </c>
      <c r="F76" s="28">
        <f t="shared" si="16"/>
        <v>903</v>
      </c>
      <c r="G76" s="28">
        <v>12993</v>
      </c>
      <c r="H76" s="28">
        <v>8239</v>
      </c>
      <c r="I76" s="28">
        <v>397</v>
      </c>
      <c r="J76" s="28">
        <f t="shared" si="17"/>
        <v>4357</v>
      </c>
      <c r="K76" s="28">
        <v>291</v>
      </c>
      <c r="L76" s="28">
        <v>0</v>
      </c>
      <c r="M76" s="28">
        <v>664</v>
      </c>
      <c r="N76" s="28">
        <v>188</v>
      </c>
      <c r="O76" s="28">
        <v>188</v>
      </c>
    </row>
    <row r="77" spans="1:15" ht="12.75" customHeight="1">
      <c r="A77" s="4" t="s">
        <v>143</v>
      </c>
      <c r="B77" s="5" t="s">
        <v>144</v>
      </c>
      <c r="C77" s="28">
        <v>5908</v>
      </c>
      <c r="D77" s="28">
        <v>2275</v>
      </c>
      <c r="E77" s="28">
        <v>53</v>
      </c>
      <c r="F77" s="28">
        <f t="shared" si="16"/>
        <v>3580</v>
      </c>
      <c r="G77" s="28">
        <v>14465</v>
      </c>
      <c r="H77" s="28">
        <v>4600</v>
      </c>
      <c r="I77" s="28">
        <v>258</v>
      </c>
      <c r="J77" s="28">
        <f t="shared" si="17"/>
        <v>9607</v>
      </c>
      <c r="K77" s="28">
        <v>774</v>
      </c>
      <c r="L77" s="28">
        <v>0</v>
      </c>
      <c r="M77" s="28">
        <v>417</v>
      </c>
      <c r="N77" s="28">
        <v>61</v>
      </c>
      <c r="O77" s="28">
        <v>61</v>
      </c>
    </row>
    <row r="78" spans="1:15" ht="12.75" customHeight="1">
      <c r="A78" s="4" t="s">
        <v>145</v>
      </c>
      <c r="B78" s="5" t="s">
        <v>146</v>
      </c>
      <c r="C78" s="28">
        <v>2128</v>
      </c>
      <c r="D78" s="28">
        <v>2059</v>
      </c>
      <c r="E78" s="28">
        <v>0</v>
      </c>
      <c r="F78" s="28">
        <f t="shared" si="16"/>
        <v>69</v>
      </c>
      <c r="G78" s="28">
        <v>4858</v>
      </c>
      <c r="H78" s="28">
        <v>4000</v>
      </c>
      <c r="I78" s="28">
        <v>0</v>
      </c>
      <c r="J78" s="28">
        <f t="shared" si="17"/>
        <v>858</v>
      </c>
      <c r="K78" s="28">
        <v>107</v>
      </c>
      <c r="L78" s="28">
        <v>0</v>
      </c>
      <c r="M78" s="28">
        <v>0</v>
      </c>
      <c r="N78" s="28">
        <v>34</v>
      </c>
      <c r="O78" s="28">
        <v>34</v>
      </c>
    </row>
    <row r="79" spans="1:15" ht="12.75" customHeight="1">
      <c r="A79" s="4" t="s">
        <v>147</v>
      </c>
      <c r="B79" s="5" t="s">
        <v>148</v>
      </c>
      <c r="C79" s="28">
        <v>2766</v>
      </c>
      <c r="D79" s="28">
        <v>2324</v>
      </c>
      <c r="E79" s="28">
        <v>81</v>
      </c>
      <c r="F79" s="28">
        <f t="shared" si="16"/>
        <v>361</v>
      </c>
      <c r="G79" s="28">
        <v>9261</v>
      </c>
      <c r="H79" s="28">
        <v>5833</v>
      </c>
      <c r="I79" s="28">
        <v>432</v>
      </c>
      <c r="J79" s="28">
        <f t="shared" si="17"/>
        <v>2996</v>
      </c>
      <c r="K79" s="28">
        <v>613</v>
      </c>
      <c r="L79" s="28">
        <v>0</v>
      </c>
      <c r="M79" s="28">
        <v>1587</v>
      </c>
      <c r="N79" s="28">
        <v>63</v>
      </c>
      <c r="O79" s="28">
        <v>63</v>
      </c>
    </row>
    <row r="80" spans="1:15" ht="12.75" customHeight="1">
      <c r="A80" s="8"/>
      <c r="B80" s="9" t="s">
        <v>149</v>
      </c>
      <c r="C80" s="29">
        <f t="shared" ref="C80:O80" si="18">SUM(C70:C79)</f>
        <v>47678</v>
      </c>
      <c r="D80" s="29">
        <f t="shared" si="18"/>
        <v>33840</v>
      </c>
      <c r="E80" s="29">
        <f t="shared" si="18"/>
        <v>1112</v>
      </c>
      <c r="F80" s="29">
        <f t="shared" si="18"/>
        <v>12726</v>
      </c>
      <c r="G80" s="29">
        <f t="shared" si="18"/>
        <v>124423</v>
      </c>
      <c r="H80" s="29">
        <f t="shared" si="18"/>
        <v>71324</v>
      </c>
      <c r="I80" s="29">
        <f t="shared" si="18"/>
        <v>6286</v>
      </c>
      <c r="J80" s="29">
        <f t="shared" si="18"/>
        <v>46813</v>
      </c>
      <c r="K80" s="29">
        <f t="shared" si="18"/>
        <v>5685</v>
      </c>
      <c r="L80" s="29">
        <f t="shared" si="18"/>
        <v>0</v>
      </c>
      <c r="M80" s="29">
        <f t="shared" si="18"/>
        <v>6443</v>
      </c>
      <c r="N80" s="29">
        <f t="shared" si="18"/>
        <v>12837</v>
      </c>
      <c r="O80" s="29">
        <f t="shared" si="18"/>
        <v>12837</v>
      </c>
    </row>
    <row r="81" spans="1:15" ht="12.75" customHeight="1">
      <c r="A81" s="4" t="s">
        <v>150</v>
      </c>
      <c r="B81" s="5" t="s">
        <v>151</v>
      </c>
      <c r="C81" s="28">
        <v>4373</v>
      </c>
      <c r="D81" s="28">
        <v>2728</v>
      </c>
      <c r="E81" s="28">
        <v>126</v>
      </c>
      <c r="F81" s="28">
        <f>SUM(C81-D81-E81)</f>
        <v>1519</v>
      </c>
      <c r="G81" s="28">
        <v>22412</v>
      </c>
      <c r="H81" s="28">
        <v>9208</v>
      </c>
      <c r="I81" s="28">
        <v>1129</v>
      </c>
      <c r="J81" s="28">
        <f>SUM(G81-H81-I81)</f>
        <v>12075</v>
      </c>
      <c r="K81" s="28">
        <v>335</v>
      </c>
      <c r="L81" s="28">
        <v>0</v>
      </c>
      <c r="M81" s="28">
        <v>1566</v>
      </c>
      <c r="N81" s="28">
        <v>253</v>
      </c>
      <c r="O81" s="28">
        <v>253</v>
      </c>
    </row>
    <row r="82" spans="1:15" ht="12.75" customHeight="1">
      <c r="A82" s="4" t="s">
        <v>152</v>
      </c>
      <c r="B82" s="5" t="s">
        <v>153</v>
      </c>
      <c r="C82" s="28">
        <v>2127</v>
      </c>
      <c r="D82" s="28">
        <v>1501</v>
      </c>
      <c r="E82" s="28">
        <v>22</v>
      </c>
      <c r="F82" s="28">
        <f>SUM(C82-D82-E82)</f>
        <v>604</v>
      </c>
      <c r="G82" s="28">
        <v>9834</v>
      </c>
      <c r="H82" s="28">
        <v>4866</v>
      </c>
      <c r="I82" s="28">
        <v>204</v>
      </c>
      <c r="J82" s="28">
        <f>SUM(G82-H82-I82)</f>
        <v>4764</v>
      </c>
      <c r="K82" s="28">
        <v>93</v>
      </c>
      <c r="L82" s="28">
        <v>0</v>
      </c>
      <c r="M82" s="28">
        <v>1141</v>
      </c>
      <c r="N82" s="28">
        <v>84</v>
      </c>
      <c r="O82" s="28">
        <v>84</v>
      </c>
    </row>
    <row r="83" spans="1:15" ht="12.75" customHeight="1">
      <c r="A83" s="4" t="s">
        <v>154</v>
      </c>
      <c r="B83" s="5" t="s">
        <v>155</v>
      </c>
      <c r="C83" s="28">
        <v>578</v>
      </c>
      <c r="D83" s="28">
        <v>542</v>
      </c>
      <c r="E83" s="28">
        <v>37</v>
      </c>
      <c r="F83" s="28">
        <f>SUM(C83-D83-E83)</f>
        <v>-1</v>
      </c>
      <c r="G83" s="28">
        <v>2214</v>
      </c>
      <c r="H83" s="28">
        <v>1883</v>
      </c>
      <c r="I83" s="28">
        <v>301</v>
      </c>
      <c r="J83" s="28">
        <f>SUM(G83-H83-I83)</f>
        <v>30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1992</v>
      </c>
      <c r="D84" s="28">
        <v>1827</v>
      </c>
      <c r="E84" s="28">
        <v>26</v>
      </c>
      <c r="F84" s="28">
        <f>SUM(C84-D84-E84)</f>
        <v>139</v>
      </c>
      <c r="G84" s="28">
        <v>8508</v>
      </c>
      <c r="H84" s="28">
        <v>5979</v>
      </c>
      <c r="I84" s="28">
        <v>241</v>
      </c>
      <c r="J84" s="28">
        <f>SUM(G84-H84-I84)</f>
        <v>2288</v>
      </c>
      <c r="K84" s="28">
        <v>207</v>
      </c>
      <c r="L84" s="28">
        <v>0</v>
      </c>
      <c r="M84" s="28">
        <v>919</v>
      </c>
      <c r="N84" s="28">
        <v>26</v>
      </c>
      <c r="O84" s="28">
        <v>26</v>
      </c>
    </row>
    <row r="85" spans="1:15" ht="12.75" customHeight="1">
      <c r="A85" s="4" t="s">
        <v>158</v>
      </c>
      <c r="B85" s="5" t="s">
        <v>159</v>
      </c>
      <c r="C85" s="28">
        <v>3023</v>
      </c>
      <c r="D85" s="28">
        <v>2517</v>
      </c>
      <c r="E85" s="28">
        <v>87</v>
      </c>
      <c r="F85" s="28">
        <f>SUM(C85-D85-E85)</f>
        <v>419</v>
      </c>
      <c r="G85" s="28">
        <v>9656</v>
      </c>
      <c r="H85" s="28">
        <v>6771</v>
      </c>
      <c r="I85" s="28">
        <v>573</v>
      </c>
      <c r="J85" s="28">
        <f>SUM(G85-H85-I85)</f>
        <v>2312</v>
      </c>
      <c r="K85" s="28">
        <v>371</v>
      </c>
      <c r="L85" s="28">
        <v>0</v>
      </c>
      <c r="M85" s="28">
        <v>659</v>
      </c>
      <c r="N85" s="28">
        <v>3468</v>
      </c>
      <c r="O85" s="28">
        <v>3468</v>
      </c>
    </row>
    <row r="86" spans="1:15" ht="12.75" customHeight="1">
      <c r="A86" s="8"/>
      <c r="B86" s="9" t="s">
        <v>160</v>
      </c>
      <c r="C86" s="29">
        <f t="shared" ref="C86:O86" si="19">SUM(C81:C85)</f>
        <v>12093</v>
      </c>
      <c r="D86" s="29">
        <f t="shared" si="19"/>
        <v>9115</v>
      </c>
      <c r="E86" s="29">
        <f t="shared" si="19"/>
        <v>298</v>
      </c>
      <c r="F86" s="29">
        <f t="shared" si="19"/>
        <v>2680</v>
      </c>
      <c r="G86" s="29">
        <f t="shared" si="19"/>
        <v>52624</v>
      </c>
      <c r="H86" s="29">
        <f t="shared" si="19"/>
        <v>28707</v>
      </c>
      <c r="I86" s="29">
        <f t="shared" si="19"/>
        <v>2448</v>
      </c>
      <c r="J86" s="29">
        <f t="shared" si="19"/>
        <v>21469</v>
      </c>
      <c r="K86" s="29">
        <f t="shared" si="19"/>
        <v>1006</v>
      </c>
      <c r="L86" s="29">
        <f t="shared" si="19"/>
        <v>0</v>
      </c>
      <c r="M86" s="29">
        <f t="shared" si="19"/>
        <v>4285</v>
      </c>
      <c r="N86" s="29">
        <f t="shared" si="19"/>
        <v>3831</v>
      </c>
      <c r="O86" s="29">
        <f t="shared" si="19"/>
        <v>3831</v>
      </c>
    </row>
    <row r="87" spans="1:15" ht="12.75" customHeight="1">
      <c r="A87" s="4" t="s">
        <v>161</v>
      </c>
      <c r="B87" s="5" t="s">
        <v>162</v>
      </c>
      <c r="C87" s="28">
        <v>5824</v>
      </c>
      <c r="D87" s="28">
        <v>4095</v>
      </c>
      <c r="E87" s="28">
        <v>0</v>
      </c>
      <c r="F87" s="28">
        <f>SUM(C87-D87-E87)</f>
        <v>1729</v>
      </c>
      <c r="G87" s="28">
        <v>23973</v>
      </c>
      <c r="H87" s="28">
        <v>12342</v>
      </c>
      <c r="I87" s="28">
        <v>0</v>
      </c>
      <c r="J87" s="28">
        <f>SUM(G87-H87-I87)</f>
        <v>11631</v>
      </c>
      <c r="K87" s="28">
        <v>411</v>
      </c>
      <c r="L87" s="28">
        <v>0</v>
      </c>
      <c r="M87" s="28">
        <v>1831</v>
      </c>
      <c r="N87" s="28">
        <v>98</v>
      </c>
      <c r="O87" s="28">
        <v>98</v>
      </c>
    </row>
    <row r="88" spans="1:15" ht="12.75" customHeight="1">
      <c r="A88" s="4" t="s">
        <v>163</v>
      </c>
      <c r="B88" s="5" t="s">
        <v>164</v>
      </c>
      <c r="C88" s="28">
        <v>4130</v>
      </c>
      <c r="D88" s="28">
        <v>2084</v>
      </c>
      <c r="E88" s="28">
        <v>161</v>
      </c>
      <c r="F88" s="28">
        <f>SUM(C88-D88-E88)</f>
        <v>1885</v>
      </c>
      <c r="G88" s="28">
        <v>11674</v>
      </c>
      <c r="H88" s="28">
        <v>4989</v>
      </c>
      <c r="I88" s="28">
        <v>1273</v>
      </c>
      <c r="J88" s="28">
        <f>SUM(G88-H88-I88)</f>
        <v>5412</v>
      </c>
      <c r="K88" s="28">
        <v>131</v>
      </c>
      <c r="L88" s="28">
        <v>0</v>
      </c>
      <c r="M88" s="28">
        <v>643</v>
      </c>
      <c r="N88" s="28">
        <v>0</v>
      </c>
      <c r="O88" s="28">
        <v>0</v>
      </c>
    </row>
    <row r="89" spans="1:15" ht="12.75" customHeight="1">
      <c r="A89" s="8"/>
      <c r="B89" s="9" t="s">
        <v>165</v>
      </c>
      <c r="C89" s="29">
        <f t="shared" ref="C89:O89" si="20">SUM(C87:C88)</f>
        <v>9954</v>
      </c>
      <c r="D89" s="29">
        <f t="shared" si="20"/>
        <v>6179</v>
      </c>
      <c r="E89" s="29">
        <f t="shared" si="20"/>
        <v>161</v>
      </c>
      <c r="F89" s="29">
        <f t="shared" si="20"/>
        <v>3614</v>
      </c>
      <c r="G89" s="29">
        <f t="shared" si="20"/>
        <v>35647</v>
      </c>
      <c r="H89" s="29">
        <f t="shared" si="20"/>
        <v>17331</v>
      </c>
      <c r="I89" s="29">
        <f t="shared" si="20"/>
        <v>1273</v>
      </c>
      <c r="J89" s="29">
        <f t="shared" si="20"/>
        <v>17043</v>
      </c>
      <c r="K89" s="29">
        <f t="shared" si="20"/>
        <v>542</v>
      </c>
      <c r="L89" s="29">
        <f t="shared" si="20"/>
        <v>0</v>
      </c>
      <c r="M89" s="29">
        <f t="shared" si="20"/>
        <v>2474</v>
      </c>
      <c r="N89" s="29">
        <f t="shared" si="20"/>
        <v>98</v>
      </c>
      <c r="O89" s="29">
        <f t="shared" si="20"/>
        <v>98</v>
      </c>
    </row>
    <row r="90" spans="1:15" ht="12.75" customHeight="1">
      <c r="A90" s="4" t="s">
        <v>166</v>
      </c>
      <c r="B90" s="5" t="s">
        <v>167</v>
      </c>
      <c r="C90" s="28">
        <v>6066</v>
      </c>
      <c r="D90" s="28">
        <v>2812</v>
      </c>
      <c r="E90" s="28">
        <v>310</v>
      </c>
      <c r="F90" s="28">
        <f>SUM(C90-D90-E90)</f>
        <v>2944</v>
      </c>
      <c r="G90" s="28">
        <v>24865</v>
      </c>
      <c r="H90" s="28">
        <v>9158</v>
      </c>
      <c r="I90" s="28">
        <v>2158</v>
      </c>
      <c r="J90" s="28">
        <f>SUM(G90-H90-I90)</f>
        <v>13549</v>
      </c>
      <c r="K90" s="28">
        <v>162</v>
      </c>
      <c r="L90" s="28">
        <v>0</v>
      </c>
      <c r="M90" s="28">
        <v>2175</v>
      </c>
      <c r="N90" s="28">
        <v>43</v>
      </c>
      <c r="O90" s="28">
        <v>43</v>
      </c>
    </row>
    <row r="91" spans="1:15" ht="12.75" customHeight="1">
      <c r="A91" s="4" t="s">
        <v>168</v>
      </c>
      <c r="B91" s="5" t="s">
        <v>169</v>
      </c>
      <c r="C91" s="28">
        <v>5610</v>
      </c>
      <c r="D91" s="28">
        <v>4004</v>
      </c>
      <c r="E91" s="28">
        <v>0</v>
      </c>
      <c r="F91" s="28">
        <f>SUM(C91-D91-E91)</f>
        <v>1606</v>
      </c>
      <c r="G91" s="28">
        <v>23535</v>
      </c>
      <c r="H91" s="28">
        <v>10301</v>
      </c>
      <c r="I91" s="28">
        <v>0</v>
      </c>
      <c r="J91" s="28">
        <f>SUM(G91-H91-I91)</f>
        <v>13234</v>
      </c>
      <c r="K91" s="28">
        <v>81</v>
      </c>
      <c r="L91" s="28">
        <v>0</v>
      </c>
      <c r="M91" s="28">
        <v>3204</v>
      </c>
      <c r="N91" s="28">
        <v>25</v>
      </c>
      <c r="O91" s="28">
        <v>25</v>
      </c>
    </row>
    <row r="92" spans="1:15" ht="12.75" customHeight="1">
      <c r="A92" s="4" t="s">
        <v>170</v>
      </c>
      <c r="B92" s="5" t="s">
        <v>171</v>
      </c>
      <c r="C92" s="28">
        <v>1247</v>
      </c>
      <c r="D92" s="28">
        <v>779</v>
      </c>
      <c r="E92" s="28">
        <v>142</v>
      </c>
      <c r="F92" s="28">
        <f>SUM(C92-D92-E92)</f>
        <v>326</v>
      </c>
      <c r="G92" s="28">
        <v>4482</v>
      </c>
      <c r="H92" s="28">
        <v>2116</v>
      </c>
      <c r="I92" s="28">
        <v>1174</v>
      </c>
      <c r="J92" s="28">
        <f>SUM(G92-H92-I92)</f>
        <v>1192</v>
      </c>
      <c r="K92" s="28">
        <v>93</v>
      </c>
      <c r="L92" s="28">
        <v>0</v>
      </c>
      <c r="M92" s="28">
        <v>241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57340</v>
      </c>
      <c r="D93" s="28">
        <v>38770</v>
      </c>
      <c r="E93" s="28">
        <v>2486</v>
      </c>
      <c r="F93" s="28">
        <f>SUM(C93-D93-E93)</f>
        <v>16084</v>
      </c>
      <c r="G93" s="28">
        <v>204072</v>
      </c>
      <c r="H93" s="28">
        <v>67733</v>
      </c>
      <c r="I93" s="28">
        <v>8969</v>
      </c>
      <c r="J93" s="28">
        <f>SUM(G93-H93-I93)</f>
        <v>127370</v>
      </c>
      <c r="K93" s="28">
        <v>25809</v>
      </c>
      <c r="L93" s="28">
        <v>0</v>
      </c>
      <c r="M93" s="28">
        <v>26080</v>
      </c>
      <c r="N93" s="28">
        <v>5870</v>
      </c>
      <c r="O93" s="28">
        <v>5870</v>
      </c>
    </row>
    <row r="94" spans="1:15" ht="12.75" customHeight="1">
      <c r="A94" s="4" t="s">
        <v>174</v>
      </c>
      <c r="B94" s="5" t="s">
        <v>175</v>
      </c>
      <c r="C94" s="28">
        <v>3945</v>
      </c>
      <c r="D94" s="28">
        <v>1204</v>
      </c>
      <c r="E94" s="28">
        <v>68</v>
      </c>
      <c r="F94" s="28">
        <f>SUM(C94-D94-E94)</f>
        <v>2673</v>
      </c>
      <c r="G94" s="28">
        <v>11501</v>
      </c>
      <c r="H94" s="28">
        <v>3859</v>
      </c>
      <c r="I94" s="28">
        <v>595</v>
      </c>
      <c r="J94" s="28">
        <f>SUM(G94-H94-I94)</f>
        <v>7047</v>
      </c>
      <c r="K94" s="28">
        <v>298</v>
      </c>
      <c r="L94" s="28">
        <v>0</v>
      </c>
      <c r="M94" s="28">
        <v>2295</v>
      </c>
      <c r="N94" s="28">
        <v>14</v>
      </c>
      <c r="O94" s="28">
        <v>14</v>
      </c>
    </row>
    <row r="95" spans="1:15" ht="12.75" customHeight="1">
      <c r="A95" s="8"/>
      <c r="B95" s="9" t="s">
        <v>176</v>
      </c>
      <c r="C95" s="29">
        <f t="shared" ref="C95:O95" si="21">SUM(C90:C94)</f>
        <v>74208</v>
      </c>
      <c r="D95" s="29">
        <f t="shared" si="21"/>
        <v>47569</v>
      </c>
      <c r="E95" s="29">
        <f t="shared" si="21"/>
        <v>3006</v>
      </c>
      <c r="F95" s="29">
        <f t="shared" si="21"/>
        <v>23633</v>
      </c>
      <c r="G95" s="29">
        <f t="shared" si="21"/>
        <v>268455</v>
      </c>
      <c r="H95" s="29">
        <f t="shared" si="21"/>
        <v>93167</v>
      </c>
      <c r="I95" s="29">
        <f t="shared" si="21"/>
        <v>12896</v>
      </c>
      <c r="J95" s="29">
        <f t="shared" si="21"/>
        <v>162392</v>
      </c>
      <c r="K95" s="29">
        <f t="shared" si="21"/>
        <v>26443</v>
      </c>
      <c r="L95" s="29">
        <f t="shared" si="21"/>
        <v>0</v>
      </c>
      <c r="M95" s="29">
        <f t="shared" si="21"/>
        <v>33995</v>
      </c>
      <c r="N95" s="29">
        <f t="shared" si="21"/>
        <v>5952</v>
      </c>
      <c r="O95" s="29">
        <f t="shared" si="21"/>
        <v>5952</v>
      </c>
    </row>
    <row r="96" spans="1:15" ht="12.75" customHeight="1">
      <c r="A96" s="4" t="s">
        <v>177</v>
      </c>
      <c r="B96" s="5" t="s">
        <v>178</v>
      </c>
      <c r="C96" s="28">
        <v>1033</v>
      </c>
      <c r="D96" s="28">
        <v>856</v>
      </c>
      <c r="E96" s="28">
        <v>50</v>
      </c>
      <c r="F96" s="28">
        <f>SUM(C96-D96-E96)</f>
        <v>127</v>
      </c>
      <c r="G96" s="28">
        <v>5943</v>
      </c>
      <c r="H96" s="28">
        <v>3310</v>
      </c>
      <c r="I96" s="28">
        <v>317</v>
      </c>
      <c r="J96" s="28">
        <f>SUM(G96-H96-I96)</f>
        <v>2316</v>
      </c>
      <c r="K96" s="28">
        <v>0</v>
      </c>
      <c r="L96" s="28">
        <v>0</v>
      </c>
      <c r="M96" s="28">
        <v>1418</v>
      </c>
      <c r="N96" s="28">
        <v>0</v>
      </c>
      <c r="O96" s="28">
        <v>0</v>
      </c>
    </row>
    <row r="97" spans="1:15" ht="12.75" customHeight="1">
      <c r="A97" s="4" t="s">
        <v>179</v>
      </c>
      <c r="B97" s="5" t="s">
        <v>180</v>
      </c>
      <c r="C97" s="28">
        <v>414</v>
      </c>
      <c r="D97" s="28">
        <v>400</v>
      </c>
      <c r="E97" s="28">
        <v>0</v>
      </c>
      <c r="F97" s="28">
        <f>SUM(C97-D97-E97)</f>
        <v>14</v>
      </c>
      <c r="G97" s="28">
        <v>1481</v>
      </c>
      <c r="H97" s="28">
        <v>1375</v>
      </c>
      <c r="I97" s="28">
        <v>0</v>
      </c>
      <c r="J97" s="28">
        <f>SUM(G97-H97-I97)</f>
        <v>106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1447</v>
      </c>
      <c r="D98" s="29">
        <f t="shared" si="22"/>
        <v>1256</v>
      </c>
      <c r="E98" s="29">
        <f t="shared" si="22"/>
        <v>50</v>
      </c>
      <c r="F98" s="29">
        <f t="shared" si="22"/>
        <v>141</v>
      </c>
      <c r="G98" s="29">
        <f t="shared" si="22"/>
        <v>7424</v>
      </c>
      <c r="H98" s="29">
        <f t="shared" si="22"/>
        <v>4685</v>
      </c>
      <c r="I98" s="29">
        <f t="shared" si="22"/>
        <v>317</v>
      </c>
      <c r="J98" s="29">
        <f t="shared" si="22"/>
        <v>2422</v>
      </c>
      <c r="K98" s="29">
        <f t="shared" si="22"/>
        <v>0</v>
      </c>
      <c r="L98" s="29">
        <f t="shared" si="22"/>
        <v>0</v>
      </c>
      <c r="M98" s="29">
        <f t="shared" si="22"/>
        <v>1418</v>
      </c>
      <c r="N98" s="29">
        <f t="shared" si="22"/>
        <v>0</v>
      </c>
      <c r="O98" s="29">
        <f t="shared" si="22"/>
        <v>0</v>
      </c>
    </row>
    <row r="99" spans="1:15" ht="12.75" customHeight="1">
      <c r="A99" s="4" t="s">
        <v>182</v>
      </c>
      <c r="B99" s="5" t="s">
        <v>183</v>
      </c>
      <c r="C99" s="28">
        <v>2825</v>
      </c>
      <c r="D99" s="28">
        <v>2347</v>
      </c>
      <c r="E99" s="28">
        <v>70</v>
      </c>
      <c r="F99" s="28">
        <f>SUM(C99-D99-E99)</f>
        <v>408</v>
      </c>
      <c r="G99" s="28">
        <v>11267</v>
      </c>
      <c r="H99" s="28">
        <v>7706</v>
      </c>
      <c r="I99" s="28">
        <v>574</v>
      </c>
      <c r="J99" s="28">
        <f>SUM(G99-H99-I99)</f>
        <v>2987</v>
      </c>
      <c r="K99" s="28">
        <v>46</v>
      </c>
      <c r="L99" s="28">
        <v>0</v>
      </c>
      <c r="M99" s="28">
        <v>884</v>
      </c>
      <c r="N99" s="28">
        <v>41</v>
      </c>
      <c r="O99" s="28">
        <v>41</v>
      </c>
    </row>
    <row r="100" spans="1:15" ht="12.75" customHeight="1">
      <c r="A100" s="4" t="s">
        <v>184</v>
      </c>
      <c r="B100" s="5" t="s">
        <v>185</v>
      </c>
      <c r="C100" s="28">
        <v>2479</v>
      </c>
      <c r="D100" s="28">
        <v>1463</v>
      </c>
      <c r="E100" s="28">
        <v>136</v>
      </c>
      <c r="F100" s="28">
        <f>SUM(C100-D100-E100)</f>
        <v>880</v>
      </c>
      <c r="G100" s="28">
        <v>10285</v>
      </c>
      <c r="H100" s="28">
        <v>4069</v>
      </c>
      <c r="I100" s="28">
        <v>675</v>
      </c>
      <c r="J100" s="28">
        <f>SUM(G100-H100-I100)</f>
        <v>5541</v>
      </c>
      <c r="K100" s="28">
        <v>453</v>
      </c>
      <c r="L100" s="28">
        <v>0</v>
      </c>
      <c r="M100" s="28">
        <v>551</v>
      </c>
      <c r="N100" s="28">
        <v>320</v>
      </c>
      <c r="O100" s="28">
        <v>320</v>
      </c>
    </row>
    <row r="101" spans="1:15" ht="12.75" customHeight="1">
      <c r="A101" s="4" t="s">
        <v>186</v>
      </c>
      <c r="B101" s="5" t="s">
        <v>187</v>
      </c>
      <c r="C101" s="28">
        <v>1374</v>
      </c>
      <c r="D101" s="28">
        <v>1235</v>
      </c>
      <c r="E101" s="28">
        <v>0</v>
      </c>
      <c r="F101" s="28">
        <f>SUM(C101-D101-E101)</f>
        <v>139</v>
      </c>
      <c r="G101" s="28">
        <v>5306</v>
      </c>
      <c r="H101" s="28">
        <v>3552</v>
      </c>
      <c r="I101" s="28">
        <v>0</v>
      </c>
      <c r="J101" s="28">
        <f>SUM(G101-H101-I101)</f>
        <v>1754</v>
      </c>
      <c r="K101" s="28">
        <v>17</v>
      </c>
      <c r="L101" s="28">
        <v>0</v>
      </c>
      <c r="M101" s="28">
        <v>286</v>
      </c>
      <c r="N101" s="28">
        <v>29</v>
      </c>
      <c r="O101" s="28">
        <v>29</v>
      </c>
    </row>
    <row r="102" spans="1:15" ht="12.75" customHeight="1">
      <c r="A102" s="4" t="s">
        <v>188</v>
      </c>
      <c r="B102" s="5" t="s">
        <v>189</v>
      </c>
      <c r="C102" s="28">
        <v>2364</v>
      </c>
      <c r="D102" s="28">
        <v>1962</v>
      </c>
      <c r="E102" s="28">
        <v>110</v>
      </c>
      <c r="F102" s="28">
        <f>SUM(C102-D102-E102)</f>
        <v>292</v>
      </c>
      <c r="G102" s="28">
        <v>8146</v>
      </c>
      <c r="H102" s="28">
        <v>5246</v>
      </c>
      <c r="I102" s="28">
        <v>1118</v>
      </c>
      <c r="J102" s="28">
        <f>SUM(G102-H102-I102)</f>
        <v>1782</v>
      </c>
      <c r="K102" s="28">
        <v>52</v>
      </c>
      <c r="L102" s="28">
        <v>0</v>
      </c>
      <c r="M102" s="28">
        <v>347</v>
      </c>
      <c r="N102" s="28">
        <v>7</v>
      </c>
      <c r="O102" s="28">
        <v>7</v>
      </c>
    </row>
    <row r="103" spans="1:15" ht="12.75" customHeight="1">
      <c r="A103" s="8"/>
      <c r="B103" s="9" t="s">
        <v>190</v>
      </c>
      <c r="C103" s="29">
        <f t="shared" ref="C103:O103" si="23">SUM(C99:C102)</f>
        <v>9042</v>
      </c>
      <c r="D103" s="29">
        <f t="shared" si="23"/>
        <v>7007</v>
      </c>
      <c r="E103" s="29">
        <f t="shared" si="23"/>
        <v>316</v>
      </c>
      <c r="F103" s="29">
        <f t="shared" si="23"/>
        <v>1719</v>
      </c>
      <c r="G103" s="29">
        <f t="shared" si="23"/>
        <v>35004</v>
      </c>
      <c r="H103" s="29">
        <f t="shared" si="23"/>
        <v>20573</v>
      </c>
      <c r="I103" s="29">
        <f t="shared" si="23"/>
        <v>2367</v>
      </c>
      <c r="J103" s="29">
        <f t="shared" si="23"/>
        <v>12064</v>
      </c>
      <c r="K103" s="29">
        <f t="shared" si="23"/>
        <v>568</v>
      </c>
      <c r="L103" s="29">
        <f t="shared" si="23"/>
        <v>0</v>
      </c>
      <c r="M103" s="29">
        <f t="shared" si="23"/>
        <v>2068</v>
      </c>
      <c r="N103" s="29">
        <f t="shared" si="23"/>
        <v>397</v>
      </c>
      <c r="O103" s="29">
        <f t="shared" si="23"/>
        <v>397</v>
      </c>
    </row>
    <row r="104" spans="1:15" ht="12.75" customHeight="1">
      <c r="A104" s="4" t="s">
        <v>191</v>
      </c>
      <c r="B104" s="5" t="s">
        <v>192</v>
      </c>
      <c r="C104" s="28">
        <v>1736</v>
      </c>
      <c r="D104" s="28">
        <v>1470</v>
      </c>
      <c r="E104" s="28">
        <v>49</v>
      </c>
      <c r="F104" s="28">
        <f>SUM(C104-D104-E104)</f>
        <v>217</v>
      </c>
      <c r="G104" s="28">
        <v>7259</v>
      </c>
      <c r="H104" s="28">
        <v>4872</v>
      </c>
      <c r="I104" s="28">
        <v>419</v>
      </c>
      <c r="J104" s="28">
        <f>SUM(G104-H104-I104)</f>
        <v>1968</v>
      </c>
      <c r="K104" s="28">
        <v>64</v>
      </c>
      <c r="L104" s="28">
        <v>0</v>
      </c>
      <c r="M104" s="28">
        <v>367</v>
      </c>
      <c r="N104" s="28">
        <v>43</v>
      </c>
      <c r="O104" s="28">
        <v>43</v>
      </c>
    </row>
    <row r="105" spans="1:15" ht="12.75" customHeight="1">
      <c r="A105" s="4" t="s">
        <v>193</v>
      </c>
      <c r="B105" s="5" t="s">
        <v>194</v>
      </c>
      <c r="C105" s="28">
        <v>1172</v>
      </c>
      <c r="D105" s="28">
        <v>856</v>
      </c>
      <c r="E105" s="28">
        <v>0</v>
      </c>
      <c r="F105" s="28">
        <f>SUM(C105-D105-E105)</f>
        <v>316</v>
      </c>
      <c r="G105" s="28">
        <v>5043</v>
      </c>
      <c r="H105" s="28">
        <v>2724</v>
      </c>
      <c r="I105" s="28">
        <v>0</v>
      </c>
      <c r="J105" s="28">
        <f>SUM(G105-H105-I105)</f>
        <v>2319</v>
      </c>
      <c r="K105" s="28">
        <v>17</v>
      </c>
      <c r="L105" s="28">
        <v>0</v>
      </c>
      <c r="M105" s="28">
        <v>716</v>
      </c>
      <c r="N105" s="28">
        <v>82</v>
      </c>
      <c r="O105" s="28">
        <v>82</v>
      </c>
    </row>
    <row r="106" spans="1:15" ht="12.75" customHeight="1">
      <c r="A106" s="4" t="s">
        <v>195</v>
      </c>
      <c r="B106" s="5" t="s">
        <v>196</v>
      </c>
      <c r="C106" s="28">
        <v>6123</v>
      </c>
      <c r="D106" s="28">
        <v>4014</v>
      </c>
      <c r="E106" s="28">
        <v>192</v>
      </c>
      <c r="F106" s="28">
        <f>SUM(C106-D106-E106)</f>
        <v>1917</v>
      </c>
      <c r="G106" s="28">
        <v>29102</v>
      </c>
      <c r="H106" s="28">
        <v>11873</v>
      </c>
      <c r="I106" s="28">
        <v>1281</v>
      </c>
      <c r="J106" s="28">
        <f>SUM(G106-H106-I106)</f>
        <v>15948</v>
      </c>
      <c r="K106" s="28">
        <v>103</v>
      </c>
      <c r="L106" s="28">
        <v>0</v>
      </c>
      <c r="M106" s="28">
        <v>4065</v>
      </c>
      <c r="N106" s="28">
        <v>91</v>
      </c>
      <c r="O106" s="28">
        <v>91</v>
      </c>
    </row>
    <row r="107" spans="1:15" ht="12.75" customHeight="1">
      <c r="A107" s="4" t="s">
        <v>197</v>
      </c>
      <c r="B107" s="5" t="s">
        <v>198</v>
      </c>
      <c r="C107" s="28">
        <v>22248</v>
      </c>
      <c r="D107" s="28">
        <v>15313</v>
      </c>
      <c r="E107" s="28">
        <v>662</v>
      </c>
      <c r="F107" s="28">
        <f>SUM(C107-D107-E107)</f>
        <v>6273</v>
      </c>
      <c r="G107" s="28">
        <v>64748</v>
      </c>
      <c r="H107" s="28">
        <v>29517</v>
      </c>
      <c r="I107" s="28">
        <v>1768</v>
      </c>
      <c r="J107" s="28">
        <f>SUM(G107-H107-I107)</f>
        <v>33463</v>
      </c>
      <c r="K107" s="28">
        <v>1065</v>
      </c>
      <c r="L107" s="28">
        <v>0</v>
      </c>
      <c r="M107" s="28">
        <v>831</v>
      </c>
      <c r="N107" s="28">
        <v>2014</v>
      </c>
      <c r="O107" s="28">
        <v>2014</v>
      </c>
    </row>
    <row r="108" spans="1:15" ht="12.75" customHeight="1">
      <c r="A108" s="4" t="s">
        <v>199</v>
      </c>
      <c r="B108" s="5" t="s">
        <v>200</v>
      </c>
      <c r="C108" s="28">
        <v>7220</v>
      </c>
      <c r="D108" s="28">
        <v>4095</v>
      </c>
      <c r="E108" s="28">
        <v>174</v>
      </c>
      <c r="F108" s="28">
        <f>SUM(C108-D108-E108)</f>
        <v>2951</v>
      </c>
      <c r="G108" s="28">
        <v>40361</v>
      </c>
      <c r="H108" s="28">
        <v>12758</v>
      </c>
      <c r="I108" s="28">
        <v>1401</v>
      </c>
      <c r="J108" s="28">
        <f>SUM(G108-H108-I108)</f>
        <v>26202</v>
      </c>
      <c r="K108" s="28">
        <v>118</v>
      </c>
      <c r="L108" s="28">
        <v>0</v>
      </c>
      <c r="M108" s="28">
        <v>1618</v>
      </c>
      <c r="N108" s="28">
        <v>510</v>
      </c>
      <c r="O108" s="28">
        <v>510</v>
      </c>
    </row>
    <row r="109" spans="1:15" ht="12.75" customHeight="1">
      <c r="A109" s="8"/>
      <c r="B109" s="9" t="s">
        <v>201</v>
      </c>
      <c r="C109" s="29">
        <f t="shared" ref="C109:O109" si="24">SUM(C104:C108)</f>
        <v>38499</v>
      </c>
      <c r="D109" s="29">
        <f t="shared" si="24"/>
        <v>25748</v>
      </c>
      <c r="E109" s="29">
        <f t="shared" si="24"/>
        <v>1077</v>
      </c>
      <c r="F109" s="29">
        <f t="shared" si="24"/>
        <v>11674</v>
      </c>
      <c r="G109" s="29">
        <f t="shared" si="24"/>
        <v>146513</v>
      </c>
      <c r="H109" s="29">
        <f t="shared" si="24"/>
        <v>61744</v>
      </c>
      <c r="I109" s="29">
        <f t="shared" si="24"/>
        <v>4869</v>
      </c>
      <c r="J109" s="29">
        <f t="shared" si="24"/>
        <v>79900</v>
      </c>
      <c r="K109" s="29">
        <f t="shared" si="24"/>
        <v>1367</v>
      </c>
      <c r="L109" s="29">
        <f t="shared" si="24"/>
        <v>0</v>
      </c>
      <c r="M109" s="29">
        <f t="shared" si="24"/>
        <v>7597</v>
      </c>
      <c r="N109" s="29">
        <f t="shared" si="24"/>
        <v>2740</v>
      </c>
      <c r="O109" s="29">
        <f t="shared" si="24"/>
        <v>2740</v>
      </c>
    </row>
    <row r="110" spans="1:15" ht="12.75" customHeight="1">
      <c r="A110" s="4" t="s">
        <v>202</v>
      </c>
      <c r="B110" s="5" t="s">
        <v>203</v>
      </c>
      <c r="C110" s="28">
        <v>10124</v>
      </c>
      <c r="D110" s="28">
        <v>8584</v>
      </c>
      <c r="E110" s="28">
        <v>78</v>
      </c>
      <c r="F110" s="28">
        <f t="shared" ref="F110:F115" si="25">SUM(C110-D110-E110)</f>
        <v>1462</v>
      </c>
      <c r="G110" s="28">
        <v>43439</v>
      </c>
      <c r="H110" s="28">
        <v>27933</v>
      </c>
      <c r="I110" s="28">
        <v>858</v>
      </c>
      <c r="J110" s="28">
        <f t="shared" ref="J110:J115" si="26">SUM(G110-H110-I110)</f>
        <v>14648</v>
      </c>
      <c r="K110" s="28">
        <v>411</v>
      </c>
      <c r="L110" s="28">
        <v>0</v>
      </c>
      <c r="M110" s="28">
        <v>4936</v>
      </c>
      <c r="N110" s="28">
        <v>54</v>
      </c>
      <c r="O110" s="28">
        <v>54</v>
      </c>
    </row>
    <row r="111" spans="1:15" ht="12.75" customHeight="1">
      <c r="A111" s="4" t="s">
        <v>204</v>
      </c>
      <c r="B111" s="5" t="s">
        <v>205</v>
      </c>
      <c r="C111" s="28">
        <v>1276</v>
      </c>
      <c r="D111" s="28">
        <v>1208</v>
      </c>
      <c r="E111" s="28">
        <v>16</v>
      </c>
      <c r="F111" s="28">
        <f t="shared" si="25"/>
        <v>52</v>
      </c>
      <c r="G111" s="28">
        <v>4310</v>
      </c>
      <c r="H111" s="28">
        <v>3737</v>
      </c>
      <c r="I111" s="28">
        <v>159</v>
      </c>
      <c r="J111" s="28">
        <f t="shared" si="26"/>
        <v>414</v>
      </c>
      <c r="K111" s="28">
        <v>9</v>
      </c>
      <c r="L111" s="28">
        <v>0</v>
      </c>
      <c r="M111" s="28">
        <v>620</v>
      </c>
      <c r="N111" s="28">
        <v>54</v>
      </c>
      <c r="O111" s="28">
        <v>54</v>
      </c>
    </row>
    <row r="112" spans="1:15" ht="12.75" customHeight="1">
      <c r="A112" s="4" t="s">
        <v>206</v>
      </c>
      <c r="B112" s="5" t="s">
        <v>207</v>
      </c>
      <c r="C112" s="28">
        <v>2885</v>
      </c>
      <c r="D112" s="28">
        <v>2520</v>
      </c>
      <c r="E112" s="28">
        <v>0</v>
      </c>
      <c r="F112" s="28">
        <f t="shared" si="25"/>
        <v>365</v>
      </c>
      <c r="G112" s="28">
        <v>9611</v>
      </c>
      <c r="H112" s="28">
        <v>7517</v>
      </c>
      <c r="I112" s="28">
        <v>0</v>
      </c>
      <c r="J112" s="28">
        <f t="shared" si="26"/>
        <v>2094</v>
      </c>
      <c r="K112" s="28">
        <v>47</v>
      </c>
      <c r="L112" s="28">
        <v>0</v>
      </c>
      <c r="M112" s="28">
        <v>766</v>
      </c>
      <c r="N112" s="28">
        <v>0</v>
      </c>
      <c r="O112" s="28">
        <v>0</v>
      </c>
    </row>
    <row r="113" spans="1:15" ht="12.75" customHeight="1">
      <c r="A113" s="4" t="s">
        <v>208</v>
      </c>
      <c r="B113" s="5" t="s">
        <v>209</v>
      </c>
      <c r="C113" s="28">
        <v>2886</v>
      </c>
      <c r="D113" s="28">
        <v>2000</v>
      </c>
      <c r="E113" s="28">
        <v>80</v>
      </c>
      <c r="F113" s="28">
        <f t="shared" si="25"/>
        <v>806</v>
      </c>
      <c r="G113" s="28">
        <v>11322</v>
      </c>
      <c r="H113" s="28">
        <v>6286</v>
      </c>
      <c r="I113" s="28">
        <v>555</v>
      </c>
      <c r="J113" s="28">
        <f t="shared" si="26"/>
        <v>4481</v>
      </c>
      <c r="K113" s="28">
        <v>281</v>
      </c>
      <c r="L113" s="28">
        <v>0</v>
      </c>
      <c r="M113" s="28">
        <v>5249</v>
      </c>
      <c r="N113" s="28">
        <v>28</v>
      </c>
      <c r="O113" s="28">
        <v>28</v>
      </c>
    </row>
    <row r="114" spans="1:15" ht="12.75" customHeight="1">
      <c r="A114" s="4" t="s">
        <v>210</v>
      </c>
      <c r="B114" s="5" t="s">
        <v>211</v>
      </c>
      <c r="C114" s="28">
        <v>6516</v>
      </c>
      <c r="D114" s="28">
        <v>5295</v>
      </c>
      <c r="E114" s="28">
        <v>0</v>
      </c>
      <c r="F114" s="28">
        <f t="shared" si="25"/>
        <v>1221</v>
      </c>
      <c r="G114" s="28">
        <v>17565</v>
      </c>
      <c r="H114" s="28">
        <v>12799</v>
      </c>
      <c r="I114" s="28">
        <v>0</v>
      </c>
      <c r="J114" s="28">
        <f t="shared" si="26"/>
        <v>4766</v>
      </c>
      <c r="K114" s="28">
        <v>616</v>
      </c>
      <c r="L114" s="28">
        <v>0</v>
      </c>
      <c r="M114" s="28">
        <v>1602</v>
      </c>
      <c r="N114" s="28">
        <v>363</v>
      </c>
      <c r="O114" s="28">
        <v>363</v>
      </c>
    </row>
    <row r="115" spans="1:15" ht="12.75" customHeight="1">
      <c r="A115" s="4" t="s">
        <v>212</v>
      </c>
      <c r="B115" s="5" t="s">
        <v>213</v>
      </c>
      <c r="C115" s="28">
        <v>4711</v>
      </c>
      <c r="D115" s="28">
        <v>3562</v>
      </c>
      <c r="E115" s="28">
        <v>0</v>
      </c>
      <c r="F115" s="28">
        <f t="shared" si="25"/>
        <v>1149</v>
      </c>
      <c r="G115" s="28">
        <v>18266</v>
      </c>
      <c r="H115" s="28">
        <v>10717</v>
      </c>
      <c r="I115" s="28">
        <v>0</v>
      </c>
      <c r="J115" s="28">
        <f t="shared" si="26"/>
        <v>7549</v>
      </c>
      <c r="K115" s="28">
        <v>5657</v>
      </c>
      <c r="L115" s="28">
        <v>0</v>
      </c>
      <c r="M115" s="28">
        <v>1585</v>
      </c>
      <c r="N115" s="28">
        <v>295</v>
      </c>
      <c r="O115" s="28">
        <v>295</v>
      </c>
    </row>
    <row r="116" spans="1:15" ht="12.75" customHeight="1">
      <c r="A116" s="8"/>
      <c r="B116" s="9" t="s">
        <v>214</v>
      </c>
      <c r="C116" s="29">
        <f t="shared" ref="C116:O116" si="27">SUM(C110:C115)</f>
        <v>28398</v>
      </c>
      <c r="D116" s="29">
        <f t="shared" si="27"/>
        <v>23169</v>
      </c>
      <c r="E116" s="29">
        <f t="shared" si="27"/>
        <v>174</v>
      </c>
      <c r="F116" s="29">
        <f t="shared" si="27"/>
        <v>5055</v>
      </c>
      <c r="G116" s="29">
        <f t="shared" si="27"/>
        <v>104513</v>
      </c>
      <c r="H116" s="29">
        <f t="shared" si="27"/>
        <v>68989</v>
      </c>
      <c r="I116" s="29">
        <f t="shared" si="27"/>
        <v>1572</v>
      </c>
      <c r="J116" s="29">
        <f t="shared" si="27"/>
        <v>33952</v>
      </c>
      <c r="K116" s="29">
        <f t="shared" si="27"/>
        <v>7021</v>
      </c>
      <c r="L116" s="29">
        <f t="shared" si="27"/>
        <v>0</v>
      </c>
      <c r="M116" s="29">
        <f t="shared" si="27"/>
        <v>14758</v>
      </c>
      <c r="N116" s="29">
        <f t="shared" si="27"/>
        <v>794</v>
      </c>
      <c r="O116" s="29">
        <f t="shared" si="27"/>
        <v>794</v>
      </c>
    </row>
    <row r="117" spans="1:15" ht="12.75" customHeight="1">
      <c r="A117" s="4" t="s">
        <v>215</v>
      </c>
      <c r="B117" s="5" t="s">
        <v>216</v>
      </c>
      <c r="C117" s="28">
        <v>1003</v>
      </c>
      <c r="D117" s="28">
        <v>897</v>
      </c>
      <c r="E117" s="28">
        <v>0</v>
      </c>
      <c r="F117" s="28">
        <f>SUM(C117-D117-E117)</f>
        <v>106</v>
      </c>
      <c r="G117" s="28">
        <v>3998</v>
      </c>
      <c r="H117" s="28">
        <v>3113</v>
      </c>
      <c r="I117" s="28">
        <v>0</v>
      </c>
      <c r="J117" s="28">
        <f>SUM(G117-H117-I117)</f>
        <v>885</v>
      </c>
      <c r="K117" s="28">
        <v>0</v>
      </c>
      <c r="L117" s="28">
        <v>0</v>
      </c>
      <c r="M117" s="28">
        <v>1096</v>
      </c>
      <c r="N117" s="28">
        <v>0</v>
      </c>
      <c r="O117" s="28">
        <v>0</v>
      </c>
    </row>
    <row r="118" spans="1:15" ht="12.75" customHeight="1">
      <c r="A118" s="4" t="s">
        <v>217</v>
      </c>
      <c r="B118" s="5" t="s">
        <v>218</v>
      </c>
      <c r="C118" s="28">
        <v>2694</v>
      </c>
      <c r="D118" s="28">
        <v>2404</v>
      </c>
      <c r="E118" s="28">
        <v>41</v>
      </c>
      <c r="F118" s="28">
        <f>SUM(C118-D118-E118)</f>
        <v>249</v>
      </c>
      <c r="G118" s="28">
        <v>10421</v>
      </c>
      <c r="H118" s="28">
        <v>7117</v>
      </c>
      <c r="I118" s="28">
        <v>360</v>
      </c>
      <c r="J118" s="28">
        <f>SUM(G118-H118-I118)</f>
        <v>2944</v>
      </c>
      <c r="K118" s="28">
        <v>17</v>
      </c>
      <c r="L118" s="28">
        <v>0</v>
      </c>
      <c r="M118" s="28">
        <v>1657</v>
      </c>
      <c r="N118" s="28">
        <v>241</v>
      </c>
      <c r="O118" s="28">
        <v>241</v>
      </c>
    </row>
    <row r="119" spans="1:15" ht="12.75" customHeight="1">
      <c r="A119" s="8"/>
      <c r="B119" s="9" t="s">
        <v>219</v>
      </c>
      <c r="C119" s="29">
        <f t="shared" ref="C119:O119" si="28">SUM(C117:C118)</f>
        <v>3697</v>
      </c>
      <c r="D119" s="29">
        <f t="shared" si="28"/>
        <v>3301</v>
      </c>
      <c r="E119" s="29">
        <f t="shared" si="28"/>
        <v>41</v>
      </c>
      <c r="F119" s="29">
        <f t="shared" si="28"/>
        <v>355</v>
      </c>
      <c r="G119" s="29">
        <f t="shared" si="28"/>
        <v>14419</v>
      </c>
      <c r="H119" s="29">
        <f t="shared" si="28"/>
        <v>10230</v>
      </c>
      <c r="I119" s="29">
        <f t="shared" si="28"/>
        <v>360</v>
      </c>
      <c r="J119" s="29">
        <f t="shared" si="28"/>
        <v>3829</v>
      </c>
      <c r="K119" s="29">
        <f t="shared" si="28"/>
        <v>17</v>
      </c>
      <c r="L119" s="29">
        <f t="shared" si="28"/>
        <v>0</v>
      </c>
      <c r="M119" s="29">
        <f t="shared" si="28"/>
        <v>2753</v>
      </c>
      <c r="N119" s="29">
        <f t="shared" si="28"/>
        <v>241</v>
      </c>
      <c r="O119" s="29">
        <f t="shared" si="28"/>
        <v>241</v>
      </c>
    </row>
    <row r="120" spans="1:15" ht="12.75" customHeight="1">
      <c r="A120" s="4" t="s">
        <v>220</v>
      </c>
      <c r="B120" s="5" t="s">
        <v>221</v>
      </c>
      <c r="C120" s="28">
        <v>2907</v>
      </c>
      <c r="D120" s="28">
        <v>2618</v>
      </c>
      <c r="E120" s="28">
        <v>51</v>
      </c>
      <c r="F120" s="28">
        <f>SUM(C120-D120-E120)</f>
        <v>238</v>
      </c>
      <c r="G120" s="28">
        <v>9425</v>
      </c>
      <c r="H120" s="28">
        <v>7514</v>
      </c>
      <c r="I120" s="28">
        <v>443</v>
      </c>
      <c r="J120" s="28">
        <f>SUM(G120-H120-I120)</f>
        <v>1468</v>
      </c>
      <c r="K120" s="28">
        <v>161</v>
      </c>
      <c r="L120" s="28">
        <v>0</v>
      </c>
      <c r="M120" s="28">
        <v>464</v>
      </c>
      <c r="N120" s="28">
        <v>148</v>
      </c>
      <c r="O120" s="28">
        <v>148</v>
      </c>
    </row>
    <row r="121" spans="1:15" ht="12.75" customHeight="1">
      <c r="A121" s="4" t="s">
        <v>222</v>
      </c>
      <c r="B121" s="5" t="s">
        <v>223</v>
      </c>
      <c r="C121" s="28">
        <v>4669</v>
      </c>
      <c r="D121" s="28">
        <v>4406</v>
      </c>
      <c r="E121" s="28">
        <v>125</v>
      </c>
      <c r="F121" s="28">
        <f>SUM(C121-D121-E121)</f>
        <v>138</v>
      </c>
      <c r="G121" s="28">
        <v>16642</v>
      </c>
      <c r="H121" s="28">
        <v>12862</v>
      </c>
      <c r="I121" s="28">
        <v>870</v>
      </c>
      <c r="J121" s="28">
        <f>SUM(G121-H121-I121)</f>
        <v>2910</v>
      </c>
      <c r="K121" s="28">
        <v>67</v>
      </c>
      <c r="L121" s="28">
        <v>0</v>
      </c>
      <c r="M121" s="28">
        <v>564</v>
      </c>
      <c r="N121" s="28">
        <v>37</v>
      </c>
      <c r="O121" s="28">
        <v>37</v>
      </c>
    </row>
    <row r="122" spans="1:15" ht="12.75" customHeight="1">
      <c r="A122" s="4" t="s">
        <v>224</v>
      </c>
      <c r="B122" s="5" t="s">
        <v>225</v>
      </c>
      <c r="C122" s="28">
        <v>826</v>
      </c>
      <c r="D122" s="28">
        <v>748</v>
      </c>
      <c r="E122" s="28">
        <v>0</v>
      </c>
      <c r="F122" s="28">
        <f>SUM(C122-D122-E122)</f>
        <v>78</v>
      </c>
      <c r="G122" s="28">
        <v>2873</v>
      </c>
      <c r="H122" s="28">
        <v>2021</v>
      </c>
      <c r="I122" s="28">
        <v>0</v>
      </c>
      <c r="J122" s="28">
        <f>SUM(G122-H122-I122)</f>
        <v>852</v>
      </c>
      <c r="K122" s="28">
        <v>10</v>
      </c>
      <c r="L122" s="28">
        <v>0</v>
      </c>
      <c r="M122" s="28">
        <v>1133</v>
      </c>
      <c r="N122" s="28">
        <v>18</v>
      </c>
      <c r="O122" s="28">
        <v>18</v>
      </c>
    </row>
    <row r="123" spans="1:15" ht="12.75" customHeight="1">
      <c r="A123" s="4" t="s">
        <v>226</v>
      </c>
      <c r="B123" s="5" t="s">
        <v>227</v>
      </c>
      <c r="C123" s="28">
        <v>4485</v>
      </c>
      <c r="D123" s="28">
        <v>3869</v>
      </c>
      <c r="E123" s="28">
        <v>65</v>
      </c>
      <c r="F123" s="28">
        <f>SUM(C123-D123-E123)</f>
        <v>551</v>
      </c>
      <c r="G123" s="28">
        <v>13083</v>
      </c>
      <c r="H123" s="28">
        <v>9851</v>
      </c>
      <c r="I123" s="28">
        <v>443</v>
      </c>
      <c r="J123" s="28">
        <f>SUM(G123-H123-I123)</f>
        <v>2789</v>
      </c>
      <c r="K123" s="28">
        <v>43</v>
      </c>
      <c r="L123" s="28">
        <v>0</v>
      </c>
      <c r="M123" s="28">
        <v>539</v>
      </c>
      <c r="N123" s="28">
        <v>26</v>
      </c>
      <c r="O123" s="28">
        <v>26</v>
      </c>
    </row>
    <row r="124" spans="1:15" ht="12.75" customHeight="1">
      <c r="A124" s="4" t="s">
        <v>228</v>
      </c>
      <c r="B124" s="5" t="s">
        <v>229</v>
      </c>
      <c r="C124" s="28">
        <v>1478</v>
      </c>
      <c r="D124" s="28">
        <v>1350</v>
      </c>
      <c r="E124" s="28">
        <v>27</v>
      </c>
      <c r="F124" s="28">
        <f>SUM(C124-D124-E124)</f>
        <v>101</v>
      </c>
      <c r="G124" s="28">
        <v>4257</v>
      </c>
      <c r="H124" s="28">
        <v>3338</v>
      </c>
      <c r="I124" s="28">
        <v>236</v>
      </c>
      <c r="J124" s="28">
        <f>SUM(G124-H124-I124)</f>
        <v>683</v>
      </c>
      <c r="K124" s="28">
        <v>19</v>
      </c>
      <c r="L124" s="28">
        <v>0</v>
      </c>
      <c r="M124" s="28">
        <v>15</v>
      </c>
      <c r="N124" s="28">
        <v>27</v>
      </c>
      <c r="O124" s="28">
        <v>27</v>
      </c>
    </row>
    <row r="125" spans="1:15" ht="12.75" customHeight="1">
      <c r="A125" s="8"/>
      <c r="B125" s="9" t="s">
        <v>230</v>
      </c>
      <c r="C125" s="29">
        <f t="shared" ref="C125:O125" si="29">SUM(C120:C124)</f>
        <v>14365</v>
      </c>
      <c r="D125" s="29">
        <f t="shared" si="29"/>
        <v>12991</v>
      </c>
      <c r="E125" s="29">
        <f t="shared" si="29"/>
        <v>268</v>
      </c>
      <c r="F125" s="29">
        <f t="shared" si="29"/>
        <v>1106</v>
      </c>
      <c r="G125" s="29">
        <f t="shared" si="29"/>
        <v>46280</v>
      </c>
      <c r="H125" s="29">
        <f t="shared" si="29"/>
        <v>35586</v>
      </c>
      <c r="I125" s="29">
        <f t="shared" si="29"/>
        <v>1992</v>
      </c>
      <c r="J125" s="29">
        <f t="shared" si="29"/>
        <v>8702</v>
      </c>
      <c r="K125" s="29">
        <f t="shared" si="29"/>
        <v>300</v>
      </c>
      <c r="L125" s="29">
        <f t="shared" si="29"/>
        <v>0</v>
      </c>
      <c r="M125" s="29">
        <f t="shared" si="29"/>
        <v>2715</v>
      </c>
      <c r="N125" s="29">
        <f t="shared" si="29"/>
        <v>256</v>
      </c>
      <c r="O125" s="29">
        <f t="shared" si="29"/>
        <v>256</v>
      </c>
    </row>
    <row r="126" spans="1:15" ht="12.75" customHeight="1">
      <c r="A126" s="4" t="s">
        <v>231</v>
      </c>
      <c r="B126" s="5" t="s">
        <v>232</v>
      </c>
      <c r="C126" s="28">
        <v>3047</v>
      </c>
      <c r="D126" s="28">
        <v>2302</v>
      </c>
      <c r="E126" s="28">
        <v>0</v>
      </c>
      <c r="F126" s="28">
        <f t="shared" ref="F126:F134" si="30">SUM(C126-D126-E126)</f>
        <v>745</v>
      </c>
      <c r="G126" s="28">
        <v>8350</v>
      </c>
      <c r="H126" s="28">
        <v>5225</v>
      </c>
      <c r="I126" s="28">
        <v>0</v>
      </c>
      <c r="J126" s="28">
        <f t="shared" ref="J126:J134" si="31">SUM(G126-H126-I126)</f>
        <v>3125</v>
      </c>
      <c r="K126" s="28">
        <v>30</v>
      </c>
      <c r="L126" s="28">
        <v>0</v>
      </c>
      <c r="M126" s="28">
        <v>1279</v>
      </c>
      <c r="N126" s="28">
        <v>0</v>
      </c>
      <c r="O126" s="28">
        <v>0</v>
      </c>
    </row>
    <row r="127" spans="1:15" ht="12.75" customHeight="1">
      <c r="A127" s="4" t="s">
        <v>233</v>
      </c>
      <c r="B127" s="5" t="s">
        <v>234</v>
      </c>
      <c r="C127" s="28">
        <v>1400</v>
      </c>
      <c r="D127" s="28">
        <v>1230</v>
      </c>
      <c r="E127" s="28">
        <v>0</v>
      </c>
      <c r="F127" s="28">
        <f t="shared" si="30"/>
        <v>170</v>
      </c>
      <c r="G127" s="28">
        <v>4480</v>
      </c>
      <c r="H127" s="28">
        <v>3824</v>
      </c>
      <c r="I127" s="28">
        <v>0</v>
      </c>
      <c r="J127" s="28">
        <f t="shared" si="31"/>
        <v>656</v>
      </c>
      <c r="K127" s="28">
        <v>23</v>
      </c>
      <c r="L127" s="28">
        <v>0</v>
      </c>
      <c r="M127" s="28">
        <v>227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10148</v>
      </c>
      <c r="D128" s="28">
        <v>8153</v>
      </c>
      <c r="E128" s="28">
        <v>218</v>
      </c>
      <c r="F128" s="28">
        <f t="shared" si="30"/>
        <v>1777</v>
      </c>
      <c r="G128" s="28">
        <v>22369</v>
      </c>
      <c r="H128" s="28">
        <v>16469</v>
      </c>
      <c r="I128" s="28">
        <v>921</v>
      </c>
      <c r="J128" s="28">
        <f t="shared" si="31"/>
        <v>4979</v>
      </c>
      <c r="K128" s="28">
        <v>46</v>
      </c>
      <c r="L128" s="28">
        <v>0</v>
      </c>
      <c r="M128" s="28">
        <v>1869</v>
      </c>
      <c r="N128" s="28">
        <v>153</v>
      </c>
      <c r="O128" s="28">
        <v>153</v>
      </c>
    </row>
    <row r="129" spans="1:15" ht="12.75" customHeight="1">
      <c r="A129" s="4" t="s">
        <v>237</v>
      </c>
      <c r="B129" s="5" t="s">
        <v>238</v>
      </c>
      <c r="C129" s="28">
        <v>1082</v>
      </c>
      <c r="D129" s="28">
        <v>858</v>
      </c>
      <c r="E129" s="28">
        <v>55</v>
      </c>
      <c r="F129" s="28">
        <f t="shared" si="30"/>
        <v>169</v>
      </c>
      <c r="G129" s="28">
        <v>3859</v>
      </c>
      <c r="H129" s="28">
        <v>1984</v>
      </c>
      <c r="I129" s="28">
        <v>510</v>
      </c>
      <c r="J129" s="28">
        <f t="shared" si="31"/>
        <v>1365</v>
      </c>
      <c r="K129" s="28">
        <v>25</v>
      </c>
      <c r="L129" s="28">
        <v>0</v>
      </c>
      <c r="M129" s="28">
        <v>1859</v>
      </c>
      <c r="N129" s="28">
        <v>26</v>
      </c>
      <c r="O129" s="28">
        <v>26</v>
      </c>
    </row>
    <row r="130" spans="1:15" ht="12.75" customHeight="1">
      <c r="A130" s="4" t="s">
        <v>239</v>
      </c>
      <c r="B130" s="5" t="s">
        <v>240</v>
      </c>
      <c r="C130" s="28">
        <v>6293</v>
      </c>
      <c r="D130" s="28">
        <v>5327</v>
      </c>
      <c r="E130" s="28">
        <v>349</v>
      </c>
      <c r="F130" s="28">
        <f t="shared" si="30"/>
        <v>617</v>
      </c>
      <c r="G130" s="28">
        <v>15758</v>
      </c>
      <c r="H130" s="28">
        <v>8762</v>
      </c>
      <c r="I130" s="28">
        <v>1728</v>
      </c>
      <c r="J130" s="28">
        <f t="shared" si="31"/>
        <v>5268</v>
      </c>
      <c r="K130" s="28">
        <v>124</v>
      </c>
      <c r="L130" s="28">
        <v>0</v>
      </c>
      <c r="M130" s="28">
        <v>180</v>
      </c>
      <c r="N130" s="28">
        <v>672</v>
      </c>
      <c r="O130" s="28">
        <v>672</v>
      </c>
    </row>
    <row r="131" spans="1:15" ht="12.75" customHeight="1">
      <c r="A131" s="4" t="s">
        <v>241</v>
      </c>
      <c r="B131" s="5" t="s">
        <v>242</v>
      </c>
      <c r="C131" s="28">
        <v>11469</v>
      </c>
      <c r="D131" s="28">
        <v>9563</v>
      </c>
      <c r="E131" s="28">
        <v>101</v>
      </c>
      <c r="F131" s="28">
        <f t="shared" si="30"/>
        <v>1805</v>
      </c>
      <c r="G131" s="28">
        <v>27471</v>
      </c>
      <c r="H131" s="28">
        <v>15225</v>
      </c>
      <c r="I131" s="28">
        <v>541</v>
      </c>
      <c r="J131" s="28">
        <f t="shared" si="31"/>
        <v>11705</v>
      </c>
      <c r="K131" s="28">
        <v>204</v>
      </c>
      <c r="L131" s="28">
        <v>0</v>
      </c>
      <c r="M131" s="28">
        <v>609</v>
      </c>
      <c r="N131" s="28">
        <v>26</v>
      </c>
      <c r="O131" s="28">
        <v>26</v>
      </c>
    </row>
    <row r="132" spans="1:15" ht="12.75" customHeight="1">
      <c r="A132" s="4" t="s">
        <v>243</v>
      </c>
      <c r="B132" s="5" t="s">
        <v>244</v>
      </c>
      <c r="C132" s="28">
        <v>5495</v>
      </c>
      <c r="D132" s="28">
        <v>4603</v>
      </c>
      <c r="E132" s="28">
        <v>0</v>
      </c>
      <c r="F132" s="28">
        <f t="shared" si="30"/>
        <v>892</v>
      </c>
      <c r="G132" s="28">
        <v>15469</v>
      </c>
      <c r="H132" s="28">
        <v>9773</v>
      </c>
      <c r="I132" s="28">
        <v>0</v>
      </c>
      <c r="J132" s="28">
        <f t="shared" si="31"/>
        <v>5696</v>
      </c>
      <c r="K132" s="28">
        <v>120</v>
      </c>
      <c r="L132" s="28">
        <v>0</v>
      </c>
      <c r="M132" s="28">
        <v>970</v>
      </c>
      <c r="N132" s="28">
        <v>11</v>
      </c>
      <c r="O132" s="28">
        <v>11</v>
      </c>
    </row>
    <row r="133" spans="1:15" ht="12.75" customHeight="1">
      <c r="A133" s="4" t="s">
        <v>245</v>
      </c>
      <c r="B133" s="5" t="s">
        <v>246</v>
      </c>
      <c r="C133" s="28">
        <v>4683</v>
      </c>
      <c r="D133" s="28">
        <v>4131</v>
      </c>
      <c r="E133" s="28">
        <v>0</v>
      </c>
      <c r="F133" s="28">
        <f t="shared" si="30"/>
        <v>552</v>
      </c>
      <c r="G133" s="28">
        <v>14111</v>
      </c>
      <c r="H133" s="28">
        <v>8864</v>
      </c>
      <c r="I133" s="28">
        <v>0</v>
      </c>
      <c r="J133" s="28">
        <f t="shared" si="31"/>
        <v>5247</v>
      </c>
      <c r="K133" s="28">
        <v>2932</v>
      </c>
      <c r="L133" s="28">
        <v>0</v>
      </c>
      <c r="M133" s="28">
        <v>774</v>
      </c>
      <c r="N133" s="28">
        <v>0</v>
      </c>
      <c r="O133" s="28">
        <v>0</v>
      </c>
    </row>
    <row r="134" spans="1:15" ht="12.75" customHeight="1">
      <c r="A134" s="4" t="s">
        <v>247</v>
      </c>
      <c r="B134" s="5" t="s">
        <v>248</v>
      </c>
      <c r="C134" s="28">
        <v>3507</v>
      </c>
      <c r="D134" s="28">
        <v>2386</v>
      </c>
      <c r="E134" s="28">
        <v>0</v>
      </c>
      <c r="F134" s="28">
        <f t="shared" si="30"/>
        <v>1121</v>
      </c>
      <c r="G134" s="28">
        <v>14639</v>
      </c>
      <c r="H134" s="28">
        <v>4765</v>
      </c>
      <c r="I134" s="28">
        <v>0</v>
      </c>
      <c r="J134" s="28">
        <f t="shared" si="31"/>
        <v>9874</v>
      </c>
      <c r="K134" s="28">
        <v>488</v>
      </c>
      <c r="L134" s="28">
        <v>0</v>
      </c>
      <c r="M134" s="28">
        <v>1032</v>
      </c>
      <c r="N134" s="28">
        <v>0</v>
      </c>
      <c r="O134" s="28">
        <v>0</v>
      </c>
    </row>
    <row r="135" spans="1:15" ht="12.75" customHeight="1">
      <c r="A135" s="10"/>
      <c r="B135" s="9" t="s">
        <v>249</v>
      </c>
      <c r="C135" s="29">
        <f t="shared" ref="C135:O135" si="32">SUM(C126:C134)</f>
        <v>47124</v>
      </c>
      <c r="D135" s="29">
        <f t="shared" si="32"/>
        <v>38553</v>
      </c>
      <c r="E135" s="29">
        <f t="shared" si="32"/>
        <v>723</v>
      </c>
      <c r="F135" s="29">
        <f t="shared" si="32"/>
        <v>7848</v>
      </c>
      <c r="G135" s="29">
        <f t="shared" si="32"/>
        <v>126506</v>
      </c>
      <c r="H135" s="29">
        <f t="shared" si="32"/>
        <v>74891</v>
      </c>
      <c r="I135" s="29">
        <f t="shared" si="32"/>
        <v>3700</v>
      </c>
      <c r="J135" s="29">
        <f t="shared" si="32"/>
        <v>47915</v>
      </c>
      <c r="K135" s="29">
        <f t="shared" si="32"/>
        <v>3992</v>
      </c>
      <c r="L135" s="29">
        <f t="shared" si="32"/>
        <v>0</v>
      </c>
      <c r="M135" s="29">
        <f t="shared" si="32"/>
        <v>8799</v>
      </c>
      <c r="N135" s="29">
        <f t="shared" si="32"/>
        <v>888</v>
      </c>
      <c r="O135" s="29">
        <f t="shared" si="32"/>
        <v>888</v>
      </c>
    </row>
    <row r="136" spans="1:15" ht="12.75" customHeight="1">
      <c r="A136" s="4" t="s">
        <v>250</v>
      </c>
      <c r="B136" s="5" t="s">
        <v>251</v>
      </c>
      <c r="C136" s="28">
        <v>6825</v>
      </c>
      <c r="D136" s="28">
        <v>6486</v>
      </c>
      <c r="E136" s="28">
        <v>0</v>
      </c>
      <c r="F136" s="28">
        <f t="shared" ref="F136:F143" si="33">SUM(C136-D136-E136)</f>
        <v>339</v>
      </c>
      <c r="G136" s="28">
        <v>16435</v>
      </c>
      <c r="H136" s="28">
        <v>12936</v>
      </c>
      <c r="I136" s="28">
        <v>0</v>
      </c>
      <c r="J136" s="28">
        <f t="shared" ref="J136:J143" si="34">SUM(G136-H136-I136)</f>
        <v>3499</v>
      </c>
      <c r="K136" s="28">
        <v>834</v>
      </c>
      <c r="L136" s="28">
        <v>0</v>
      </c>
      <c r="M136" s="28">
        <v>1906</v>
      </c>
      <c r="N136" s="28">
        <v>1950</v>
      </c>
      <c r="O136" s="28">
        <v>1950</v>
      </c>
    </row>
    <row r="137" spans="1:15" ht="12.75" customHeight="1">
      <c r="A137" s="4" t="s">
        <v>252</v>
      </c>
      <c r="B137" s="5" t="s">
        <v>253</v>
      </c>
      <c r="C137" s="28">
        <v>1201</v>
      </c>
      <c r="D137" s="28">
        <v>967</v>
      </c>
      <c r="E137" s="28">
        <v>0</v>
      </c>
      <c r="F137" s="28">
        <f t="shared" si="33"/>
        <v>234</v>
      </c>
      <c r="G137" s="28">
        <v>2542</v>
      </c>
      <c r="H137" s="28">
        <v>2099</v>
      </c>
      <c r="I137" s="28">
        <v>0</v>
      </c>
      <c r="J137" s="28">
        <f t="shared" si="34"/>
        <v>443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</row>
    <row r="138" spans="1:15" ht="12.75" customHeight="1">
      <c r="A138" s="4" t="s">
        <v>254</v>
      </c>
      <c r="B138" s="5" t="s">
        <v>255</v>
      </c>
      <c r="C138" s="28">
        <v>619</v>
      </c>
      <c r="D138" s="28">
        <v>619</v>
      </c>
      <c r="E138" s="28">
        <v>0</v>
      </c>
      <c r="F138" s="28">
        <f t="shared" si="33"/>
        <v>0</v>
      </c>
      <c r="G138" s="28">
        <v>1857</v>
      </c>
      <c r="H138" s="28">
        <v>1826</v>
      </c>
      <c r="I138" s="28">
        <v>0</v>
      </c>
      <c r="J138" s="28">
        <f t="shared" si="34"/>
        <v>31</v>
      </c>
      <c r="K138" s="28">
        <v>0</v>
      </c>
      <c r="L138" s="28">
        <v>0</v>
      </c>
      <c r="M138" s="28">
        <v>199</v>
      </c>
      <c r="N138" s="28">
        <v>25</v>
      </c>
      <c r="O138" s="28">
        <v>25</v>
      </c>
    </row>
    <row r="139" spans="1:15" ht="12.75" customHeight="1">
      <c r="A139" s="4" t="s">
        <v>256</v>
      </c>
      <c r="B139" s="5" t="s">
        <v>257</v>
      </c>
      <c r="C139" s="28">
        <v>1702</v>
      </c>
      <c r="D139" s="28">
        <v>1641</v>
      </c>
      <c r="E139" s="28">
        <v>0</v>
      </c>
      <c r="F139" s="28">
        <f t="shared" si="33"/>
        <v>61</v>
      </c>
      <c r="G139" s="28">
        <v>4893</v>
      </c>
      <c r="H139" s="28">
        <v>4357</v>
      </c>
      <c r="I139" s="28">
        <v>0</v>
      </c>
      <c r="J139" s="28">
        <f t="shared" si="34"/>
        <v>536</v>
      </c>
      <c r="K139" s="28">
        <v>1135</v>
      </c>
      <c r="L139" s="28">
        <v>31</v>
      </c>
      <c r="M139" s="28">
        <v>916</v>
      </c>
      <c r="N139" s="28">
        <v>99</v>
      </c>
      <c r="O139" s="28">
        <v>99</v>
      </c>
    </row>
    <row r="140" spans="1:15" ht="12.75" customHeight="1">
      <c r="A140" s="4" t="s">
        <v>258</v>
      </c>
      <c r="B140" s="5" t="s">
        <v>259</v>
      </c>
      <c r="C140" s="28">
        <v>331</v>
      </c>
      <c r="D140" s="28">
        <v>331</v>
      </c>
      <c r="E140" s="28">
        <v>0</v>
      </c>
      <c r="F140" s="28">
        <f t="shared" si="33"/>
        <v>0</v>
      </c>
      <c r="G140" s="28">
        <v>687</v>
      </c>
      <c r="H140" s="28">
        <v>687</v>
      </c>
      <c r="I140" s="28">
        <v>0</v>
      </c>
      <c r="J140" s="28">
        <f t="shared" si="34"/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1959</v>
      </c>
      <c r="D141" s="28">
        <v>1954</v>
      </c>
      <c r="E141" s="28">
        <v>0</v>
      </c>
      <c r="F141" s="28">
        <f t="shared" si="33"/>
        <v>5</v>
      </c>
      <c r="G141" s="28">
        <v>3971</v>
      </c>
      <c r="H141" s="28">
        <v>3595</v>
      </c>
      <c r="I141" s="28">
        <v>0</v>
      </c>
      <c r="J141" s="28">
        <f t="shared" si="34"/>
        <v>376</v>
      </c>
      <c r="K141" s="28">
        <v>383</v>
      </c>
      <c r="L141" s="28">
        <v>0</v>
      </c>
      <c r="M141" s="28">
        <v>220</v>
      </c>
      <c r="N141" s="28">
        <v>220</v>
      </c>
      <c r="O141" s="28">
        <v>220</v>
      </c>
    </row>
    <row r="142" spans="1:15" ht="12.75" customHeight="1">
      <c r="A142" s="4" t="s">
        <v>262</v>
      </c>
      <c r="B142" s="5" t="s">
        <v>263</v>
      </c>
      <c r="C142" s="28">
        <v>1640</v>
      </c>
      <c r="D142" s="28">
        <v>1299</v>
      </c>
      <c r="E142" s="28">
        <v>0</v>
      </c>
      <c r="F142" s="28">
        <f t="shared" si="33"/>
        <v>341</v>
      </c>
      <c r="G142" s="28">
        <v>5070</v>
      </c>
      <c r="H142" s="28">
        <v>4124</v>
      </c>
      <c r="I142" s="28">
        <v>0</v>
      </c>
      <c r="J142" s="28">
        <f t="shared" si="34"/>
        <v>946</v>
      </c>
      <c r="K142" s="28">
        <v>597</v>
      </c>
      <c r="L142" s="28">
        <v>0</v>
      </c>
      <c r="M142" s="28">
        <v>1560</v>
      </c>
      <c r="N142" s="28">
        <v>460</v>
      </c>
      <c r="O142" s="28">
        <v>460</v>
      </c>
    </row>
    <row r="143" spans="1:15" ht="12.75" customHeight="1">
      <c r="A143" s="4" t="s">
        <v>264</v>
      </c>
      <c r="B143" s="5" t="s">
        <v>265</v>
      </c>
      <c r="C143" s="28">
        <v>4279</v>
      </c>
      <c r="D143" s="28">
        <v>3678</v>
      </c>
      <c r="E143" s="28">
        <v>0</v>
      </c>
      <c r="F143" s="28">
        <f t="shared" si="33"/>
        <v>601</v>
      </c>
      <c r="G143" s="28">
        <v>13486</v>
      </c>
      <c r="H143" s="28">
        <v>6276</v>
      </c>
      <c r="I143" s="28">
        <v>0</v>
      </c>
      <c r="J143" s="28">
        <f t="shared" si="34"/>
        <v>7210</v>
      </c>
      <c r="K143" s="28">
        <v>3048</v>
      </c>
      <c r="L143" s="28">
        <v>0</v>
      </c>
      <c r="M143" s="28">
        <v>1932</v>
      </c>
      <c r="N143" s="28">
        <v>693</v>
      </c>
      <c r="O143" s="28">
        <v>693</v>
      </c>
    </row>
    <row r="144" spans="1:15" ht="12.75" customHeight="1">
      <c r="A144" s="10"/>
      <c r="B144" s="9" t="s">
        <v>266</v>
      </c>
      <c r="C144" s="30">
        <f t="shared" ref="C144:O144" si="35">SUM(C136:C143)</f>
        <v>18556</v>
      </c>
      <c r="D144" s="30">
        <f t="shared" si="35"/>
        <v>16975</v>
      </c>
      <c r="E144" s="30">
        <f t="shared" si="35"/>
        <v>0</v>
      </c>
      <c r="F144" s="30">
        <f t="shared" si="35"/>
        <v>1581</v>
      </c>
      <c r="G144" s="30">
        <f t="shared" si="35"/>
        <v>48941</v>
      </c>
      <c r="H144" s="30">
        <f t="shared" si="35"/>
        <v>35900</v>
      </c>
      <c r="I144" s="30">
        <f t="shared" si="35"/>
        <v>0</v>
      </c>
      <c r="J144" s="30">
        <f t="shared" si="35"/>
        <v>13041</v>
      </c>
      <c r="K144" s="30">
        <f t="shared" si="35"/>
        <v>5997</v>
      </c>
      <c r="L144" s="30">
        <f t="shared" si="35"/>
        <v>31</v>
      </c>
      <c r="M144" s="30">
        <f t="shared" si="35"/>
        <v>6733</v>
      </c>
      <c r="N144" s="30">
        <f t="shared" si="35"/>
        <v>3447</v>
      </c>
      <c r="O144" s="30">
        <f t="shared" si="35"/>
        <v>3447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617966</v>
      </c>
      <c r="D145" s="31">
        <f t="shared" si="36"/>
        <v>447083</v>
      </c>
      <c r="E145" s="31">
        <f t="shared" si="36"/>
        <v>16685</v>
      </c>
      <c r="F145" s="31">
        <f t="shared" si="36"/>
        <v>154198</v>
      </c>
      <c r="G145" s="31">
        <f t="shared" si="36"/>
        <v>1932488</v>
      </c>
      <c r="H145" s="31">
        <f t="shared" si="36"/>
        <v>997624</v>
      </c>
      <c r="I145" s="31">
        <f t="shared" si="36"/>
        <v>86215</v>
      </c>
      <c r="J145" s="31">
        <f t="shared" si="36"/>
        <v>848649</v>
      </c>
      <c r="K145" s="31">
        <f t="shared" si="36"/>
        <v>126392</v>
      </c>
      <c r="L145" s="31">
        <f t="shared" si="36"/>
        <v>31</v>
      </c>
      <c r="M145" s="31">
        <f t="shared" si="36"/>
        <v>177206</v>
      </c>
      <c r="N145" s="31">
        <f t="shared" si="36"/>
        <v>79207</v>
      </c>
      <c r="O145" s="31">
        <f t="shared" si="36"/>
        <v>49856</v>
      </c>
    </row>
  </sheetData>
  <sheetProtection selectLockedCells="1" selectUnlockedCells="1"/>
  <mergeCells count="29">
    <mergeCell ref="L7:O7"/>
    <mergeCell ref="L8:O8"/>
    <mergeCell ref="N11:O11"/>
    <mergeCell ref="N12:N13"/>
    <mergeCell ref="G11:J11"/>
    <mergeCell ref="J12:J13"/>
    <mergeCell ref="I12:I13"/>
    <mergeCell ref="H12:H13"/>
    <mergeCell ref="K12:K13"/>
    <mergeCell ref="M12:M13"/>
    <mergeCell ref="K11:M11"/>
    <mergeCell ref="A1:D1"/>
    <mergeCell ref="A2:D2"/>
    <mergeCell ref="A6:D6"/>
    <mergeCell ref="I6:M6"/>
    <mergeCell ref="A3:C3"/>
    <mergeCell ref="A4:C4"/>
    <mergeCell ref="E4:L4"/>
    <mergeCell ref="G12:G13"/>
    <mergeCell ref="E1:L1"/>
    <mergeCell ref="E3:L3"/>
    <mergeCell ref="A12:A13"/>
    <mergeCell ref="B12:B13"/>
    <mergeCell ref="C12:C13"/>
    <mergeCell ref="D12:E12"/>
    <mergeCell ref="C11:F11"/>
    <mergeCell ref="F12:F13"/>
    <mergeCell ref="A11:B11"/>
    <mergeCell ref="L12:L13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45"/>
  <sheetViews>
    <sheetView tabSelected="1" workbookViewId="0">
      <selection activeCell="B145" sqref="B145"/>
    </sheetView>
  </sheetViews>
  <sheetFormatPr defaultRowHeight="12.75" customHeight="1"/>
  <cols>
    <col min="1" max="1" width="6" style="12" customWidth="1"/>
    <col min="2" max="2" width="26.44140625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269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270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91521</v>
      </c>
      <c r="D15" s="28">
        <v>36172</v>
      </c>
      <c r="E15" s="28">
        <v>5968</v>
      </c>
      <c r="F15" s="28">
        <f t="shared" ref="F15:F22" si="0">SUM(C15-D15-E15)</f>
        <v>49381</v>
      </c>
      <c r="G15" s="28">
        <v>308219</v>
      </c>
      <c r="H15" s="28">
        <v>94183</v>
      </c>
      <c r="I15" s="28">
        <v>28358</v>
      </c>
      <c r="J15" s="28">
        <f t="shared" ref="J15:J22" si="1">SUM(G15-H15-I15)</f>
        <v>185678</v>
      </c>
      <c r="K15" s="28">
        <v>9539</v>
      </c>
      <c r="L15" s="28">
        <v>0</v>
      </c>
      <c r="M15" s="28">
        <v>30532</v>
      </c>
      <c r="N15" s="28">
        <v>6699</v>
      </c>
      <c r="O15" s="28">
        <v>6699</v>
      </c>
    </row>
    <row r="16" spans="1:15" ht="12.75" customHeight="1">
      <c r="A16" s="4" t="s">
        <v>29</v>
      </c>
      <c r="B16" s="5" t="s">
        <v>30</v>
      </c>
      <c r="C16" s="28">
        <v>38389</v>
      </c>
      <c r="D16" s="28">
        <v>17195</v>
      </c>
      <c r="E16" s="28">
        <v>869</v>
      </c>
      <c r="F16" s="28">
        <f t="shared" si="0"/>
        <v>20325</v>
      </c>
      <c r="G16" s="28">
        <v>228404</v>
      </c>
      <c r="H16" s="28">
        <v>39918</v>
      </c>
      <c r="I16" s="28">
        <v>5130</v>
      </c>
      <c r="J16" s="28">
        <f t="shared" si="1"/>
        <v>183356</v>
      </c>
      <c r="K16" s="28">
        <v>3847</v>
      </c>
      <c r="L16" s="28">
        <v>0</v>
      </c>
      <c r="M16" s="28">
        <v>23102</v>
      </c>
      <c r="N16" s="28">
        <v>315</v>
      </c>
      <c r="O16" s="28">
        <v>315</v>
      </c>
    </row>
    <row r="17" spans="1:15" ht="12.75" customHeight="1">
      <c r="A17" s="4" t="s">
        <v>31</v>
      </c>
      <c r="B17" s="5" t="s">
        <v>32</v>
      </c>
      <c r="C17" s="28">
        <v>17087</v>
      </c>
      <c r="D17" s="28">
        <v>15980</v>
      </c>
      <c r="E17" s="28">
        <v>0</v>
      </c>
      <c r="F17" s="28">
        <f t="shared" si="0"/>
        <v>1107</v>
      </c>
      <c r="G17" s="28">
        <v>34096</v>
      </c>
      <c r="H17" s="28">
        <v>28480</v>
      </c>
      <c r="I17" s="28">
        <v>0</v>
      </c>
      <c r="J17" s="28">
        <f t="shared" si="1"/>
        <v>5616</v>
      </c>
      <c r="K17" s="28">
        <v>2287</v>
      </c>
      <c r="L17" s="28">
        <v>0</v>
      </c>
      <c r="M17" s="28">
        <v>1200</v>
      </c>
      <c r="N17" s="28">
        <v>1232</v>
      </c>
      <c r="O17" s="28">
        <v>1232</v>
      </c>
    </row>
    <row r="18" spans="1:15" ht="12.75" customHeight="1">
      <c r="A18" s="4" t="s">
        <v>33</v>
      </c>
      <c r="B18" s="5" t="s">
        <v>34</v>
      </c>
      <c r="C18" s="28">
        <v>55620</v>
      </c>
      <c r="D18" s="28">
        <v>42410</v>
      </c>
      <c r="E18" s="28">
        <v>1018</v>
      </c>
      <c r="F18" s="28">
        <f t="shared" si="0"/>
        <v>12192</v>
      </c>
      <c r="G18" s="28">
        <v>133809</v>
      </c>
      <c r="H18" s="28">
        <v>101995</v>
      </c>
      <c r="I18" s="28">
        <v>4067</v>
      </c>
      <c r="J18" s="28">
        <f t="shared" si="1"/>
        <v>27747</v>
      </c>
      <c r="K18" s="28">
        <v>7784</v>
      </c>
      <c r="L18" s="28">
        <v>0</v>
      </c>
      <c r="M18" s="28">
        <v>9841</v>
      </c>
      <c r="N18" s="28">
        <v>1539</v>
      </c>
      <c r="O18" s="28">
        <v>1539</v>
      </c>
    </row>
    <row r="19" spans="1:15" ht="12.75" customHeight="1">
      <c r="A19" s="4" t="s">
        <v>35</v>
      </c>
      <c r="B19" s="5" t="s">
        <v>36</v>
      </c>
      <c r="C19" s="28">
        <v>37313</v>
      </c>
      <c r="D19" s="28">
        <v>34856</v>
      </c>
      <c r="E19" s="28">
        <v>1661</v>
      </c>
      <c r="F19" s="28">
        <f t="shared" si="0"/>
        <v>796</v>
      </c>
      <c r="G19" s="28">
        <v>93731</v>
      </c>
      <c r="H19" s="28">
        <v>77622</v>
      </c>
      <c r="I19" s="28">
        <v>7954</v>
      </c>
      <c r="J19" s="28">
        <f t="shared" si="1"/>
        <v>8155</v>
      </c>
      <c r="K19" s="28">
        <v>911</v>
      </c>
      <c r="L19" s="28">
        <v>0</v>
      </c>
      <c r="M19" s="28">
        <v>163</v>
      </c>
      <c r="N19" s="28">
        <v>1131</v>
      </c>
      <c r="O19" s="28">
        <v>1131</v>
      </c>
    </row>
    <row r="20" spans="1:15" ht="12.75" customHeight="1">
      <c r="A20" s="4" t="s">
        <v>37</v>
      </c>
      <c r="B20" s="5" t="s">
        <v>38</v>
      </c>
      <c r="C20" s="28">
        <v>202200</v>
      </c>
      <c r="D20" s="28">
        <v>188244</v>
      </c>
      <c r="E20" s="28">
        <v>6076</v>
      </c>
      <c r="F20" s="28">
        <f t="shared" si="0"/>
        <v>7880</v>
      </c>
      <c r="G20" s="28">
        <v>469236</v>
      </c>
      <c r="H20" s="28">
        <v>377402</v>
      </c>
      <c r="I20" s="28">
        <v>30217</v>
      </c>
      <c r="J20" s="28">
        <f t="shared" si="1"/>
        <v>61617</v>
      </c>
      <c r="K20" s="28">
        <v>15416</v>
      </c>
      <c r="L20" s="28">
        <v>0</v>
      </c>
      <c r="M20" s="28">
        <v>15897</v>
      </c>
      <c r="N20" s="28">
        <v>15143</v>
      </c>
      <c r="O20" s="28">
        <v>13889</v>
      </c>
    </row>
    <row r="21" spans="1:15" ht="12.75" customHeight="1">
      <c r="A21" s="4" t="s">
        <v>39</v>
      </c>
      <c r="B21" s="5" t="s">
        <v>40</v>
      </c>
      <c r="C21" s="28">
        <v>17280</v>
      </c>
      <c r="D21" s="28">
        <v>17263</v>
      </c>
      <c r="E21" s="28">
        <v>0</v>
      </c>
      <c r="F21" s="28">
        <f t="shared" si="0"/>
        <v>17</v>
      </c>
      <c r="G21" s="28">
        <v>28976</v>
      </c>
      <c r="H21" s="28">
        <v>28773</v>
      </c>
      <c r="I21" s="28">
        <v>0</v>
      </c>
      <c r="J21" s="28">
        <f t="shared" si="1"/>
        <v>203</v>
      </c>
      <c r="K21" s="28">
        <v>91</v>
      </c>
      <c r="L21" s="28">
        <v>0</v>
      </c>
      <c r="M21" s="28">
        <v>0</v>
      </c>
      <c r="N21" s="28">
        <v>158</v>
      </c>
      <c r="O21" s="28">
        <v>158</v>
      </c>
    </row>
    <row r="22" spans="1:15" ht="12.75" customHeight="1">
      <c r="A22" s="4" t="s">
        <v>41</v>
      </c>
      <c r="B22" s="5" t="s">
        <v>42</v>
      </c>
      <c r="C22" s="28">
        <v>15920</v>
      </c>
      <c r="D22" s="28">
        <v>13628</v>
      </c>
      <c r="E22" s="28">
        <v>2031</v>
      </c>
      <c r="F22" s="28">
        <f t="shared" si="0"/>
        <v>261</v>
      </c>
      <c r="G22" s="28">
        <v>40026</v>
      </c>
      <c r="H22" s="28">
        <v>27377</v>
      </c>
      <c r="I22" s="28">
        <v>7613</v>
      </c>
      <c r="J22" s="28">
        <f t="shared" si="1"/>
        <v>5036</v>
      </c>
      <c r="K22" s="28">
        <v>2030</v>
      </c>
      <c r="L22" s="28">
        <v>0</v>
      </c>
      <c r="M22" s="28">
        <v>8610</v>
      </c>
      <c r="N22" s="28">
        <v>1026</v>
      </c>
      <c r="O22" s="28">
        <v>1026</v>
      </c>
    </row>
    <row r="23" spans="1:15" ht="12.75" customHeight="1">
      <c r="A23" s="8"/>
      <c r="B23" s="9" t="s">
        <v>43</v>
      </c>
      <c r="C23" s="29">
        <f t="shared" ref="C23:O23" si="2">SUM(C15:C22)</f>
        <v>475330</v>
      </c>
      <c r="D23" s="29">
        <f t="shared" si="2"/>
        <v>365748</v>
      </c>
      <c r="E23" s="29">
        <f t="shared" si="2"/>
        <v>17623</v>
      </c>
      <c r="F23" s="29">
        <f t="shared" si="2"/>
        <v>91959</v>
      </c>
      <c r="G23" s="29">
        <f t="shared" si="2"/>
        <v>1336497</v>
      </c>
      <c r="H23" s="29">
        <f t="shared" si="2"/>
        <v>775750</v>
      </c>
      <c r="I23" s="29">
        <f t="shared" si="2"/>
        <v>83339</v>
      </c>
      <c r="J23" s="29">
        <f t="shared" si="2"/>
        <v>477408</v>
      </c>
      <c r="K23" s="29">
        <f t="shared" si="2"/>
        <v>41905</v>
      </c>
      <c r="L23" s="29">
        <f t="shared" si="2"/>
        <v>0</v>
      </c>
      <c r="M23" s="29">
        <f t="shared" si="2"/>
        <v>89345</v>
      </c>
      <c r="N23" s="29">
        <f t="shared" si="2"/>
        <v>27243</v>
      </c>
      <c r="O23" s="29">
        <f t="shared" si="2"/>
        <v>25989</v>
      </c>
    </row>
    <row r="24" spans="1:15" ht="14.25" customHeight="1">
      <c r="A24" s="4" t="s">
        <v>44</v>
      </c>
      <c r="B24" s="5" t="s">
        <v>45</v>
      </c>
      <c r="C24" s="28">
        <v>18173</v>
      </c>
      <c r="D24" s="28">
        <v>15266</v>
      </c>
      <c r="E24" s="28">
        <v>1392</v>
      </c>
      <c r="F24" s="28">
        <f>SUM(C24-D24-E24)</f>
        <v>1515</v>
      </c>
      <c r="G24" s="28">
        <v>37840</v>
      </c>
      <c r="H24" s="28">
        <v>24692</v>
      </c>
      <c r="I24" s="28">
        <v>4576</v>
      </c>
      <c r="J24" s="28">
        <f>SUM(G24-H24-I24)</f>
        <v>8572</v>
      </c>
      <c r="K24" s="28">
        <v>8028</v>
      </c>
      <c r="L24" s="28">
        <v>0</v>
      </c>
      <c r="M24" s="28">
        <v>1696</v>
      </c>
      <c r="N24" s="28">
        <v>1901</v>
      </c>
      <c r="O24" s="28">
        <v>1901</v>
      </c>
    </row>
    <row r="25" spans="1:15" ht="14.25" customHeight="1">
      <c r="A25" s="10"/>
      <c r="B25" s="9" t="s">
        <v>46</v>
      </c>
      <c r="C25" s="29">
        <f t="shared" ref="C25:O25" si="3">SUM(C24)</f>
        <v>18173</v>
      </c>
      <c r="D25" s="29">
        <f t="shared" si="3"/>
        <v>15266</v>
      </c>
      <c r="E25" s="29">
        <f t="shared" si="3"/>
        <v>1392</v>
      </c>
      <c r="F25" s="29">
        <f t="shared" si="3"/>
        <v>1515</v>
      </c>
      <c r="G25" s="29">
        <f t="shared" si="3"/>
        <v>37840</v>
      </c>
      <c r="H25" s="29">
        <f t="shared" si="3"/>
        <v>24692</v>
      </c>
      <c r="I25" s="29">
        <f t="shared" si="3"/>
        <v>4576</v>
      </c>
      <c r="J25" s="29">
        <f t="shared" si="3"/>
        <v>8572</v>
      </c>
      <c r="K25" s="29">
        <f t="shared" si="3"/>
        <v>8028</v>
      </c>
      <c r="L25" s="29">
        <f t="shared" si="3"/>
        <v>0</v>
      </c>
      <c r="M25" s="29">
        <f t="shared" si="3"/>
        <v>1696</v>
      </c>
      <c r="N25" s="29">
        <f t="shared" si="3"/>
        <v>1901</v>
      </c>
      <c r="O25" s="29">
        <f t="shared" si="3"/>
        <v>1901</v>
      </c>
    </row>
    <row r="26" spans="1:15" ht="12.75" customHeight="1">
      <c r="A26" s="4" t="s">
        <v>47</v>
      </c>
      <c r="B26" s="5" t="s">
        <v>48</v>
      </c>
      <c r="C26" s="28">
        <v>145126</v>
      </c>
      <c r="D26" s="28">
        <v>69060</v>
      </c>
      <c r="E26" s="28">
        <v>4827</v>
      </c>
      <c r="F26" s="28">
        <f>SUM(C26-D26-E26)</f>
        <v>71239</v>
      </c>
      <c r="G26" s="28">
        <v>327835</v>
      </c>
      <c r="H26" s="28">
        <v>112357</v>
      </c>
      <c r="I26" s="28">
        <v>16027</v>
      </c>
      <c r="J26" s="28">
        <f>SUM(G26-H26-I26)</f>
        <v>199451</v>
      </c>
      <c r="K26" s="28">
        <v>24643</v>
      </c>
      <c r="L26" s="28">
        <v>17</v>
      </c>
      <c r="M26" s="28">
        <v>13848</v>
      </c>
      <c r="N26" s="28">
        <v>4381</v>
      </c>
      <c r="O26" s="28">
        <v>4381</v>
      </c>
    </row>
    <row r="27" spans="1:15" ht="12.75" customHeight="1">
      <c r="A27" s="4" t="s">
        <v>49</v>
      </c>
      <c r="B27" s="5" t="s">
        <v>50</v>
      </c>
      <c r="C27" s="28">
        <v>25121</v>
      </c>
      <c r="D27" s="28">
        <v>22754</v>
      </c>
      <c r="E27" s="28">
        <v>1742</v>
      </c>
      <c r="F27" s="28">
        <f>SUM(C27-D27-E27)</f>
        <v>625</v>
      </c>
      <c r="G27" s="28">
        <v>48323</v>
      </c>
      <c r="H27" s="28">
        <v>32266</v>
      </c>
      <c r="I27" s="28">
        <v>5824</v>
      </c>
      <c r="J27" s="28">
        <f>SUM(G27-H27-I27)</f>
        <v>10233</v>
      </c>
      <c r="K27" s="28">
        <v>3106</v>
      </c>
      <c r="L27" s="28">
        <v>0</v>
      </c>
      <c r="M27" s="28">
        <v>1133</v>
      </c>
      <c r="N27" s="28">
        <v>1268</v>
      </c>
      <c r="O27" s="28">
        <v>1268</v>
      </c>
    </row>
    <row r="28" spans="1:15" ht="12.75" customHeight="1">
      <c r="A28" s="4" t="s">
        <v>51</v>
      </c>
      <c r="B28" s="5" t="s">
        <v>52</v>
      </c>
      <c r="C28" s="28">
        <v>25513</v>
      </c>
      <c r="D28" s="28">
        <v>17322</v>
      </c>
      <c r="E28" s="28">
        <v>2473</v>
      </c>
      <c r="F28" s="28">
        <f>SUM(C28-D28-E28)</f>
        <v>5718</v>
      </c>
      <c r="G28" s="28">
        <v>66520</v>
      </c>
      <c r="H28" s="28">
        <v>35146</v>
      </c>
      <c r="I28" s="28">
        <v>12052</v>
      </c>
      <c r="J28" s="28">
        <f>SUM(G28-H28-I28)</f>
        <v>19322</v>
      </c>
      <c r="K28" s="28">
        <v>15004</v>
      </c>
      <c r="L28" s="28">
        <v>212</v>
      </c>
      <c r="M28" s="28">
        <v>1399</v>
      </c>
      <c r="N28" s="28">
        <v>810</v>
      </c>
      <c r="O28" s="28">
        <v>810</v>
      </c>
    </row>
    <row r="29" spans="1:15" ht="12.75" customHeight="1">
      <c r="A29" s="4" t="s">
        <v>53</v>
      </c>
      <c r="B29" s="5" t="s">
        <v>54</v>
      </c>
      <c r="C29" s="28">
        <v>35273</v>
      </c>
      <c r="D29" s="28">
        <v>28237</v>
      </c>
      <c r="E29" s="28">
        <v>3956</v>
      </c>
      <c r="F29" s="28">
        <f>SUM(C29-D29-E29)</f>
        <v>3080</v>
      </c>
      <c r="G29" s="28">
        <v>72046</v>
      </c>
      <c r="H29" s="28">
        <v>53789</v>
      </c>
      <c r="I29" s="28">
        <v>13261</v>
      </c>
      <c r="J29" s="28">
        <f>SUM(G29-H29-I29)</f>
        <v>4996</v>
      </c>
      <c r="K29" s="28">
        <v>49</v>
      </c>
      <c r="L29" s="28">
        <v>0</v>
      </c>
      <c r="M29" s="28">
        <v>0</v>
      </c>
      <c r="N29" s="28">
        <v>239</v>
      </c>
      <c r="O29" s="28">
        <v>239</v>
      </c>
    </row>
    <row r="30" spans="1:15" ht="12.75" customHeight="1">
      <c r="A30" s="8"/>
      <c r="B30" s="9" t="s">
        <v>55</v>
      </c>
      <c r="C30" s="29">
        <f t="shared" ref="C30:O30" si="4">SUM(C26:C29)</f>
        <v>231033</v>
      </c>
      <c r="D30" s="29">
        <f t="shared" si="4"/>
        <v>137373</v>
      </c>
      <c r="E30" s="29">
        <f t="shared" si="4"/>
        <v>12998</v>
      </c>
      <c r="F30" s="29">
        <f t="shared" si="4"/>
        <v>80662</v>
      </c>
      <c r="G30" s="29">
        <f t="shared" si="4"/>
        <v>514724</v>
      </c>
      <c r="H30" s="29">
        <f t="shared" si="4"/>
        <v>233558</v>
      </c>
      <c r="I30" s="29">
        <f t="shared" si="4"/>
        <v>47164</v>
      </c>
      <c r="J30" s="29">
        <f t="shared" si="4"/>
        <v>234002</v>
      </c>
      <c r="K30" s="29">
        <f t="shared" si="4"/>
        <v>42802</v>
      </c>
      <c r="L30" s="29">
        <f t="shared" si="4"/>
        <v>229</v>
      </c>
      <c r="M30" s="29">
        <f t="shared" si="4"/>
        <v>16380</v>
      </c>
      <c r="N30" s="29">
        <f t="shared" si="4"/>
        <v>6698</v>
      </c>
      <c r="O30" s="29">
        <f t="shared" si="4"/>
        <v>6698</v>
      </c>
    </row>
    <row r="31" spans="1:15" ht="12.75" customHeight="1">
      <c r="A31" s="4" t="s">
        <v>56</v>
      </c>
      <c r="B31" s="5" t="s">
        <v>57</v>
      </c>
      <c r="C31" s="28">
        <v>92683</v>
      </c>
      <c r="D31" s="28">
        <v>87898</v>
      </c>
      <c r="E31" s="28">
        <v>1953</v>
      </c>
      <c r="F31" s="28">
        <f t="shared" ref="F31:F42" si="5">SUM(C31-D31-E31)</f>
        <v>2832</v>
      </c>
      <c r="G31" s="28">
        <v>245759</v>
      </c>
      <c r="H31" s="28">
        <v>170157</v>
      </c>
      <c r="I31" s="28">
        <v>8208</v>
      </c>
      <c r="J31" s="28">
        <f t="shared" ref="J31:J42" si="6">SUM(G31-H31-I31)</f>
        <v>67394</v>
      </c>
      <c r="K31" s="28">
        <v>3766</v>
      </c>
      <c r="L31" s="28">
        <v>0</v>
      </c>
      <c r="M31" s="28">
        <v>4216</v>
      </c>
      <c r="N31" s="28">
        <v>1148</v>
      </c>
      <c r="O31" s="28">
        <v>1148</v>
      </c>
    </row>
    <row r="32" spans="1:15" ht="12.75" customHeight="1">
      <c r="A32" s="4" t="s">
        <v>58</v>
      </c>
      <c r="B32" s="5" t="s">
        <v>59</v>
      </c>
      <c r="C32" s="28">
        <v>124057</v>
      </c>
      <c r="D32" s="28">
        <v>110351</v>
      </c>
      <c r="E32" s="28">
        <v>5442</v>
      </c>
      <c r="F32" s="28">
        <f t="shared" si="5"/>
        <v>8264</v>
      </c>
      <c r="G32" s="28">
        <v>457914</v>
      </c>
      <c r="H32" s="28">
        <v>258854</v>
      </c>
      <c r="I32" s="28">
        <v>26463</v>
      </c>
      <c r="J32" s="28">
        <f t="shared" si="6"/>
        <v>172597</v>
      </c>
      <c r="K32" s="28">
        <v>13962</v>
      </c>
      <c r="L32" s="28">
        <v>0</v>
      </c>
      <c r="M32" s="28">
        <v>69217</v>
      </c>
      <c r="N32" s="28">
        <v>3681</v>
      </c>
      <c r="O32" s="28">
        <v>3681</v>
      </c>
    </row>
    <row r="33" spans="1:256" ht="12.75" customHeight="1">
      <c r="A33" s="4" t="s">
        <v>60</v>
      </c>
      <c r="B33" s="5" t="s">
        <v>61</v>
      </c>
      <c r="C33" s="28">
        <v>67054</v>
      </c>
      <c r="D33" s="28">
        <v>55309</v>
      </c>
      <c r="E33" s="28">
        <v>2223</v>
      </c>
      <c r="F33" s="28">
        <f t="shared" si="5"/>
        <v>9522</v>
      </c>
      <c r="G33" s="28">
        <v>246653</v>
      </c>
      <c r="H33" s="28">
        <v>71196</v>
      </c>
      <c r="I33" s="28">
        <v>5774</v>
      </c>
      <c r="J33" s="28">
        <f t="shared" si="6"/>
        <v>169683</v>
      </c>
      <c r="K33" s="28">
        <v>18564</v>
      </c>
      <c r="L33" s="28">
        <v>237</v>
      </c>
      <c r="M33" s="28">
        <v>34444</v>
      </c>
      <c r="N33" s="28">
        <v>2959</v>
      </c>
      <c r="O33" s="28">
        <v>2959</v>
      </c>
    </row>
    <row r="34" spans="1:256" ht="12.75" customHeight="1">
      <c r="A34" s="4" t="s">
        <v>62</v>
      </c>
      <c r="B34" s="5" t="s">
        <v>63</v>
      </c>
      <c r="C34" s="28">
        <v>88110</v>
      </c>
      <c r="D34" s="28">
        <v>24517</v>
      </c>
      <c r="E34" s="28">
        <v>464</v>
      </c>
      <c r="F34" s="28">
        <f t="shared" si="5"/>
        <v>63129</v>
      </c>
      <c r="G34" s="28">
        <v>217603</v>
      </c>
      <c r="H34" s="28">
        <v>60710</v>
      </c>
      <c r="I34" s="28">
        <v>1958</v>
      </c>
      <c r="J34" s="28">
        <f t="shared" si="6"/>
        <v>154935</v>
      </c>
      <c r="K34" s="28">
        <v>3017</v>
      </c>
      <c r="L34" s="28">
        <v>0</v>
      </c>
      <c r="M34" s="28">
        <v>32327</v>
      </c>
      <c r="N34" s="28">
        <v>60</v>
      </c>
      <c r="O34" s="28">
        <v>60</v>
      </c>
    </row>
    <row r="35" spans="1:256" ht="12.75" customHeight="1">
      <c r="A35" s="4" t="s">
        <v>64</v>
      </c>
      <c r="B35" s="5" t="s">
        <v>65</v>
      </c>
      <c r="C35" s="28">
        <v>32052</v>
      </c>
      <c r="D35" s="28">
        <v>31958</v>
      </c>
      <c r="E35" s="28">
        <v>0</v>
      </c>
      <c r="F35" s="28">
        <f t="shared" si="5"/>
        <v>94</v>
      </c>
      <c r="G35" s="28">
        <v>54922</v>
      </c>
      <c r="H35" s="28">
        <v>51984</v>
      </c>
      <c r="I35" s="28">
        <v>0</v>
      </c>
      <c r="J35" s="28">
        <f t="shared" si="6"/>
        <v>2938</v>
      </c>
      <c r="K35" s="28">
        <v>245</v>
      </c>
      <c r="L35" s="28">
        <v>0</v>
      </c>
      <c r="M35" s="28">
        <v>177</v>
      </c>
      <c r="N35" s="28">
        <v>2299</v>
      </c>
      <c r="O35" s="28">
        <v>2299</v>
      </c>
    </row>
    <row r="36" spans="1:256" ht="12.75" customHeight="1">
      <c r="A36" s="4" t="s">
        <v>66</v>
      </c>
      <c r="B36" s="5" t="s">
        <v>67</v>
      </c>
      <c r="C36" s="28">
        <v>19290</v>
      </c>
      <c r="D36" s="28">
        <v>16620</v>
      </c>
      <c r="E36" s="28">
        <v>2008</v>
      </c>
      <c r="F36" s="28">
        <f t="shared" si="5"/>
        <v>662</v>
      </c>
      <c r="G36" s="28">
        <v>55349</v>
      </c>
      <c r="H36" s="28">
        <v>40423</v>
      </c>
      <c r="I36" s="28">
        <v>10733</v>
      </c>
      <c r="J36" s="28">
        <f t="shared" si="6"/>
        <v>4193</v>
      </c>
      <c r="K36" s="28">
        <v>239</v>
      </c>
      <c r="L36" s="28">
        <v>0</v>
      </c>
      <c r="M36" s="28">
        <v>3389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34102</v>
      </c>
      <c r="D37" s="28">
        <v>29571</v>
      </c>
      <c r="E37" s="28">
        <v>812</v>
      </c>
      <c r="F37" s="28">
        <f t="shared" si="5"/>
        <v>3719</v>
      </c>
      <c r="G37" s="28">
        <v>143858</v>
      </c>
      <c r="H37" s="28">
        <v>73302</v>
      </c>
      <c r="I37" s="28">
        <v>2657</v>
      </c>
      <c r="J37" s="28">
        <f t="shared" si="6"/>
        <v>67899</v>
      </c>
      <c r="K37" s="28">
        <v>5384</v>
      </c>
      <c r="L37" s="28">
        <v>0</v>
      </c>
      <c r="M37" s="28">
        <v>23863</v>
      </c>
      <c r="N37" s="28">
        <v>5074</v>
      </c>
      <c r="O37" s="28">
        <v>5074</v>
      </c>
    </row>
    <row r="38" spans="1:256" ht="12.75" customHeight="1">
      <c r="A38" s="4" t="s">
        <v>70</v>
      </c>
      <c r="B38" s="5" t="s">
        <v>71</v>
      </c>
      <c r="C38" s="28">
        <v>488104</v>
      </c>
      <c r="D38" s="28">
        <v>360857</v>
      </c>
      <c r="E38" s="28">
        <v>15181</v>
      </c>
      <c r="F38" s="28">
        <f t="shared" si="5"/>
        <v>112066</v>
      </c>
      <c r="G38" s="28">
        <v>1328339</v>
      </c>
      <c r="H38" s="28">
        <v>601113</v>
      </c>
      <c r="I38" s="28">
        <v>59881</v>
      </c>
      <c r="J38" s="28">
        <f t="shared" si="6"/>
        <v>667345</v>
      </c>
      <c r="K38" s="28">
        <v>81750</v>
      </c>
      <c r="L38" s="28">
        <v>0</v>
      </c>
      <c r="M38" s="28">
        <v>98941</v>
      </c>
      <c r="N38" s="28">
        <v>267113</v>
      </c>
      <c r="O38" s="28">
        <v>79130</v>
      </c>
    </row>
    <row r="39" spans="1:256" ht="12.75" customHeight="1">
      <c r="A39" s="4" t="s">
        <v>72</v>
      </c>
      <c r="B39" s="5" t="s">
        <v>73</v>
      </c>
      <c r="C39" s="28">
        <v>66009</v>
      </c>
      <c r="D39" s="28">
        <v>61129</v>
      </c>
      <c r="E39" s="28">
        <v>2275</v>
      </c>
      <c r="F39" s="28">
        <f t="shared" si="5"/>
        <v>2605</v>
      </c>
      <c r="G39" s="28">
        <v>119181</v>
      </c>
      <c r="H39" s="28">
        <v>99828</v>
      </c>
      <c r="I39" s="28">
        <v>12549</v>
      </c>
      <c r="J39" s="28">
        <f t="shared" si="6"/>
        <v>6804</v>
      </c>
      <c r="K39" s="28">
        <v>1096</v>
      </c>
      <c r="L39" s="28">
        <v>0</v>
      </c>
      <c r="M39" s="28">
        <v>203</v>
      </c>
      <c r="N39" s="28">
        <v>23</v>
      </c>
      <c r="O39" s="28">
        <v>23</v>
      </c>
    </row>
    <row r="40" spans="1:256" ht="12.75" customHeight="1">
      <c r="A40" s="4" t="s">
        <v>74</v>
      </c>
      <c r="B40" s="5" t="s">
        <v>75</v>
      </c>
      <c r="C40" s="28">
        <v>49663</v>
      </c>
      <c r="D40" s="28">
        <v>45276</v>
      </c>
      <c r="E40" s="28">
        <v>2353</v>
      </c>
      <c r="F40" s="28">
        <f t="shared" si="5"/>
        <v>2034</v>
      </c>
      <c r="G40" s="28">
        <v>135139</v>
      </c>
      <c r="H40" s="28">
        <v>90985</v>
      </c>
      <c r="I40" s="28">
        <v>9711</v>
      </c>
      <c r="J40" s="28">
        <f t="shared" si="6"/>
        <v>34443</v>
      </c>
      <c r="K40" s="28">
        <v>2900</v>
      </c>
      <c r="L40" s="28">
        <v>0</v>
      </c>
      <c r="M40" s="28">
        <v>32970</v>
      </c>
      <c r="N40" s="28">
        <v>524</v>
      </c>
      <c r="O40" s="28">
        <v>524</v>
      </c>
    </row>
    <row r="41" spans="1:256" ht="12.75" customHeight="1">
      <c r="A41" s="4" t="s">
        <v>76</v>
      </c>
      <c r="B41" s="5" t="s">
        <v>77</v>
      </c>
      <c r="C41" s="28">
        <v>16280</v>
      </c>
      <c r="D41" s="28">
        <v>14551</v>
      </c>
      <c r="E41" s="28">
        <v>0</v>
      </c>
      <c r="F41" s="28">
        <f t="shared" si="5"/>
        <v>1729</v>
      </c>
      <c r="G41" s="28">
        <v>53096</v>
      </c>
      <c r="H41" s="28">
        <v>38290</v>
      </c>
      <c r="I41" s="28">
        <v>0</v>
      </c>
      <c r="J41" s="28">
        <f t="shared" si="6"/>
        <v>14806</v>
      </c>
      <c r="K41" s="28">
        <v>5168</v>
      </c>
      <c r="L41" s="28">
        <v>0</v>
      </c>
      <c r="M41" s="28">
        <v>1071</v>
      </c>
      <c r="N41" s="28">
        <v>4644</v>
      </c>
      <c r="O41" s="28">
        <v>4644</v>
      </c>
    </row>
    <row r="42" spans="1:256" ht="12.75" customHeight="1">
      <c r="A42" s="4" t="s">
        <v>78</v>
      </c>
      <c r="B42" s="5" t="s">
        <v>79</v>
      </c>
      <c r="C42" s="28">
        <v>114002</v>
      </c>
      <c r="D42" s="28">
        <v>91201</v>
      </c>
      <c r="E42" s="28">
        <v>2686</v>
      </c>
      <c r="F42" s="28">
        <f t="shared" si="5"/>
        <v>20115</v>
      </c>
      <c r="G42" s="28">
        <v>186505</v>
      </c>
      <c r="H42" s="28">
        <v>142392</v>
      </c>
      <c r="I42" s="28">
        <v>6158</v>
      </c>
      <c r="J42" s="28">
        <f t="shared" si="6"/>
        <v>37955</v>
      </c>
      <c r="K42" s="28">
        <v>3218</v>
      </c>
      <c r="L42" s="28">
        <v>0</v>
      </c>
      <c r="M42" s="28">
        <v>106</v>
      </c>
      <c r="N42" s="28">
        <v>665</v>
      </c>
      <c r="O42" s="28">
        <v>665</v>
      </c>
    </row>
    <row r="43" spans="1:256" ht="12.75" customHeight="1">
      <c r="A43" s="8"/>
      <c r="B43" s="9" t="s">
        <v>80</v>
      </c>
      <c r="C43" s="29">
        <f t="shared" ref="C43:O43" si="7">SUM(C31:C42)</f>
        <v>1191406</v>
      </c>
      <c r="D43" s="29">
        <f t="shared" si="7"/>
        <v>929238</v>
      </c>
      <c r="E43" s="29">
        <f t="shared" si="7"/>
        <v>35397</v>
      </c>
      <c r="F43" s="29">
        <f t="shared" si="7"/>
        <v>226771</v>
      </c>
      <c r="G43" s="29">
        <f t="shared" si="7"/>
        <v>3244318</v>
      </c>
      <c r="H43" s="29">
        <f t="shared" si="7"/>
        <v>1699234</v>
      </c>
      <c r="I43" s="29">
        <f t="shared" si="7"/>
        <v>144092</v>
      </c>
      <c r="J43" s="29">
        <f t="shared" si="7"/>
        <v>1400992</v>
      </c>
      <c r="K43" s="29">
        <f t="shared" si="7"/>
        <v>139309</v>
      </c>
      <c r="L43" s="29">
        <f t="shared" si="7"/>
        <v>237</v>
      </c>
      <c r="M43" s="29">
        <f t="shared" si="7"/>
        <v>300924</v>
      </c>
      <c r="N43" s="29">
        <f t="shared" si="7"/>
        <v>288190</v>
      </c>
      <c r="O43" s="29">
        <f t="shared" si="7"/>
        <v>100207</v>
      </c>
    </row>
    <row r="44" spans="1:256" ht="12.75" customHeight="1">
      <c r="A44" s="4" t="s">
        <v>81</v>
      </c>
      <c r="B44" s="5" t="s">
        <v>82</v>
      </c>
      <c r="C44" s="28">
        <v>53821</v>
      </c>
      <c r="D44" s="28">
        <v>46709</v>
      </c>
      <c r="E44" s="28">
        <v>1597</v>
      </c>
      <c r="F44" s="28">
        <f>SUM(C44-D44-E44)</f>
        <v>5515</v>
      </c>
      <c r="G44" s="28">
        <v>172521</v>
      </c>
      <c r="H44" s="28">
        <v>111956</v>
      </c>
      <c r="I44" s="28">
        <v>5076</v>
      </c>
      <c r="J44" s="28">
        <f>SUM(G44-H44-I44)</f>
        <v>55489</v>
      </c>
      <c r="K44" s="28">
        <v>13713</v>
      </c>
      <c r="L44" s="28">
        <v>804</v>
      </c>
      <c r="M44" s="28">
        <v>3897</v>
      </c>
      <c r="N44" s="28">
        <v>1567</v>
      </c>
      <c r="O44" s="28">
        <v>1567</v>
      </c>
    </row>
    <row r="45" spans="1:256" ht="12.75" customHeight="1">
      <c r="A45" s="4" t="s">
        <v>83</v>
      </c>
      <c r="B45" s="5" t="s">
        <v>84</v>
      </c>
      <c r="C45" s="28">
        <v>69762</v>
      </c>
      <c r="D45" s="28">
        <v>54599</v>
      </c>
      <c r="E45" s="28">
        <v>2315</v>
      </c>
      <c r="F45" s="28">
        <f>SUM(C45-D45-E45)</f>
        <v>12848</v>
      </c>
      <c r="G45" s="28">
        <v>238623</v>
      </c>
      <c r="H45" s="28">
        <v>123012</v>
      </c>
      <c r="I45" s="28">
        <v>8265</v>
      </c>
      <c r="J45" s="28">
        <f>SUM(G45-H45-I45)</f>
        <v>107346</v>
      </c>
      <c r="K45" s="28">
        <v>49075</v>
      </c>
      <c r="L45" s="28">
        <v>0</v>
      </c>
      <c r="M45" s="28">
        <v>18983</v>
      </c>
      <c r="N45" s="28">
        <v>874</v>
      </c>
      <c r="O45" s="28">
        <v>874</v>
      </c>
    </row>
    <row r="46" spans="1:256" ht="12.75" customHeight="1">
      <c r="A46" s="8"/>
      <c r="B46" s="9" t="s">
        <v>85</v>
      </c>
      <c r="C46" s="29">
        <f t="shared" ref="C46:O46" si="8">SUM(C44:C45)</f>
        <v>123583</v>
      </c>
      <c r="D46" s="29">
        <f t="shared" si="8"/>
        <v>101308</v>
      </c>
      <c r="E46" s="29">
        <f t="shared" si="8"/>
        <v>3912</v>
      </c>
      <c r="F46" s="29">
        <f t="shared" si="8"/>
        <v>18363</v>
      </c>
      <c r="G46" s="29">
        <f t="shared" si="8"/>
        <v>411144</v>
      </c>
      <c r="H46" s="29">
        <f t="shared" si="8"/>
        <v>234968</v>
      </c>
      <c r="I46" s="29">
        <f t="shared" si="8"/>
        <v>13341</v>
      </c>
      <c r="J46" s="29">
        <f t="shared" si="8"/>
        <v>162835</v>
      </c>
      <c r="K46" s="29">
        <f t="shared" si="8"/>
        <v>62788</v>
      </c>
      <c r="L46" s="29">
        <f t="shared" si="8"/>
        <v>804</v>
      </c>
      <c r="M46" s="29">
        <f t="shared" si="8"/>
        <v>22880</v>
      </c>
      <c r="N46" s="29">
        <f t="shared" si="8"/>
        <v>2441</v>
      </c>
      <c r="O46" s="29">
        <f t="shared" si="8"/>
        <v>2441</v>
      </c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3.5" customHeight="1">
      <c r="A47" s="4" t="s">
        <v>86</v>
      </c>
      <c r="B47" s="5" t="s">
        <v>87</v>
      </c>
      <c r="C47" s="28">
        <v>12799</v>
      </c>
      <c r="D47" s="28">
        <v>11841</v>
      </c>
      <c r="E47" s="28">
        <v>0</v>
      </c>
      <c r="F47" s="28">
        <f>SUM(C47-D47-E47)</f>
        <v>958</v>
      </c>
      <c r="G47" s="28">
        <v>10763</v>
      </c>
      <c r="H47" s="28">
        <v>8761</v>
      </c>
      <c r="I47" s="28">
        <v>0</v>
      </c>
      <c r="J47" s="28">
        <f>SUM(G47-H47-I47)</f>
        <v>2002</v>
      </c>
      <c r="K47" s="28">
        <v>250</v>
      </c>
      <c r="L47" s="28">
        <v>0</v>
      </c>
      <c r="M47" s="28">
        <v>173</v>
      </c>
      <c r="N47" s="28">
        <v>30</v>
      </c>
      <c r="O47" s="28">
        <v>30</v>
      </c>
    </row>
    <row r="48" spans="1:256" ht="12.75" customHeight="1">
      <c r="A48" s="4" t="s">
        <v>88</v>
      </c>
      <c r="B48" s="5" t="s">
        <v>89</v>
      </c>
      <c r="C48" s="28">
        <v>28533</v>
      </c>
      <c r="D48" s="28">
        <v>28138</v>
      </c>
      <c r="E48" s="28">
        <v>251</v>
      </c>
      <c r="F48" s="28">
        <f>SUM(C48-D48-E48)</f>
        <v>144</v>
      </c>
      <c r="G48" s="28">
        <v>50394</v>
      </c>
      <c r="H48" s="28">
        <v>48640</v>
      </c>
      <c r="I48" s="28">
        <v>758</v>
      </c>
      <c r="J48" s="28">
        <f>SUM(G48-H48-I48)</f>
        <v>996</v>
      </c>
      <c r="K48" s="28">
        <v>693</v>
      </c>
      <c r="L48" s="28">
        <v>0</v>
      </c>
      <c r="M48" s="28">
        <v>1006</v>
      </c>
      <c r="N48" s="28">
        <v>1317</v>
      </c>
      <c r="O48" s="28">
        <v>1317</v>
      </c>
    </row>
    <row r="49" spans="1:15" ht="12.75" customHeight="1">
      <c r="A49" s="4" t="s">
        <v>90</v>
      </c>
      <c r="B49" s="5" t="s">
        <v>91</v>
      </c>
      <c r="C49" s="28">
        <v>15762</v>
      </c>
      <c r="D49" s="28">
        <v>14667</v>
      </c>
      <c r="E49" s="28">
        <v>795</v>
      </c>
      <c r="F49" s="28">
        <f>SUM(C49-D49-E49)</f>
        <v>300</v>
      </c>
      <c r="G49" s="28">
        <v>17563</v>
      </c>
      <c r="H49" s="28">
        <v>11981</v>
      </c>
      <c r="I49" s="28">
        <v>2006</v>
      </c>
      <c r="J49" s="28">
        <f>SUM(G49-H49-I49)</f>
        <v>3576</v>
      </c>
      <c r="K49" s="28">
        <v>19298</v>
      </c>
      <c r="L49" s="28">
        <v>0</v>
      </c>
      <c r="M49" s="28">
        <v>0</v>
      </c>
      <c r="N49" s="28">
        <v>1903</v>
      </c>
      <c r="O49" s="28">
        <v>1903</v>
      </c>
    </row>
    <row r="50" spans="1:15" ht="12.75" customHeight="1">
      <c r="A50" s="4" t="s">
        <v>92</v>
      </c>
      <c r="B50" s="5" t="s">
        <v>93</v>
      </c>
      <c r="C50" s="28">
        <v>87433</v>
      </c>
      <c r="D50" s="28">
        <v>83618</v>
      </c>
      <c r="E50" s="28">
        <v>1776</v>
      </c>
      <c r="F50" s="28">
        <f>SUM(C50-D50-E50)</f>
        <v>2039</v>
      </c>
      <c r="G50" s="28">
        <v>182341</v>
      </c>
      <c r="H50" s="28">
        <v>133577</v>
      </c>
      <c r="I50" s="28">
        <v>6125</v>
      </c>
      <c r="J50" s="28">
        <f>SUM(G50-H50-I50)</f>
        <v>42639</v>
      </c>
      <c r="K50" s="28">
        <v>15692</v>
      </c>
      <c r="L50" s="28">
        <v>155</v>
      </c>
      <c r="M50" s="28">
        <v>15766</v>
      </c>
      <c r="N50" s="28">
        <v>3763</v>
      </c>
      <c r="O50" s="28">
        <v>3763</v>
      </c>
    </row>
    <row r="51" spans="1:15" ht="12.75" customHeight="1">
      <c r="A51" s="8"/>
      <c r="B51" s="9" t="s">
        <v>94</v>
      </c>
      <c r="C51" s="29">
        <f t="shared" ref="C51:O51" si="9">SUM(C47:C50)</f>
        <v>144527</v>
      </c>
      <c r="D51" s="29">
        <f t="shared" si="9"/>
        <v>138264</v>
      </c>
      <c r="E51" s="29">
        <f t="shared" si="9"/>
        <v>2822</v>
      </c>
      <c r="F51" s="29">
        <f t="shared" si="9"/>
        <v>3441</v>
      </c>
      <c r="G51" s="29">
        <f t="shared" si="9"/>
        <v>261061</v>
      </c>
      <c r="H51" s="29">
        <f t="shared" si="9"/>
        <v>202959</v>
      </c>
      <c r="I51" s="29">
        <f t="shared" si="9"/>
        <v>8889</v>
      </c>
      <c r="J51" s="29">
        <f t="shared" si="9"/>
        <v>49213</v>
      </c>
      <c r="K51" s="29">
        <f t="shared" si="9"/>
        <v>35933</v>
      </c>
      <c r="L51" s="29">
        <f t="shared" si="9"/>
        <v>155</v>
      </c>
      <c r="M51" s="29">
        <f t="shared" si="9"/>
        <v>16945</v>
      </c>
      <c r="N51" s="29">
        <f t="shared" si="9"/>
        <v>7013</v>
      </c>
      <c r="O51" s="29">
        <f t="shared" si="9"/>
        <v>7013</v>
      </c>
    </row>
    <row r="52" spans="1:15" ht="12.75" customHeight="1">
      <c r="A52" s="4" t="s">
        <v>95</v>
      </c>
      <c r="B52" s="5" t="s">
        <v>96</v>
      </c>
      <c r="C52" s="28">
        <v>15128</v>
      </c>
      <c r="D52" s="28">
        <v>14143</v>
      </c>
      <c r="E52" s="28">
        <v>158</v>
      </c>
      <c r="F52" s="28">
        <f t="shared" ref="F52:F58" si="10">SUM(C52-D52-E52)</f>
        <v>827</v>
      </c>
      <c r="G52" s="28">
        <v>46524</v>
      </c>
      <c r="H52" s="28">
        <v>32412</v>
      </c>
      <c r="I52" s="28">
        <v>439</v>
      </c>
      <c r="J52" s="28">
        <f t="shared" ref="J52:J58" si="11">SUM(G52-H52-I52)</f>
        <v>13673</v>
      </c>
      <c r="K52" s="28">
        <v>17442</v>
      </c>
      <c r="L52" s="28">
        <v>0</v>
      </c>
      <c r="M52" s="28">
        <v>644</v>
      </c>
      <c r="N52" s="28">
        <v>653</v>
      </c>
      <c r="O52" s="28">
        <v>653</v>
      </c>
    </row>
    <row r="53" spans="1:15" ht="12.75" customHeight="1">
      <c r="A53" s="4" t="s">
        <v>97</v>
      </c>
      <c r="B53" s="5" t="s">
        <v>98</v>
      </c>
      <c r="C53" s="28">
        <v>93882</v>
      </c>
      <c r="D53" s="28">
        <v>68175</v>
      </c>
      <c r="E53" s="28">
        <v>1324</v>
      </c>
      <c r="F53" s="28">
        <f t="shared" si="10"/>
        <v>24383</v>
      </c>
      <c r="G53" s="28">
        <v>277455</v>
      </c>
      <c r="H53" s="28">
        <v>171904</v>
      </c>
      <c r="I53" s="28">
        <v>7788</v>
      </c>
      <c r="J53" s="28">
        <f t="shared" si="11"/>
        <v>97763</v>
      </c>
      <c r="K53" s="28">
        <v>6922</v>
      </c>
      <c r="L53" s="28">
        <v>0</v>
      </c>
      <c r="M53" s="28">
        <v>13592</v>
      </c>
      <c r="N53" s="28">
        <v>3823</v>
      </c>
      <c r="O53" s="28">
        <v>3823</v>
      </c>
    </row>
    <row r="54" spans="1:15" ht="12.75" customHeight="1">
      <c r="A54" s="4" t="s">
        <v>99</v>
      </c>
      <c r="B54" s="5" t="s">
        <v>100</v>
      </c>
      <c r="C54" s="28">
        <v>14451</v>
      </c>
      <c r="D54" s="28">
        <v>9396</v>
      </c>
      <c r="E54" s="28">
        <v>512</v>
      </c>
      <c r="F54" s="28">
        <f t="shared" si="10"/>
        <v>4543</v>
      </c>
      <c r="G54" s="28">
        <v>50784</v>
      </c>
      <c r="H54" s="28">
        <v>28989</v>
      </c>
      <c r="I54" s="28">
        <v>3625</v>
      </c>
      <c r="J54" s="28">
        <f t="shared" si="11"/>
        <v>18170</v>
      </c>
      <c r="K54" s="28">
        <v>578</v>
      </c>
      <c r="L54" s="28">
        <v>15</v>
      </c>
      <c r="M54" s="28">
        <v>3081</v>
      </c>
      <c r="N54" s="28">
        <v>27</v>
      </c>
      <c r="O54" s="28">
        <v>27</v>
      </c>
    </row>
    <row r="55" spans="1:15" ht="12.75" customHeight="1">
      <c r="A55" s="4" t="s">
        <v>101</v>
      </c>
      <c r="B55" s="5" t="s">
        <v>102</v>
      </c>
      <c r="C55" s="28">
        <v>63046</v>
      </c>
      <c r="D55" s="28">
        <v>48345</v>
      </c>
      <c r="E55" s="28">
        <v>1371</v>
      </c>
      <c r="F55" s="28">
        <f t="shared" si="10"/>
        <v>13330</v>
      </c>
      <c r="G55" s="28">
        <v>209377</v>
      </c>
      <c r="H55" s="28">
        <v>115130</v>
      </c>
      <c r="I55" s="28">
        <v>4977</v>
      </c>
      <c r="J55" s="28">
        <f t="shared" si="11"/>
        <v>89270</v>
      </c>
      <c r="K55" s="28">
        <v>23135</v>
      </c>
      <c r="L55" s="28">
        <v>0</v>
      </c>
      <c r="M55" s="28">
        <v>12277</v>
      </c>
      <c r="N55" s="28">
        <v>17332</v>
      </c>
      <c r="O55" s="28">
        <v>17332</v>
      </c>
    </row>
    <row r="56" spans="1:15" ht="12.75" customHeight="1">
      <c r="A56" s="4" t="s">
        <v>103</v>
      </c>
      <c r="B56" s="5" t="s">
        <v>104</v>
      </c>
      <c r="C56" s="28">
        <v>114929</v>
      </c>
      <c r="D56" s="28">
        <v>44811</v>
      </c>
      <c r="E56" s="28">
        <v>4778</v>
      </c>
      <c r="F56" s="28">
        <f t="shared" si="10"/>
        <v>65340</v>
      </c>
      <c r="G56" s="28">
        <v>338937</v>
      </c>
      <c r="H56" s="28">
        <v>99622</v>
      </c>
      <c r="I56" s="28">
        <v>22884</v>
      </c>
      <c r="J56" s="28">
        <f t="shared" si="11"/>
        <v>216431</v>
      </c>
      <c r="K56" s="28">
        <v>22063</v>
      </c>
      <c r="L56" s="28">
        <v>1029</v>
      </c>
      <c r="M56" s="28">
        <v>42239</v>
      </c>
      <c r="N56" s="28">
        <v>8218</v>
      </c>
      <c r="O56" s="28">
        <v>8218</v>
      </c>
    </row>
    <row r="57" spans="1:15" ht="12.75" customHeight="1">
      <c r="A57" s="4" t="s">
        <v>105</v>
      </c>
      <c r="B57" s="5" t="s">
        <v>106</v>
      </c>
      <c r="C57" s="28">
        <v>85237</v>
      </c>
      <c r="D57" s="28">
        <v>50346</v>
      </c>
      <c r="E57" s="28">
        <v>5524</v>
      </c>
      <c r="F57" s="28">
        <f t="shared" si="10"/>
        <v>29367</v>
      </c>
      <c r="G57" s="28">
        <v>311842</v>
      </c>
      <c r="H57" s="28">
        <v>147754</v>
      </c>
      <c r="I57" s="28">
        <v>23642</v>
      </c>
      <c r="J57" s="28">
        <f t="shared" si="11"/>
        <v>140446</v>
      </c>
      <c r="K57" s="28">
        <v>3542</v>
      </c>
      <c r="L57" s="28">
        <v>0</v>
      </c>
      <c r="M57" s="28">
        <v>24554</v>
      </c>
      <c r="N57" s="28">
        <v>292</v>
      </c>
      <c r="O57" s="28">
        <v>292</v>
      </c>
    </row>
    <row r="58" spans="1:15" ht="12.75" customHeight="1">
      <c r="A58" s="4" t="s">
        <v>107</v>
      </c>
      <c r="B58" s="5" t="s">
        <v>108</v>
      </c>
      <c r="C58" s="28">
        <v>83963</v>
      </c>
      <c r="D58" s="28">
        <v>51337</v>
      </c>
      <c r="E58" s="28">
        <v>1651</v>
      </c>
      <c r="F58" s="28">
        <f t="shared" si="10"/>
        <v>30975</v>
      </c>
      <c r="G58" s="28">
        <v>258999</v>
      </c>
      <c r="H58" s="28">
        <v>119609</v>
      </c>
      <c r="I58" s="28">
        <v>7294</v>
      </c>
      <c r="J58" s="28">
        <f t="shared" si="11"/>
        <v>132096</v>
      </c>
      <c r="K58" s="28">
        <v>7653</v>
      </c>
      <c r="L58" s="28">
        <v>146</v>
      </c>
      <c r="M58" s="28">
        <v>13465</v>
      </c>
      <c r="N58" s="28">
        <v>32209</v>
      </c>
      <c r="O58" s="28">
        <v>32209</v>
      </c>
    </row>
    <row r="59" spans="1:15" ht="12.75" customHeight="1">
      <c r="A59" s="8"/>
      <c r="B59" s="9" t="s">
        <v>109</v>
      </c>
      <c r="C59" s="29">
        <f t="shared" ref="C59:O59" si="12">SUM(C52:C58)</f>
        <v>470636</v>
      </c>
      <c r="D59" s="29">
        <f t="shared" si="12"/>
        <v>286553</v>
      </c>
      <c r="E59" s="29">
        <f t="shared" si="12"/>
        <v>15318</v>
      </c>
      <c r="F59" s="29">
        <f t="shared" si="12"/>
        <v>168765</v>
      </c>
      <c r="G59" s="29">
        <f t="shared" si="12"/>
        <v>1493918</v>
      </c>
      <c r="H59" s="29">
        <f t="shared" si="12"/>
        <v>715420</v>
      </c>
      <c r="I59" s="29">
        <f t="shared" si="12"/>
        <v>70649</v>
      </c>
      <c r="J59" s="29">
        <f t="shared" si="12"/>
        <v>707849</v>
      </c>
      <c r="K59" s="29">
        <f t="shared" si="12"/>
        <v>81335</v>
      </c>
      <c r="L59" s="29">
        <f t="shared" si="12"/>
        <v>1190</v>
      </c>
      <c r="M59" s="29">
        <f t="shared" si="12"/>
        <v>109852</v>
      </c>
      <c r="N59" s="29">
        <f t="shared" si="12"/>
        <v>62554</v>
      </c>
      <c r="O59" s="29">
        <f t="shared" si="12"/>
        <v>62554</v>
      </c>
    </row>
    <row r="60" spans="1:15" ht="12.75" customHeight="1">
      <c r="A60" s="4" t="s">
        <v>110</v>
      </c>
      <c r="B60" s="5" t="s">
        <v>111</v>
      </c>
      <c r="C60" s="28">
        <v>94958</v>
      </c>
      <c r="D60" s="28">
        <v>72127</v>
      </c>
      <c r="E60" s="28">
        <v>8423</v>
      </c>
      <c r="F60" s="28">
        <f t="shared" ref="F60:F68" si="13">SUM(C60-D60-E60)</f>
        <v>14408</v>
      </c>
      <c r="G60" s="28">
        <v>284443</v>
      </c>
      <c r="H60" s="28">
        <v>172687</v>
      </c>
      <c r="I60" s="28">
        <v>42147</v>
      </c>
      <c r="J60" s="28">
        <f t="shared" ref="J60:J68" si="14">SUM(G60-H60-I60)</f>
        <v>69609</v>
      </c>
      <c r="K60" s="28">
        <v>2362</v>
      </c>
      <c r="L60" s="28">
        <v>0</v>
      </c>
      <c r="M60" s="28">
        <v>15125</v>
      </c>
      <c r="N60" s="28">
        <v>1892</v>
      </c>
      <c r="O60" s="28">
        <v>1892</v>
      </c>
    </row>
    <row r="61" spans="1:15" ht="12.75" customHeight="1">
      <c r="A61" s="4" t="s">
        <v>112</v>
      </c>
      <c r="B61" s="5" t="s">
        <v>113</v>
      </c>
      <c r="C61" s="28">
        <v>24376</v>
      </c>
      <c r="D61" s="28">
        <v>20892</v>
      </c>
      <c r="E61" s="28">
        <v>382</v>
      </c>
      <c r="F61" s="28">
        <f t="shared" si="13"/>
        <v>3102</v>
      </c>
      <c r="G61" s="28">
        <v>60817</v>
      </c>
      <c r="H61" s="28">
        <v>50560</v>
      </c>
      <c r="I61" s="28">
        <v>1794</v>
      </c>
      <c r="J61" s="28">
        <f t="shared" si="14"/>
        <v>8463</v>
      </c>
      <c r="K61" s="28">
        <v>160</v>
      </c>
      <c r="L61" s="28">
        <v>337</v>
      </c>
      <c r="M61" s="28">
        <v>7663</v>
      </c>
      <c r="N61" s="28">
        <v>16</v>
      </c>
      <c r="O61" s="28">
        <v>16</v>
      </c>
    </row>
    <row r="62" spans="1:15" ht="12.75" customHeight="1">
      <c r="A62" s="4" t="s">
        <v>114</v>
      </c>
      <c r="B62" s="5" t="s">
        <v>115</v>
      </c>
      <c r="C62" s="28">
        <v>49461</v>
      </c>
      <c r="D62" s="28">
        <v>24721</v>
      </c>
      <c r="E62" s="28">
        <v>2517</v>
      </c>
      <c r="F62" s="28">
        <f t="shared" si="13"/>
        <v>22223</v>
      </c>
      <c r="G62" s="28">
        <v>178781</v>
      </c>
      <c r="H62" s="28">
        <v>63218</v>
      </c>
      <c r="I62" s="28">
        <v>12942</v>
      </c>
      <c r="J62" s="28">
        <f t="shared" si="14"/>
        <v>102621</v>
      </c>
      <c r="K62" s="28">
        <v>9357</v>
      </c>
      <c r="L62" s="28">
        <v>1329</v>
      </c>
      <c r="M62" s="28">
        <v>14109</v>
      </c>
      <c r="N62" s="28">
        <v>8153</v>
      </c>
      <c r="O62" s="28">
        <v>8153</v>
      </c>
    </row>
    <row r="63" spans="1:15" ht="12.75" customHeight="1">
      <c r="A63" s="4" t="s">
        <v>116</v>
      </c>
      <c r="B63" s="5" t="s">
        <v>117</v>
      </c>
      <c r="C63" s="28">
        <v>73805</v>
      </c>
      <c r="D63" s="28">
        <v>40661</v>
      </c>
      <c r="E63" s="28">
        <v>3630</v>
      </c>
      <c r="F63" s="28">
        <f t="shared" si="13"/>
        <v>29514</v>
      </c>
      <c r="G63" s="28">
        <v>227547</v>
      </c>
      <c r="H63" s="28">
        <v>118628</v>
      </c>
      <c r="I63" s="28">
        <v>22332</v>
      </c>
      <c r="J63" s="28">
        <f t="shared" si="14"/>
        <v>86587</v>
      </c>
      <c r="K63" s="28">
        <v>1345</v>
      </c>
      <c r="L63" s="28">
        <v>0</v>
      </c>
      <c r="M63" s="28">
        <v>14579</v>
      </c>
      <c r="N63" s="28">
        <v>633</v>
      </c>
      <c r="O63" s="28">
        <v>633</v>
      </c>
    </row>
    <row r="64" spans="1:15" ht="12.75" customHeight="1">
      <c r="A64" s="4" t="s">
        <v>118</v>
      </c>
      <c r="B64" s="5" t="s">
        <v>119</v>
      </c>
      <c r="C64" s="28">
        <v>59384</v>
      </c>
      <c r="D64" s="28">
        <v>30815</v>
      </c>
      <c r="E64" s="28">
        <v>4394</v>
      </c>
      <c r="F64" s="28">
        <f t="shared" si="13"/>
        <v>24175</v>
      </c>
      <c r="G64" s="28">
        <v>215346</v>
      </c>
      <c r="H64" s="28">
        <v>86894</v>
      </c>
      <c r="I64" s="28">
        <v>20822</v>
      </c>
      <c r="J64" s="28">
        <f t="shared" si="14"/>
        <v>107630</v>
      </c>
      <c r="K64" s="28">
        <v>752</v>
      </c>
      <c r="L64" s="28">
        <v>61</v>
      </c>
      <c r="M64" s="28">
        <v>5823</v>
      </c>
      <c r="N64" s="28">
        <v>930</v>
      </c>
      <c r="O64" s="28">
        <v>930</v>
      </c>
    </row>
    <row r="65" spans="1:15" ht="12.75" customHeight="1">
      <c r="A65" s="4" t="s">
        <v>120</v>
      </c>
      <c r="B65" s="5" t="s">
        <v>121</v>
      </c>
      <c r="C65" s="28">
        <v>28178</v>
      </c>
      <c r="D65" s="28">
        <v>21682</v>
      </c>
      <c r="E65" s="28">
        <v>2994</v>
      </c>
      <c r="F65" s="28">
        <f t="shared" si="13"/>
        <v>3502</v>
      </c>
      <c r="G65" s="28">
        <v>124397</v>
      </c>
      <c r="H65" s="28">
        <v>58480</v>
      </c>
      <c r="I65" s="28">
        <v>15421</v>
      </c>
      <c r="J65" s="28">
        <f t="shared" si="14"/>
        <v>50496</v>
      </c>
      <c r="K65" s="28">
        <v>7593</v>
      </c>
      <c r="L65" s="28">
        <v>0</v>
      </c>
      <c r="M65" s="28">
        <v>11510</v>
      </c>
      <c r="N65" s="28">
        <v>3474</v>
      </c>
      <c r="O65" s="28">
        <v>3474</v>
      </c>
    </row>
    <row r="66" spans="1:15" ht="12.75" customHeight="1">
      <c r="A66" s="4" t="s">
        <v>122</v>
      </c>
      <c r="B66" s="5" t="s">
        <v>123</v>
      </c>
      <c r="C66" s="28">
        <v>53731</v>
      </c>
      <c r="D66" s="28">
        <v>21826</v>
      </c>
      <c r="E66" s="28">
        <v>1381</v>
      </c>
      <c r="F66" s="28">
        <f t="shared" si="13"/>
        <v>30524</v>
      </c>
      <c r="G66" s="28">
        <v>281992</v>
      </c>
      <c r="H66" s="28">
        <v>60815</v>
      </c>
      <c r="I66" s="28">
        <v>6625</v>
      </c>
      <c r="J66" s="28">
        <f t="shared" si="14"/>
        <v>214552</v>
      </c>
      <c r="K66" s="28">
        <v>24159</v>
      </c>
      <c r="L66" s="28">
        <v>30</v>
      </c>
      <c r="M66" s="28">
        <v>59952</v>
      </c>
      <c r="N66" s="28">
        <v>465</v>
      </c>
      <c r="O66" s="28">
        <v>465</v>
      </c>
    </row>
    <row r="67" spans="1:15" ht="12.75" customHeight="1">
      <c r="A67" s="4" t="s">
        <v>124</v>
      </c>
      <c r="B67" s="5" t="s">
        <v>125</v>
      </c>
      <c r="C67" s="28">
        <v>118513</v>
      </c>
      <c r="D67" s="28">
        <v>24620</v>
      </c>
      <c r="E67" s="28">
        <v>0</v>
      </c>
      <c r="F67" s="28">
        <f t="shared" si="13"/>
        <v>93893</v>
      </c>
      <c r="G67" s="28">
        <v>468351</v>
      </c>
      <c r="H67" s="28">
        <v>62920</v>
      </c>
      <c r="I67" s="28">
        <v>0</v>
      </c>
      <c r="J67" s="28">
        <f t="shared" si="14"/>
        <v>405431</v>
      </c>
      <c r="K67" s="28">
        <v>22055</v>
      </c>
      <c r="L67" s="28">
        <v>0</v>
      </c>
      <c r="M67" s="28">
        <v>110308</v>
      </c>
      <c r="N67" s="28">
        <v>1609</v>
      </c>
      <c r="O67" s="28">
        <v>1609</v>
      </c>
    </row>
    <row r="68" spans="1:15" ht="12.75" customHeight="1">
      <c r="A68" s="4" t="s">
        <v>126</v>
      </c>
      <c r="B68" s="5" t="s">
        <v>127</v>
      </c>
      <c r="C68" s="28">
        <v>44522</v>
      </c>
      <c r="D68" s="28">
        <v>31554</v>
      </c>
      <c r="E68" s="28">
        <v>993</v>
      </c>
      <c r="F68" s="28">
        <f t="shared" si="13"/>
        <v>11975</v>
      </c>
      <c r="G68" s="28">
        <v>155763</v>
      </c>
      <c r="H68" s="28">
        <v>70518</v>
      </c>
      <c r="I68" s="28">
        <v>5699</v>
      </c>
      <c r="J68" s="28">
        <f t="shared" si="14"/>
        <v>79546</v>
      </c>
      <c r="K68" s="28">
        <v>340</v>
      </c>
      <c r="L68" s="28">
        <v>81</v>
      </c>
      <c r="M68" s="28">
        <v>5669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546928</v>
      </c>
      <c r="D69" s="29">
        <f t="shared" si="15"/>
        <v>288898</v>
      </c>
      <c r="E69" s="29">
        <f t="shared" si="15"/>
        <v>24714</v>
      </c>
      <c r="F69" s="29">
        <f t="shared" si="15"/>
        <v>233316</v>
      </c>
      <c r="G69" s="29">
        <f t="shared" si="15"/>
        <v>1997437</v>
      </c>
      <c r="H69" s="29">
        <f t="shared" si="15"/>
        <v>744720</v>
      </c>
      <c r="I69" s="29">
        <f t="shared" si="15"/>
        <v>127782</v>
      </c>
      <c r="J69" s="29">
        <f t="shared" si="15"/>
        <v>1124935</v>
      </c>
      <c r="K69" s="29">
        <f t="shared" si="15"/>
        <v>68123</v>
      </c>
      <c r="L69" s="29">
        <f t="shared" si="15"/>
        <v>1838</v>
      </c>
      <c r="M69" s="29">
        <f t="shared" si="15"/>
        <v>244738</v>
      </c>
      <c r="N69" s="29">
        <f t="shared" si="15"/>
        <v>17172</v>
      </c>
      <c r="O69" s="29">
        <f t="shared" si="15"/>
        <v>17172</v>
      </c>
    </row>
    <row r="70" spans="1:15" ht="12.75" customHeight="1">
      <c r="A70" s="4" t="s">
        <v>129</v>
      </c>
      <c r="B70" s="5" t="s">
        <v>130</v>
      </c>
      <c r="C70" s="28">
        <v>32005</v>
      </c>
      <c r="D70" s="28">
        <v>27322</v>
      </c>
      <c r="E70" s="28">
        <v>2599</v>
      </c>
      <c r="F70" s="28">
        <f t="shared" ref="F70:F79" si="16">SUM(C70-D70-E70)</f>
        <v>2084</v>
      </c>
      <c r="G70" s="28">
        <v>103070</v>
      </c>
      <c r="H70" s="28">
        <v>66282</v>
      </c>
      <c r="I70" s="28">
        <v>16443</v>
      </c>
      <c r="J70" s="28">
        <f t="shared" ref="J70:J79" si="17">SUM(G70-H70-I70)</f>
        <v>20345</v>
      </c>
      <c r="K70" s="28">
        <v>2229</v>
      </c>
      <c r="L70" s="28">
        <v>4</v>
      </c>
      <c r="M70" s="28">
        <v>3367</v>
      </c>
      <c r="N70" s="28">
        <v>432</v>
      </c>
      <c r="O70" s="28">
        <v>432</v>
      </c>
    </row>
    <row r="71" spans="1:15" ht="12.75" customHeight="1">
      <c r="A71" s="4" t="s">
        <v>131</v>
      </c>
      <c r="B71" s="5" t="s">
        <v>132</v>
      </c>
      <c r="C71" s="28">
        <v>148556</v>
      </c>
      <c r="D71" s="28">
        <v>86417</v>
      </c>
      <c r="E71" s="28">
        <v>5118</v>
      </c>
      <c r="F71" s="28">
        <f t="shared" si="16"/>
        <v>57021</v>
      </c>
      <c r="G71" s="28">
        <v>351833</v>
      </c>
      <c r="H71" s="28">
        <v>153715</v>
      </c>
      <c r="I71" s="28">
        <v>24597</v>
      </c>
      <c r="J71" s="28">
        <f t="shared" si="17"/>
        <v>173521</v>
      </c>
      <c r="K71" s="28">
        <v>9004</v>
      </c>
      <c r="L71" s="28">
        <v>0</v>
      </c>
      <c r="M71" s="28">
        <v>9962</v>
      </c>
      <c r="N71" s="28">
        <v>39369</v>
      </c>
      <c r="O71" s="28">
        <v>39369</v>
      </c>
    </row>
    <row r="72" spans="1:15" ht="12.75" customHeight="1">
      <c r="A72" s="4" t="s">
        <v>133</v>
      </c>
      <c r="B72" s="5" t="s">
        <v>134</v>
      </c>
      <c r="C72" s="28">
        <v>25500</v>
      </c>
      <c r="D72" s="28">
        <v>22317</v>
      </c>
      <c r="E72" s="28">
        <v>0</v>
      </c>
      <c r="F72" s="28">
        <f t="shared" si="16"/>
        <v>3183</v>
      </c>
      <c r="G72" s="28">
        <v>71307</v>
      </c>
      <c r="H72" s="28">
        <v>54550</v>
      </c>
      <c r="I72" s="28">
        <v>0</v>
      </c>
      <c r="J72" s="28">
        <f t="shared" si="17"/>
        <v>16757</v>
      </c>
      <c r="K72" s="28">
        <v>3320</v>
      </c>
      <c r="L72" s="28">
        <v>739</v>
      </c>
      <c r="M72" s="28">
        <v>14722</v>
      </c>
      <c r="N72" s="28">
        <v>126</v>
      </c>
      <c r="O72" s="28">
        <v>126</v>
      </c>
    </row>
    <row r="73" spans="1:15" ht="12.75" customHeight="1">
      <c r="A73" s="4" t="s">
        <v>135</v>
      </c>
      <c r="B73" s="5" t="s">
        <v>136</v>
      </c>
      <c r="C73" s="28">
        <v>62870</v>
      </c>
      <c r="D73" s="28">
        <v>46153</v>
      </c>
      <c r="E73" s="28">
        <v>627</v>
      </c>
      <c r="F73" s="28">
        <f t="shared" si="16"/>
        <v>16090</v>
      </c>
      <c r="G73" s="28">
        <v>170165</v>
      </c>
      <c r="H73" s="28">
        <v>102025</v>
      </c>
      <c r="I73" s="28">
        <v>1827</v>
      </c>
      <c r="J73" s="28">
        <f t="shared" si="17"/>
        <v>66313</v>
      </c>
      <c r="K73" s="28">
        <v>5160</v>
      </c>
      <c r="L73" s="28">
        <v>987</v>
      </c>
      <c r="M73" s="28">
        <v>7030</v>
      </c>
      <c r="N73" s="28">
        <v>77783</v>
      </c>
      <c r="O73" s="28">
        <v>77783</v>
      </c>
    </row>
    <row r="74" spans="1:15" ht="12.75" customHeight="1">
      <c r="A74" s="4" t="s">
        <v>137</v>
      </c>
      <c r="B74" s="5" t="s">
        <v>138</v>
      </c>
      <c r="C74" s="28">
        <v>44818</v>
      </c>
      <c r="D74" s="28">
        <v>38524</v>
      </c>
      <c r="E74" s="28">
        <v>1842</v>
      </c>
      <c r="F74" s="28">
        <f t="shared" si="16"/>
        <v>4452</v>
      </c>
      <c r="G74" s="28">
        <v>99731</v>
      </c>
      <c r="H74" s="28">
        <v>67394</v>
      </c>
      <c r="I74" s="28">
        <v>6998</v>
      </c>
      <c r="J74" s="28">
        <f t="shared" si="17"/>
        <v>25339</v>
      </c>
      <c r="K74" s="28">
        <v>3172</v>
      </c>
      <c r="L74" s="28">
        <v>0</v>
      </c>
      <c r="M74" s="28">
        <v>2186</v>
      </c>
      <c r="N74" s="28">
        <v>2032</v>
      </c>
      <c r="O74" s="28">
        <v>2032</v>
      </c>
    </row>
    <row r="75" spans="1:15" ht="12.75" customHeight="1">
      <c r="A75" s="4" t="s">
        <v>139</v>
      </c>
      <c r="B75" s="5" t="s">
        <v>140</v>
      </c>
      <c r="C75" s="28">
        <v>24685</v>
      </c>
      <c r="D75" s="28">
        <v>22783</v>
      </c>
      <c r="E75" s="28">
        <v>617</v>
      </c>
      <c r="F75" s="28">
        <f t="shared" si="16"/>
        <v>1285</v>
      </c>
      <c r="G75" s="28">
        <v>49583</v>
      </c>
      <c r="H75" s="28">
        <v>38115</v>
      </c>
      <c r="I75" s="28">
        <v>4163</v>
      </c>
      <c r="J75" s="28">
        <f t="shared" si="17"/>
        <v>7305</v>
      </c>
      <c r="K75" s="28">
        <v>226</v>
      </c>
      <c r="L75" s="28">
        <v>0</v>
      </c>
      <c r="M75" s="28">
        <v>46</v>
      </c>
      <c r="N75" s="28">
        <v>48</v>
      </c>
      <c r="O75" s="28">
        <v>48</v>
      </c>
    </row>
    <row r="76" spans="1:15" ht="12.75" customHeight="1">
      <c r="A76" s="4" t="s">
        <v>141</v>
      </c>
      <c r="B76" s="5" t="s">
        <v>142</v>
      </c>
      <c r="C76" s="28">
        <v>50100</v>
      </c>
      <c r="D76" s="28">
        <v>37925</v>
      </c>
      <c r="E76" s="28">
        <v>1170</v>
      </c>
      <c r="F76" s="28">
        <f t="shared" si="16"/>
        <v>11005</v>
      </c>
      <c r="G76" s="28">
        <v>135983</v>
      </c>
      <c r="H76" s="28">
        <v>83222</v>
      </c>
      <c r="I76" s="28">
        <v>4083</v>
      </c>
      <c r="J76" s="28">
        <f t="shared" si="17"/>
        <v>48678</v>
      </c>
      <c r="K76" s="28">
        <v>2169</v>
      </c>
      <c r="L76" s="28">
        <v>515</v>
      </c>
      <c r="M76" s="28">
        <v>6783</v>
      </c>
      <c r="N76" s="28">
        <v>1555</v>
      </c>
      <c r="O76" s="28">
        <v>1555</v>
      </c>
    </row>
    <row r="77" spans="1:15" ht="12.75" customHeight="1">
      <c r="A77" s="4" t="s">
        <v>143</v>
      </c>
      <c r="B77" s="5" t="s">
        <v>144</v>
      </c>
      <c r="C77" s="28">
        <v>58828</v>
      </c>
      <c r="D77" s="28">
        <v>23862</v>
      </c>
      <c r="E77" s="28">
        <v>678</v>
      </c>
      <c r="F77" s="28">
        <f t="shared" si="16"/>
        <v>34288</v>
      </c>
      <c r="G77" s="28">
        <v>140468</v>
      </c>
      <c r="H77" s="28">
        <v>48151</v>
      </c>
      <c r="I77" s="28">
        <v>2664</v>
      </c>
      <c r="J77" s="28">
        <f t="shared" si="17"/>
        <v>89653</v>
      </c>
      <c r="K77" s="28">
        <v>4610</v>
      </c>
      <c r="L77" s="28">
        <v>0</v>
      </c>
      <c r="M77" s="28">
        <v>3892</v>
      </c>
      <c r="N77" s="28">
        <v>759</v>
      </c>
      <c r="O77" s="28">
        <v>759</v>
      </c>
    </row>
    <row r="78" spans="1:15" ht="12.75" customHeight="1">
      <c r="A78" s="4" t="s">
        <v>145</v>
      </c>
      <c r="B78" s="5" t="s">
        <v>146</v>
      </c>
      <c r="C78" s="28">
        <v>21086</v>
      </c>
      <c r="D78" s="28">
        <v>20020</v>
      </c>
      <c r="E78" s="28">
        <v>0</v>
      </c>
      <c r="F78" s="28">
        <f t="shared" si="16"/>
        <v>1066</v>
      </c>
      <c r="G78" s="28">
        <v>45975</v>
      </c>
      <c r="H78" s="28">
        <v>37976</v>
      </c>
      <c r="I78" s="28">
        <v>0</v>
      </c>
      <c r="J78" s="28">
        <f t="shared" si="17"/>
        <v>7999</v>
      </c>
      <c r="K78" s="28">
        <v>562</v>
      </c>
      <c r="L78" s="28">
        <v>0</v>
      </c>
      <c r="M78" s="28">
        <v>0</v>
      </c>
      <c r="N78" s="28">
        <v>323</v>
      </c>
      <c r="O78" s="28">
        <v>323</v>
      </c>
    </row>
    <row r="79" spans="1:15" ht="12.75" customHeight="1">
      <c r="A79" s="4" t="s">
        <v>147</v>
      </c>
      <c r="B79" s="5" t="s">
        <v>148</v>
      </c>
      <c r="C79" s="28">
        <v>28186</v>
      </c>
      <c r="D79" s="28">
        <v>23516</v>
      </c>
      <c r="E79" s="28">
        <v>818</v>
      </c>
      <c r="F79" s="28">
        <f t="shared" si="16"/>
        <v>3852</v>
      </c>
      <c r="G79" s="28">
        <v>89832</v>
      </c>
      <c r="H79" s="28">
        <v>55928</v>
      </c>
      <c r="I79" s="28">
        <v>4326</v>
      </c>
      <c r="J79" s="28">
        <f t="shared" si="17"/>
        <v>29578</v>
      </c>
      <c r="K79" s="28">
        <v>3012</v>
      </c>
      <c r="L79" s="28">
        <v>831</v>
      </c>
      <c r="M79" s="28">
        <v>17336</v>
      </c>
      <c r="N79" s="28">
        <v>580</v>
      </c>
      <c r="O79" s="28">
        <v>580</v>
      </c>
    </row>
    <row r="80" spans="1:15" ht="12.75" customHeight="1">
      <c r="A80" s="8"/>
      <c r="B80" s="9" t="s">
        <v>149</v>
      </c>
      <c r="C80" s="29">
        <f t="shared" ref="C80:O80" si="18">SUM(C70:C79)</f>
        <v>496634</v>
      </c>
      <c r="D80" s="29">
        <f t="shared" si="18"/>
        <v>348839</v>
      </c>
      <c r="E80" s="29">
        <f t="shared" si="18"/>
        <v>13469</v>
      </c>
      <c r="F80" s="29">
        <f t="shared" si="18"/>
        <v>134326</v>
      </c>
      <c r="G80" s="29">
        <f t="shared" si="18"/>
        <v>1257947</v>
      </c>
      <c r="H80" s="29">
        <f t="shared" si="18"/>
        <v>707358</v>
      </c>
      <c r="I80" s="29">
        <f t="shared" si="18"/>
        <v>65101</v>
      </c>
      <c r="J80" s="29">
        <f t="shared" si="18"/>
        <v>485488</v>
      </c>
      <c r="K80" s="29">
        <f t="shared" si="18"/>
        <v>33464</v>
      </c>
      <c r="L80" s="29">
        <f t="shared" si="18"/>
        <v>3076</v>
      </c>
      <c r="M80" s="29">
        <f t="shared" si="18"/>
        <v>65324</v>
      </c>
      <c r="N80" s="29">
        <f t="shared" si="18"/>
        <v>123007</v>
      </c>
      <c r="O80" s="29">
        <f t="shared" si="18"/>
        <v>123007</v>
      </c>
    </row>
    <row r="81" spans="1:15" ht="12.75" customHeight="1">
      <c r="A81" s="4" t="s">
        <v>150</v>
      </c>
      <c r="B81" s="5" t="s">
        <v>151</v>
      </c>
      <c r="C81" s="28">
        <v>48561</v>
      </c>
      <c r="D81" s="28">
        <v>28826</v>
      </c>
      <c r="E81" s="28">
        <v>1746</v>
      </c>
      <c r="F81" s="28">
        <f>SUM(C81-D81-E81)</f>
        <v>17989</v>
      </c>
      <c r="G81" s="28">
        <v>218443</v>
      </c>
      <c r="H81" s="28">
        <v>90999</v>
      </c>
      <c r="I81" s="28">
        <v>12198</v>
      </c>
      <c r="J81" s="28">
        <f>SUM(G81-H81-I81)</f>
        <v>115246</v>
      </c>
      <c r="K81" s="28">
        <v>1769</v>
      </c>
      <c r="L81" s="28">
        <v>0</v>
      </c>
      <c r="M81" s="28">
        <v>13621</v>
      </c>
      <c r="N81" s="28">
        <v>3070</v>
      </c>
      <c r="O81" s="28">
        <v>3070</v>
      </c>
    </row>
    <row r="82" spans="1:15" ht="12.75" customHeight="1">
      <c r="A82" s="4" t="s">
        <v>152</v>
      </c>
      <c r="B82" s="5" t="s">
        <v>153</v>
      </c>
      <c r="C82" s="28">
        <v>23851</v>
      </c>
      <c r="D82" s="28">
        <v>16283</v>
      </c>
      <c r="E82" s="28">
        <v>374</v>
      </c>
      <c r="F82" s="28">
        <f>SUM(C82-D82-E82)</f>
        <v>7194</v>
      </c>
      <c r="G82" s="28">
        <v>103625</v>
      </c>
      <c r="H82" s="28">
        <v>49947</v>
      </c>
      <c r="I82" s="28">
        <v>2472</v>
      </c>
      <c r="J82" s="28">
        <f>SUM(G82-H82-I82)</f>
        <v>51206</v>
      </c>
      <c r="K82" s="28">
        <v>658</v>
      </c>
      <c r="L82" s="28">
        <v>25</v>
      </c>
      <c r="M82" s="28">
        <v>11552</v>
      </c>
      <c r="N82" s="28">
        <v>888</v>
      </c>
      <c r="O82" s="28">
        <v>888</v>
      </c>
    </row>
    <row r="83" spans="1:15" ht="12.75" customHeight="1">
      <c r="A83" s="4" t="s">
        <v>154</v>
      </c>
      <c r="B83" s="5" t="s">
        <v>155</v>
      </c>
      <c r="C83" s="28">
        <v>7161</v>
      </c>
      <c r="D83" s="28">
        <v>6440</v>
      </c>
      <c r="E83" s="28">
        <v>699</v>
      </c>
      <c r="F83" s="28">
        <f>SUM(C83-D83-E83)</f>
        <v>22</v>
      </c>
      <c r="G83" s="28">
        <v>24163</v>
      </c>
      <c r="H83" s="28">
        <v>20011</v>
      </c>
      <c r="I83" s="28">
        <v>3825</v>
      </c>
      <c r="J83" s="28">
        <f>SUM(G83-H83-I83)</f>
        <v>327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21240</v>
      </c>
      <c r="D84" s="28">
        <v>19206</v>
      </c>
      <c r="E84" s="28">
        <v>468</v>
      </c>
      <c r="F84" s="28">
        <f>SUM(C84-D84-E84)</f>
        <v>1566</v>
      </c>
      <c r="G84" s="28">
        <v>86848</v>
      </c>
      <c r="H84" s="28">
        <v>59967</v>
      </c>
      <c r="I84" s="28">
        <v>3027</v>
      </c>
      <c r="J84" s="28">
        <f>SUM(G84-H84-I84)</f>
        <v>23854</v>
      </c>
      <c r="K84" s="28">
        <v>910</v>
      </c>
      <c r="L84" s="28">
        <v>0</v>
      </c>
      <c r="M84" s="28">
        <v>8663</v>
      </c>
      <c r="N84" s="28">
        <v>261</v>
      </c>
      <c r="O84" s="28">
        <v>261</v>
      </c>
    </row>
    <row r="85" spans="1:15" ht="12.75" customHeight="1">
      <c r="A85" s="4" t="s">
        <v>158</v>
      </c>
      <c r="B85" s="5" t="s">
        <v>159</v>
      </c>
      <c r="C85" s="28">
        <v>32662</v>
      </c>
      <c r="D85" s="28">
        <v>27664</v>
      </c>
      <c r="E85" s="28">
        <v>1485</v>
      </c>
      <c r="F85" s="28">
        <f>SUM(C85-D85-E85)</f>
        <v>3513</v>
      </c>
      <c r="G85" s="28">
        <v>93624</v>
      </c>
      <c r="H85" s="28">
        <v>68380</v>
      </c>
      <c r="I85" s="28">
        <v>6724</v>
      </c>
      <c r="J85" s="28">
        <f>SUM(G85-H85-I85)</f>
        <v>18520</v>
      </c>
      <c r="K85" s="28">
        <v>1579</v>
      </c>
      <c r="L85" s="28">
        <v>685</v>
      </c>
      <c r="M85" s="28">
        <v>6488</v>
      </c>
      <c r="N85" s="28">
        <v>17797</v>
      </c>
      <c r="O85" s="28">
        <v>17797</v>
      </c>
    </row>
    <row r="86" spans="1:15" ht="12.75" customHeight="1">
      <c r="A86" s="8"/>
      <c r="B86" s="9" t="s">
        <v>160</v>
      </c>
      <c r="C86" s="29">
        <f t="shared" ref="C86:O86" si="19">SUM(C81:C85)</f>
        <v>133475</v>
      </c>
      <c r="D86" s="29">
        <f t="shared" si="19"/>
        <v>98419</v>
      </c>
      <c r="E86" s="29">
        <f t="shared" si="19"/>
        <v>4772</v>
      </c>
      <c r="F86" s="29">
        <f t="shared" si="19"/>
        <v>30284</v>
      </c>
      <c r="G86" s="29">
        <f t="shared" si="19"/>
        <v>526703</v>
      </c>
      <c r="H86" s="29">
        <f t="shared" si="19"/>
        <v>289304</v>
      </c>
      <c r="I86" s="29">
        <f t="shared" si="19"/>
        <v>28246</v>
      </c>
      <c r="J86" s="29">
        <f t="shared" si="19"/>
        <v>209153</v>
      </c>
      <c r="K86" s="29">
        <f t="shared" si="19"/>
        <v>4916</v>
      </c>
      <c r="L86" s="29">
        <f t="shared" si="19"/>
        <v>710</v>
      </c>
      <c r="M86" s="29">
        <f t="shared" si="19"/>
        <v>40324</v>
      </c>
      <c r="N86" s="29">
        <f t="shared" si="19"/>
        <v>22016</v>
      </c>
      <c r="O86" s="29">
        <f t="shared" si="19"/>
        <v>22016</v>
      </c>
    </row>
    <row r="87" spans="1:15" ht="12.75" customHeight="1">
      <c r="A87" s="4" t="s">
        <v>161</v>
      </c>
      <c r="B87" s="5" t="s">
        <v>162</v>
      </c>
      <c r="C87" s="28">
        <v>59765</v>
      </c>
      <c r="D87" s="28">
        <v>41972</v>
      </c>
      <c r="E87" s="28">
        <v>0</v>
      </c>
      <c r="F87" s="28">
        <f>SUM(C87-D87-E87)</f>
        <v>17793</v>
      </c>
      <c r="G87" s="28">
        <v>239925</v>
      </c>
      <c r="H87" s="28">
        <v>121468</v>
      </c>
      <c r="I87" s="28">
        <v>0</v>
      </c>
      <c r="J87" s="28">
        <f>SUM(G87-H87-I87)</f>
        <v>118457</v>
      </c>
      <c r="K87" s="28">
        <v>2197</v>
      </c>
      <c r="L87" s="28">
        <v>76</v>
      </c>
      <c r="M87" s="28">
        <v>15906</v>
      </c>
      <c r="N87" s="28">
        <v>874</v>
      </c>
      <c r="O87" s="28">
        <v>874</v>
      </c>
    </row>
    <row r="88" spans="1:15" ht="12.75" customHeight="1">
      <c r="A88" s="4" t="s">
        <v>163</v>
      </c>
      <c r="B88" s="5" t="s">
        <v>164</v>
      </c>
      <c r="C88" s="28">
        <v>37227</v>
      </c>
      <c r="D88" s="28">
        <v>21136</v>
      </c>
      <c r="E88" s="28">
        <v>1848</v>
      </c>
      <c r="F88" s="28">
        <f>SUM(C88-D88-E88)</f>
        <v>14243</v>
      </c>
      <c r="G88" s="28">
        <v>107075</v>
      </c>
      <c r="H88" s="28">
        <v>50344</v>
      </c>
      <c r="I88" s="28">
        <v>12502</v>
      </c>
      <c r="J88" s="28">
        <f>SUM(G88-H88-I88)</f>
        <v>44229</v>
      </c>
      <c r="K88" s="28">
        <v>752</v>
      </c>
      <c r="L88" s="28">
        <v>116</v>
      </c>
      <c r="M88" s="28">
        <v>5610</v>
      </c>
      <c r="N88" s="28">
        <v>34</v>
      </c>
      <c r="O88" s="28">
        <v>34</v>
      </c>
    </row>
    <row r="89" spans="1:15" ht="12.75" customHeight="1">
      <c r="A89" s="8"/>
      <c r="B89" s="9" t="s">
        <v>165</v>
      </c>
      <c r="C89" s="29">
        <f t="shared" ref="C89:O89" si="20">SUM(C87:C88)</f>
        <v>96992</v>
      </c>
      <c r="D89" s="29">
        <f t="shared" si="20"/>
        <v>63108</v>
      </c>
      <c r="E89" s="29">
        <f t="shared" si="20"/>
        <v>1848</v>
      </c>
      <c r="F89" s="29">
        <f t="shared" si="20"/>
        <v>32036</v>
      </c>
      <c r="G89" s="29">
        <f t="shared" si="20"/>
        <v>347000</v>
      </c>
      <c r="H89" s="29">
        <f t="shared" si="20"/>
        <v>171812</v>
      </c>
      <c r="I89" s="29">
        <f t="shared" si="20"/>
        <v>12502</v>
      </c>
      <c r="J89" s="29">
        <f t="shared" si="20"/>
        <v>162686</v>
      </c>
      <c r="K89" s="29">
        <f t="shared" si="20"/>
        <v>2949</v>
      </c>
      <c r="L89" s="29">
        <f t="shared" si="20"/>
        <v>192</v>
      </c>
      <c r="M89" s="29">
        <f t="shared" si="20"/>
        <v>21516</v>
      </c>
      <c r="N89" s="29">
        <f t="shared" si="20"/>
        <v>908</v>
      </c>
      <c r="O89" s="29">
        <f t="shared" si="20"/>
        <v>908</v>
      </c>
    </row>
    <row r="90" spans="1:15" ht="12.75" customHeight="1">
      <c r="A90" s="4" t="s">
        <v>166</v>
      </c>
      <c r="B90" s="5" t="s">
        <v>167</v>
      </c>
      <c r="C90" s="28">
        <v>54294</v>
      </c>
      <c r="D90" s="28">
        <v>29468</v>
      </c>
      <c r="E90" s="28">
        <v>3676</v>
      </c>
      <c r="F90" s="28">
        <f>SUM(C90-D90-E90)</f>
        <v>21150</v>
      </c>
      <c r="G90" s="28">
        <v>232702</v>
      </c>
      <c r="H90" s="28">
        <v>90325</v>
      </c>
      <c r="I90" s="28">
        <v>23291</v>
      </c>
      <c r="J90" s="28">
        <f>SUM(G90-H90-I90)</f>
        <v>119086</v>
      </c>
      <c r="K90" s="28">
        <v>1369</v>
      </c>
      <c r="L90" s="28">
        <v>0</v>
      </c>
      <c r="M90" s="28">
        <v>15989</v>
      </c>
      <c r="N90" s="28">
        <v>244</v>
      </c>
      <c r="O90" s="28">
        <v>244</v>
      </c>
    </row>
    <row r="91" spans="1:15" ht="12.75" customHeight="1">
      <c r="A91" s="4" t="s">
        <v>168</v>
      </c>
      <c r="B91" s="5" t="s">
        <v>169</v>
      </c>
      <c r="C91" s="28">
        <v>61316</v>
      </c>
      <c r="D91" s="28">
        <v>45296</v>
      </c>
      <c r="E91" s="28">
        <v>0</v>
      </c>
      <c r="F91" s="28">
        <f>SUM(C91-D91-E91)</f>
        <v>16020</v>
      </c>
      <c r="G91" s="28">
        <v>244695</v>
      </c>
      <c r="H91" s="28">
        <v>110148</v>
      </c>
      <c r="I91" s="28">
        <v>0</v>
      </c>
      <c r="J91" s="28">
        <f>SUM(G91-H91-I91)</f>
        <v>134547</v>
      </c>
      <c r="K91" s="28">
        <v>1057</v>
      </c>
      <c r="L91" s="28">
        <v>194</v>
      </c>
      <c r="M91" s="28">
        <v>31253</v>
      </c>
      <c r="N91" s="28">
        <v>455</v>
      </c>
      <c r="O91" s="28">
        <v>455</v>
      </c>
    </row>
    <row r="92" spans="1:15" ht="12.75" customHeight="1">
      <c r="A92" s="4" t="s">
        <v>170</v>
      </c>
      <c r="B92" s="5" t="s">
        <v>171</v>
      </c>
      <c r="C92" s="28">
        <v>13344</v>
      </c>
      <c r="D92" s="28">
        <v>8061</v>
      </c>
      <c r="E92" s="28">
        <v>1508</v>
      </c>
      <c r="F92" s="28">
        <f>SUM(C92-D92-E92)</f>
        <v>3775</v>
      </c>
      <c r="G92" s="28">
        <v>44185</v>
      </c>
      <c r="H92" s="28">
        <v>20291</v>
      </c>
      <c r="I92" s="28">
        <v>12139</v>
      </c>
      <c r="J92" s="28">
        <f>SUM(G92-H92-I92)</f>
        <v>11755</v>
      </c>
      <c r="K92" s="28">
        <v>642</v>
      </c>
      <c r="L92" s="28">
        <v>0</v>
      </c>
      <c r="M92" s="28">
        <v>2004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575316</v>
      </c>
      <c r="D93" s="28">
        <v>374909</v>
      </c>
      <c r="E93" s="28">
        <v>24828</v>
      </c>
      <c r="F93" s="28">
        <f>SUM(C93-D93-E93)</f>
        <v>175579</v>
      </c>
      <c r="G93" s="28">
        <v>1820985</v>
      </c>
      <c r="H93" s="28">
        <v>648972</v>
      </c>
      <c r="I93" s="28">
        <v>86932</v>
      </c>
      <c r="J93" s="28">
        <f>SUM(G93-H93-I93)</f>
        <v>1085081</v>
      </c>
      <c r="K93" s="28">
        <v>135437</v>
      </c>
      <c r="L93" s="28">
        <v>316</v>
      </c>
      <c r="M93" s="28">
        <v>191563</v>
      </c>
      <c r="N93" s="28">
        <v>38524</v>
      </c>
      <c r="O93" s="28">
        <v>38446</v>
      </c>
    </row>
    <row r="94" spans="1:15" ht="12.75" customHeight="1">
      <c r="A94" s="4" t="s">
        <v>174</v>
      </c>
      <c r="B94" s="5" t="s">
        <v>175</v>
      </c>
      <c r="C94" s="28">
        <v>39825</v>
      </c>
      <c r="D94" s="28">
        <v>12641</v>
      </c>
      <c r="E94" s="28">
        <v>967</v>
      </c>
      <c r="F94" s="28">
        <f>SUM(C94-D94-E94)</f>
        <v>26217</v>
      </c>
      <c r="G94" s="28">
        <v>119884</v>
      </c>
      <c r="H94" s="28">
        <v>38558</v>
      </c>
      <c r="I94" s="28">
        <v>6412</v>
      </c>
      <c r="J94" s="28">
        <f>SUM(G94-H94-I94)</f>
        <v>74914</v>
      </c>
      <c r="K94" s="28">
        <v>2464</v>
      </c>
      <c r="L94" s="28">
        <v>1438</v>
      </c>
      <c r="M94" s="28">
        <v>18453</v>
      </c>
      <c r="N94" s="28">
        <v>277</v>
      </c>
      <c r="O94" s="28">
        <v>277</v>
      </c>
    </row>
    <row r="95" spans="1:15" ht="12.75" customHeight="1">
      <c r="A95" s="8"/>
      <c r="B95" s="9" t="s">
        <v>176</v>
      </c>
      <c r="C95" s="29">
        <f t="shared" ref="C95:O95" si="21">SUM(C90:C94)</f>
        <v>744095</v>
      </c>
      <c r="D95" s="29">
        <f t="shared" si="21"/>
        <v>470375</v>
      </c>
      <c r="E95" s="29">
        <f t="shared" si="21"/>
        <v>30979</v>
      </c>
      <c r="F95" s="29">
        <f t="shared" si="21"/>
        <v>242741</v>
      </c>
      <c r="G95" s="29">
        <f t="shared" si="21"/>
        <v>2462451</v>
      </c>
      <c r="H95" s="29">
        <f t="shared" si="21"/>
        <v>908294</v>
      </c>
      <c r="I95" s="29">
        <f t="shared" si="21"/>
        <v>128774</v>
      </c>
      <c r="J95" s="29">
        <f t="shared" si="21"/>
        <v>1425383</v>
      </c>
      <c r="K95" s="29">
        <f t="shared" si="21"/>
        <v>140969</v>
      </c>
      <c r="L95" s="29">
        <f t="shared" si="21"/>
        <v>1948</v>
      </c>
      <c r="M95" s="29">
        <f t="shared" si="21"/>
        <v>259262</v>
      </c>
      <c r="N95" s="29">
        <f t="shared" si="21"/>
        <v>39500</v>
      </c>
      <c r="O95" s="29">
        <f t="shared" si="21"/>
        <v>39422</v>
      </c>
    </row>
    <row r="96" spans="1:15" ht="12.75" customHeight="1">
      <c r="A96" s="4" t="s">
        <v>177</v>
      </c>
      <c r="B96" s="5" t="s">
        <v>178</v>
      </c>
      <c r="C96" s="28">
        <v>11125</v>
      </c>
      <c r="D96" s="28">
        <v>9322</v>
      </c>
      <c r="E96" s="28">
        <v>628</v>
      </c>
      <c r="F96" s="28">
        <f>SUM(C96-D96-E96)</f>
        <v>1175</v>
      </c>
      <c r="G96" s="28">
        <v>61585</v>
      </c>
      <c r="H96" s="28">
        <v>34637</v>
      </c>
      <c r="I96" s="28">
        <v>3652</v>
      </c>
      <c r="J96" s="28">
        <f>SUM(G96-H96-I96)</f>
        <v>23296</v>
      </c>
      <c r="K96" s="28">
        <v>49</v>
      </c>
      <c r="L96" s="28">
        <v>0</v>
      </c>
      <c r="M96" s="28">
        <v>13428</v>
      </c>
      <c r="N96" s="28">
        <v>67</v>
      </c>
      <c r="O96" s="28">
        <v>67</v>
      </c>
    </row>
    <row r="97" spans="1:15" ht="12.75" customHeight="1">
      <c r="A97" s="4" t="s">
        <v>179</v>
      </c>
      <c r="B97" s="5" t="s">
        <v>180</v>
      </c>
      <c r="C97" s="28">
        <v>4058</v>
      </c>
      <c r="D97" s="28">
        <v>3860</v>
      </c>
      <c r="E97" s="28">
        <v>0</v>
      </c>
      <c r="F97" s="28">
        <f>SUM(C97-D97-E97)</f>
        <v>198</v>
      </c>
      <c r="G97" s="28">
        <v>13786</v>
      </c>
      <c r="H97" s="28">
        <v>12753</v>
      </c>
      <c r="I97" s="28">
        <v>0</v>
      </c>
      <c r="J97" s="28">
        <f>SUM(G97-H97-I97)</f>
        <v>1033</v>
      </c>
      <c r="K97" s="28">
        <v>17</v>
      </c>
      <c r="L97" s="28">
        <v>0</v>
      </c>
      <c r="M97" s="28">
        <v>7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15183</v>
      </c>
      <c r="D98" s="29">
        <f t="shared" si="22"/>
        <v>13182</v>
      </c>
      <c r="E98" s="29">
        <f t="shared" si="22"/>
        <v>628</v>
      </c>
      <c r="F98" s="29">
        <f t="shared" si="22"/>
        <v>1373</v>
      </c>
      <c r="G98" s="29">
        <f t="shared" si="22"/>
        <v>75371</v>
      </c>
      <c r="H98" s="29">
        <f t="shared" si="22"/>
        <v>47390</v>
      </c>
      <c r="I98" s="29">
        <f t="shared" si="22"/>
        <v>3652</v>
      </c>
      <c r="J98" s="29">
        <f t="shared" si="22"/>
        <v>24329</v>
      </c>
      <c r="K98" s="29">
        <f t="shared" si="22"/>
        <v>66</v>
      </c>
      <c r="L98" s="29">
        <f t="shared" si="22"/>
        <v>0</v>
      </c>
      <c r="M98" s="29">
        <f t="shared" si="22"/>
        <v>13435</v>
      </c>
      <c r="N98" s="29">
        <f t="shared" si="22"/>
        <v>67</v>
      </c>
      <c r="O98" s="29">
        <f t="shared" si="22"/>
        <v>67</v>
      </c>
    </row>
    <row r="99" spans="1:15" ht="12.75" customHeight="1">
      <c r="A99" s="4" t="s">
        <v>182</v>
      </c>
      <c r="B99" s="5" t="s">
        <v>183</v>
      </c>
      <c r="C99" s="28">
        <v>34264</v>
      </c>
      <c r="D99" s="28">
        <v>25920</v>
      </c>
      <c r="E99" s="28">
        <v>1251</v>
      </c>
      <c r="F99" s="28">
        <f>SUM(C99-D99-E99)</f>
        <v>7093</v>
      </c>
      <c r="G99" s="28">
        <v>122020</v>
      </c>
      <c r="H99" s="28">
        <v>79257</v>
      </c>
      <c r="I99" s="28">
        <v>6851</v>
      </c>
      <c r="J99" s="28">
        <f>SUM(G99-H99-I99)</f>
        <v>35912</v>
      </c>
      <c r="K99" s="28">
        <v>223</v>
      </c>
      <c r="L99" s="28">
        <v>0</v>
      </c>
      <c r="M99" s="28">
        <v>8650</v>
      </c>
      <c r="N99" s="28">
        <v>256</v>
      </c>
      <c r="O99" s="28">
        <v>256</v>
      </c>
    </row>
    <row r="100" spans="1:15" ht="12.75" customHeight="1">
      <c r="A100" s="4" t="s">
        <v>184</v>
      </c>
      <c r="B100" s="5" t="s">
        <v>185</v>
      </c>
      <c r="C100" s="28">
        <v>26638</v>
      </c>
      <c r="D100" s="28">
        <v>15558</v>
      </c>
      <c r="E100" s="28">
        <v>1597</v>
      </c>
      <c r="F100" s="28">
        <f>SUM(C100-D100-E100)</f>
        <v>9483</v>
      </c>
      <c r="G100" s="28">
        <v>109167</v>
      </c>
      <c r="H100" s="28">
        <v>43053</v>
      </c>
      <c r="I100" s="28">
        <v>7225</v>
      </c>
      <c r="J100" s="28">
        <f>SUM(G100-H100-I100)</f>
        <v>58889</v>
      </c>
      <c r="K100" s="28">
        <v>3199</v>
      </c>
      <c r="L100" s="28">
        <v>0</v>
      </c>
      <c r="M100" s="28">
        <v>6224</v>
      </c>
      <c r="N100" s="28">
        <v>1657</v>
      </c>
      <c r="O100" s="28">
        <v>1657</v>
      </c>
    </row>
    <row r="101" spans="1:15" ht="12.75" customHeight="1">
      <c r="A101" s="4" t="s">
        <v>186</v>
      </c>
      <c r="B101" s="5" t="s">
        <v>187</v>
      </c>
      <c r="C101" s="28">
        <v>15475</v>
      </c>
      <c r="D101" s="28">
        <v>13435</v>
      </c>
      <c r="E101" s="28">
        <v>0</v>
      </c>
      <c r="F101" s="28">
        <f>SUM(C101-D101-E101)</f>
        <v>2040</v>
      </c>
      <c r="G101" s="28">
        <v>52383</v>
      </c>
      <c r="H101" s="28">
        <v>37008</v>
      </c>
      <c r="I101" s="28">
        <v>0</v>
      </c>
      <c r="J101" s="28">
        <f>SUM(G101-H101-I101)</f>
        <v>15375</v>
      </c>
      <c r="K101" s="28">
        <v>94</v>
      </c>
      <c r="L101" s="28">
        <v>0</v>
      </c>
      <c r="M101" s="28">
        <v>2575</v>
      </c>
      <c r="N101" s="28">
        <v>242</v>
      </c>
      <c r="O101" s="28">
        <v>242</v>
      </c>
    </row>
    <row r="102" spans="1:15" ht="12.75" customHeight="1">
      <c r="A102" s="4" t="s">
        <v>188</v>
      </c>
      <c r="B102" s="5" t="s">
        <v>189</v>
      </c>
      <c r="C102" s="28">
        <v>26743</v>
      </c>
      <c r="D102" s="28">
        <v>22207</v>
      </c>
      <c r="E102" s="28">
        <v>1961</v>
      </c>
      <c r="F102" s="28">
        <f>SUM(C102-D102-E102)</f>
        <v>2575</v>
      </c>
      <c r="G102" s="28">
        <v>87677</v>
      </c>
      <c r="H102" s="28">
        <v>55779</v>
      </c>
      <c r="I102" s="28">
        <v>13171</v>
      </c>
      <c r="J102" s="28">
        <f>SUM(G102-H102-I102)</f>
        <v>18727</v>
      </c>
      <c r="K102" s="28">
        <v>1267</v>
      </c>
      <c r="L102" s="28">
        <v>0</v>
      </c>
      <c r="M102" s="28">
        <v>4006</v>
      </c>
      <c r="N102" s="28">
        <v>34</v>
      </c>
      <c r="O102" s="28">
        <v>34</v>
      </c>
    </row>
    <row r="103" spans="1:15" ht="12.75" customHeight="1">
      <c r="A103" s="8"/>
      <c r="B103" s="9" t="s">
        <v>190</v>
      </c>
      <c r="C103" s="29">
        <f t="shared" ref="C103:O103" si="23">SUM(C99:C102)</f>
        <v>103120</v>
      </c>
      <c r="D103" s="29">
        <f t="shared" si="23"/>
        <v>77120</v>
      </c>
      <c r="E103" s="29">
        <f t="shared" si="23"/>
        <v>4809</v>
      </c>
      <c r="F103" s="29">
        <f t="shared" si="23"/>
        <v>21191</v>
      </c>
      <c r="G103" s="29">
        <f t="shared" si="23"/>
        <v>371247</v>
      </c>
      <c r="H103" s="29">
        <f t="shared" si="23"/>
        <v>215097</v>
      </c>
      <c r="I103" s="29">
        <f t="shared" si="23"/>
        <v>27247</v>
      </c>
      <c r="J103" s="29">
        <f t="shared" si="23"/>
        <v>128903</v>
      </c>
      <c r="K103" s="29">
        <f t="shared" si="23"/>
        <v>4783</v>
      </c>
      <c r="L103" s="29">
        <f t="shared" si="23"/>
        <v>0</v>
      </c>
      <c r="M103" s="29">
        <f t="shared" si="23"/>
        <v>21455</v>
      </c>
      <c r="N103" s="29">
        <f t="shared" si="23"/>
        <v>2189</v>
      </c>
      <c r="O103" s="29">
        <f t="shared" si="23"/>
        <v>2189</v>
      </c>
    </row>
    <row r="104" spans="1:15" ht="12.75" customHeight="1">
      <c r="A104" s="4" t="s">
        <v>191</v>
      </c>
      <c r="B104" s="5" t="s">
        <v>192</v>
      </c>
      <c r="C104" s="28">
        <v>19076</v>
      </c>
      <c r="D104" s="28">
        <v>15216</v>
      </c>
      <c r="E104" s="28">
        <v>629</v>
      </c>
      <c r="F104" s="28">
        <f>SUM(C104-D104-E104)</f>
        <v>3231</v>
      </c>
      <c r="G104" s="28">
        <v>77935</v>
      </c>
      <c r="H104" s="28">
        <v>49471</v>
      </c>
      <c r="I104" s="28">
        <v>4805</v>
      </c>
      <c r="J104" s="28">
        <f>SUM(G104-H104-I104)</f>
        <v>23659</v>
      </c>
      <c r="K104" s="28">
        <v>436</v>
      </c>
      <c r="L104" s="28">
        <v>0</v>
      </c>
      <c r="M104" s="28">
        <v>2760</v>
      </c>
      <c r="N104" s="28">
        <v>435</v>
      </c>
      <c r="O104" s="28">
        <v>435</v>
      </c>
    </row>
    <row r="105" spans="1:15" ht="12.75" customHeight="1">
      <c r="A105" s="4" t="s">
        <v>193</v>
      </c>
      <c r="B105" s="5" t="s">
        <v>194</v>
      </c>
      <c r="C105" s="28">
        <v>12776</v>
      </c>
      <c r="D105" s="28">
        <v>9272</v>
      </c>
      <c r="E105" s="28">
        <v>0</v>
      </c>
      <c r="F105" s="28">
        <f>SUM(C105-D105-E105)</f>
        <v>3504</v>
      </c>
      <c r="G105" s="28">
        <v>65141</v>
      </c>
      <c r="H105" s="28">
        <v>29713</v>
      </c>
      <c r="I105" s="28">
        <v>0</v>
      </c>
      <c r="J105" s="28">
        <f>SUM(G105-H105-I105)</f>
        <v>35428</v>
      </c>
      <c r="K105" s="28">
        <v>187</v>
      </c>
      <c r="L105" s="28">
        <v>0</v>
      </c>
      <c r="M105" s="28">
        <v>6498</v>
      </c>
      <c r="N105" s="28">
        <v>303</v>
      </c>
      <c r="O105" s="28">
        <v>303</v>
      </c>
    </row>
    <row r="106" spans="1:15" ht="12.75" customHeight="1">
      <c r="A106" s="4" t="s">
        <v>195</v>
      </c>
      <c r="B106" s="5" t="s">
        <v>196</v>
      </c>
      <c r="C106" s="28">
        <v>69571</v>
      </c>
      <c r="D106" s="28">
        <v>44974</v>
      </c>
      <c r="E106" s="28">
        <v>2235</v>
      </c>
      <c r="F106" s="28">
        <f>SUM(C106-D106-E106)</f>
        <v>22362</v>
      </c>
      <c r="G106" s="28">
        <v>307546</v>
      </c>
      <c r="H106" s="28">
        <v>134083</v>
      </c>
      <c r="I106" s="28">
        <v>12787</v>
      </c>
      <c r="J106" s="28">
        <f>SUM(G106-H106-I106)</f>
        <v>160676</v>
      </c>
      <c r="K106" s="28">
        <v>717</v>
      </c>
      <c r="L106" s="28">
        <v>0</v>
      </c>
      <c r="M106" s="28">
        <v>50651</v>
      </c>
      <c r="N106" s="28">
        <v>1156</v>
      </c>
      <c r="O106" s="28">
        <v>1156</v>
      </c>
    </row>
    <row r="107" spans="1:15" ht="12.75" customHeight="1">
      <c r="A107" s="4" t="s">
        <v>197</v>
      </c>
      <c r="B107" s="5" t="s">
        <v>198</v>
      </c>
      <c r="C107" s="28">
        <v>223225</v>
      </c>
      <c r="D107" s="28">
        <v>152601</v>
      </c>
      <c r="E107" s="28">
        <v>6699</v>
      </c>
      <c r="F107" s="28">
        <f>SUM(C107-D107-E107)</f>
        <v>63925</v>
      </c>
      <c r="G107" s="28">
        <v>617454</v>
      </c>
      <c r="H107" s="28">
        <v>291018</v>
      </c>
      <c r="I107" s="28">
        <v>17984</v>
      </c>
      <c r="J107" s="28">
        <f>SUM(G107-H107-I107)</f>
        <v>308452</v>
      </c>
      <c r="K107" s="28">
        <v>18960</v>
      </c>
      <c r="L107" s="28">
        <v>0</v>
      </c>
      <c r="M107" s="28">
        <v>10573</v>
      </c>
      <c r="N107" s="28">
        <v>19567</v>
      </c>
      <c r="O107" s="28">
        <v>19567</v>
      </c>
    </row>
    <row r="108" spans="1:15" ht="12.75" customHeight="1">
      <c r="A108" s="4" t="s">
        <v>199</v>
      </c>
      <c r="B108" s="5" t="s">
        <v>200</v>
      </c>
      <c r="C108" s="28">
        <v>68155</v>
      </c>
      <c r="D108" s="28">
        <v>43918</v>
      </c>
      <c r="E108" s="28">
        <v>2615</v>
      </c>
      <c r="F108" s="28">
        <f>SUM(C108-D108-E108)</f>
        <v>21622</v>
      </c>
      <c r="G108" s="28">
        <v>352967</v>
      </c>
      <c r="H108" s="28">
        <v>131136</v>
      </c>
      <c r="I108" s="28">
        <v>15842</v>
      </c>
      <c r="J108" s="28">
        <f>SUM(G108-H108-I108)</f>
        <v>205989</v>
      </c>
      <c r="K108" s="28">
        <v>1338</v>
      </c>
      <c r="L108" s="28">
        <v>0</v>
      </c>
      <c r="M108" s="28">
        <v>15589</v>
      </c>
      <c r="N108" s="28">
        <v>7875</v>
      </c>
      <c r="O108" s="28">
        <v>7875</v>
      </c>
    </row>
    <row r="109" spans="1:15" ht="12.75" customHeight="1">
      <c r="A109" s="8"/>
      <c r="B109" s="9" t="s">
        <v>201</v>
      </c>
      <c r="C109" s="29">
        <f t="shared" ref="C109:O109" si="24">SUM(C104:C108)</f>
        <v>392803</v>
      </c>
      <c r="D109" s="29">
        <f t="shared" si="24"/>
        <v>265981</v>
      </c>
      <c r="E109" s="29">
        <f t="shared" si="24"/>
        <v>12178</v>
      </c>
      <c r="F109" s="29">
        <f t="shared" si="24"/>
        <v>114644</v>
      </c>
      <c r="G109" s="29">
        <f t="shared" si="24"/>
        <v>1421043</v>
      </c>
      <c r="H109" s="29">
        <f t="shared" si="24"/>
        <v>635421</v>
      </c>
      <c r="I109" s="29">
        <f t="shared" si="24"/>
        <v>51418</v>
      </c>
      <c r="J109" s="29">
        <f t="shared" si="24"/>
        <v>734204</v>
      </c>
      <c r="K109" s="29">
        <f t="shared" si="24"/>
        <v>21638</v>
      </c>
      <c r="L109" s="29">
        <f t="shared" si="24"/>
        <v>0</v>
      </c>
      <c r="M109" s="29">
        <f t="shared" si="24"/>
        <v>86071</v>
      </c>
      <c r="N109" s="29">
        <f t="shared" si="24"/>
        <v>29336</v>
      </c>
      <c r="O109" s="29">
        <f t="shared" si="24"/>
        <v>29336</v>
      </c>
    </row>
    <row r="110" spans="1:15" ht="12.75" customHeight="1">
      <c r="A110" s="4" t="s">
        <v>202</v>
      </c>
      <c r="B110" s="5" t="s">
        <v>203</v>
      </c>
      <c r="C110" s="28">
        <v>102414</v>
      </c>
      <c r="D110" s="28">
        <v>82657</v>
      </c>
      <c r="E110" s="28">
        <v>1225</v>
      </c>
      <c r="F110" s="28">
        <f t="shared" ref="F110:F115" si="25">SUM(C110-D110-E110)</f>
        <v>18532</v>
      </c>
      <c r="G110" s="28">
        <v>435079</v>
      </c>
      <c r="H110" s="28">
        <v>262271</v>
      </c>
      <c r="I110" s="28">
        <v>9171</v>
      </c>
      <c r="J110" s="28">
        <f t="shared" ref="J110:J115" si="26">SUM(G110-H110-I110)</f>
        <v>163637</v>
      </c>
      <c r="K110" s="28">
        <v>4077</v>
      </c>
      <c r="L110" s="28">
        <v>0</v>
      </c>
      <c r="M110" s="28">
        <v>38503</v>
      </c>
      <c r="N110" s="28">
        <v>1352</v>
      </c>
      <c r="O110" s="28">
        <v>1352</v>
      </c>
    </row>
    <row r="111" spans="1:15" ht="12.75" customHeight="1">
      <c r="A111" s="4" t="s">
        <v>204</v>
      </c>
      <c r="B111" s="5" t="s">
        <v>205</v>
      </c>
      <c r="C111" s="28">
        <v>12532</v>
      </c>
      <c r="D111" s="28">
        <v>11548</v>
      </c>
      <c r="E111" s="28">
        <v>298</v>
      </c>
      <c r="F111" s="28">
        <f t="shared" si="25"/>
        <v>686</v>
      </c>
      <c r="G111" s="28">
        <v>39141</v>
      </c>
      <c r="H111" s="28">
        <v>32425</v>
      </c>
      <c r="I111" s="28">
        <v>1922</v>
      </c>
      <c r="J111" s="28">
        <f t="shared" si="26"/>
        <v>4794</v>
      </c>
      <c r="K111" s="28">
        <v>125</v>
      </c>
      <c r="L111" s="28">
        <v>0</v>
      </c>
      <c r="M111" s="28">
        <v>4975</v>
      </c>
      <c r="N111" s="28">
        <v>232</v>
      </c>
      <c r="O111" s="28">
        <v>232</v>
      </c>
    </row>
    <row r="112" spans="1:15" ht="12.75" customHeight="1">
      <c r="A112" s="4" t="s">
        <v>206</v>
      </c>
      <c r="B112" s="5" t="s">
        <v>207</v>
      </c>
      <c r="C112" s="28">
        <v>31572</v>
      </c>
      <c r="D112" s="28">
        <v>26845</v>
      </c>
      <c r="E112" s="28">
        <v>0</v>
      </c>
      <c r="F112" s="28">
        <f t="shared" si="25"/>
        <v>4727</v>
      </c>
      <c r="G112" s="28">
        <v>104205</v>
      </c>
      <c r="H112" s="28">
        <v>79150</v>
      </c>
      <c r="I112" s="28">
        <v>0</v>
      </c>
      <c r="J112" s="28">
        <f t="shared" si="26"/>
        <v>25055</v>
      </c>
      <c r="K112" s="28">
        <v>1001</v>
      </c>
      <c r="L112" s="28">
        <v>0</v>
      </c>
      <c r="M112" s="28">
        <v>6054</v>
      </c>
      <c r="N112" s="28">
        <v>356</v>
      </c>
      <c r="O112" s="28">
        <v>356</v>
      </c>
    </row>
    <row r="113" spans="1:15" ht="12.75" customHeight="1">
      <c r="A113" s="4" t="s">
        <v>208</v>
      </c>
      <c r="B113" s="5" t="s">
        <v>209</v>
      </c>
      <c r="C113" s="28">
        <v>31771</v>
      </c>
      <c r="D113" s="28">
        <v>21910</v>
      </c>
      <c r="E113" s="28">
        <v>1581</v>
      </c>
      <c r="F113" s="28">
        <f t="shared" si="25"/>
        <v>8280</v>
      </c>
      <c r="G113" s="28">
        <v>121935</v>
      </c>
      <c r="H113" s="28">
        <v>67291</v>
      </c>
      <c r="I113" s="28">
        <v>8050</v>
      </c>
      <c r="J113" s="28">
        <f t="shared" si="26"/>
        <v>46594</v>
      </c>
      <c r="K113" s="28">
        <v>1953</v>
      </c>
      <c r="L113" s="28">
        <v>0</v>
      </c>
      <c r="M113" s="28">
        <v>37757</v>
      </c>
      <c r="N113" s="28">
        <v>1143</v>
      </c>
      <c r="O113" s="28">
        <v>1143</v>
      </c>
    </row>
    <row r="114" spans="1:15" ht="12.75" customHeight="1">
      <c r="A114" s="4" t="s">
        <v>210</v>
      </c>
      <c r="B114" s="5" t="s">
        <v>211</v>
      </c>
      <c r="C114" s="28">
        <v>74593</v>
      </c>
      <c r="D114" s="28">
        <v>60231</v>
      </c>
      <c r="E114" s="28">
        <v>0</v>
      </c>
      <c r="F114" s="28">
        <f t="shared" si="25"/>
        <v>14362</v>
      </c>
      <c r="G114" s="28">
        <v>201188</v>
      </c>
      <c r="H114" s="28">
        <v>141972</v>
      </c>
      <c r="I114" s="28">
        <v>0</v>
      </c>
      <c r="J114" s="28">
        <f t="shared" si="26"/>
        <v>59216</v>
      </c>
      <c r="K114" s="28">
        <v>7083</v>
      </c>
      <c r="L114" s="28">
        <v>0</v>
      </c>
      <c r="M114" s="28">
        <v>18908</v>
      </c>
      <c r="N114" s="28">
        <v>4761</v>
      </c>
      <c r="O114" s="28">
        <v>4761</v>
      </c>
    </row>
    <row r="115" spans="1:15" ht="12.75" customHeight="1">
      <c r="A115" s="4" t="s">
        <v>212</v>
      </c>
      <c r="B115" s="5" t="s">
        <v>213</v>
      </c>
      <c r="C115" s="28">
        <v>50359</v>
      </c>
      <c r="D115" s="28">
        <v>38128</v>
      </c>
      <c r="E115" s="28">
        <v>0</v>
      </c>
      <c r="F115" s="28">
        <f t="shared" si="25"/>
        <v>12231</v>
      </c>
      <c r="G115" s="28">
        <v>178907</v>
      </c>
      <c r="H115" s="28">
        <v>112760</v>
      </c>
      <c r="I115" s="28">
        <v>0</v>
      </c>
      <c r="J115" s="28">
        <f t="shared" si="26"/>
        <v>66147</v>
      </c>
      <c r="K115" s="28">
        <v>42784</v>
      </c>
      <c r="L115" s="28">
        <v>0</v>
      </c>
      <c r="M115" s="28">
        <v>12870</v>
      </c>
      <c r="N115" s="28">
        <v>2121</v>
      </c>
      <c r="O115" s="28">
        <v>2121</v>
      </c>
    </row>
    <row r="116" spans="1:15" ht="12.75" customHeight="1">
      <c r="A116" s="8"/>
      <c r="B116" s="9" t="s">
        <v>214</v>
      </c>
      <c r="C116" s="29">
        <f t="shared" ref="C116:O116" si="27">SUM(C110:C115)</f>
        <v>303241</v>
      </c>
      <c r="D116" s="29">
        <f t="shared" si="27"/>
        <v>241319</v>
      </c>
      <c r="E116" s="29">
        <f t="shared" si="27"/>
        <v>3104</v>
      </c>
      <c r="F116" s="29">
        <f t="shared" si="27"/>
        <v>58818</v>
      </c>
      <c r="G116" s="29">
        <f t="shared" si="27"/>
        <v>1080455</v>
      </c>
      <c r="H116" s="29">
        <f t="shared" si="27"/>
        <v>695869</v>
      </c>
      <c r="I116" s="29">
        <f t="shared" si="27"/>
        <v>19143</v>
      </c>
      <c r="J116" s="29">
        <f t="shared" si="27"/>
        <v>365443</v>
      </c>
      <c r="K116" s="29">
        <f t="shared" si="27"/>
        <v>57023</v>
      </c>
      <c r="L116" s="29">
        <f t="shared" si="27"/>
        <v>0</v>
      </c>
      <c r="M116" s="29">
        <f t="shared" si="27"/>
        <v>119067</v>
      </c>
      <c r="N116" s="29">
        <f t="shared" si="27"/>
        <v>9965</v>
      </c>
      <c r="O116" s="29">
        <f t="shared" si="27"/>
        <v>9965</v>
      </c>
    </row>
    <row r="117" spans="1:15" ht="12.75" customHeight="1">
      <c r="A117" s="4" t="s">
        <v>215</v>
      </c>
      <c r="B117" s="5" t="s">
        <v>216</v>
      </c>
      <c r="C117" s="28">
        <v>10712</v>
      </c>
      <c r="D117" s="28">
        <v>9247</v>
      </c>
      <c r="E117" s="28">
        <v>0</v>
      </c>
      <c r="F117" s="28">
        <f>SUM(C117-D117-E117)</f>
        <v>1465</v>
      </c>
      <c r="G117" s="28">
        <v>42580</v>
      </c>
      <c r="H117" s="28">
        <v>31834</v>
      </c>
      <c r="I117" s="28">
        <v>0</v>
      </c>
      <c r="J117" s="28">
        <f>SUM(G117-H117-I117)</f>
        <v>10746</v>
      </c>
      <c r="K117" s="28">
        <v>21</v>
      </c>
      <c r="L117" s="28">
        <v>0</v>
      </c>
      <c r="M117" s="28">
        <v>10473</v>
      </c>
      <c r="N117" s="28">
        <v>223</v>
      </c>
      <c r="O117" s="28">
        <v>223</v>
      </c>
    </row>
    <row r="118" spans="1:15" ht="12.75" customHeight="1">
      <c r="A118" s="4" t="s">
        <v>217</v>
      </c>
      <c r="B118" s="5" t="s">
        <v>218</v>
      </c>
      <c r="C118" s="28">
        <v>26592</v>
      </c>
      <c r="D118" s="28">
        <v>22702</v>
      </c>
      <c r="E118" s="28">
        <v>616</v>
      </c>
      <c r="F118" s="28">
        <f>SUM(C118-D118-E118)</f>
        <v>3274</v>
      </c>
      <c r="G118" s="28">
        <v>100592</v>
      </c>
      <c r="H118" s="28">
        <v>66000</v>
      </c>
      <c r="I118" s="28">
        <v>4126</v>
      </c>
      <c r="J118" s="28">
        <f>SUM(G118-H118-I118)</f>
        <v>30466</v>
      </c>
      <c r="K118" s="28">
        <v>236</v>
      </c>
      <c r="L118" s="28">
        <v>0</v>
      </c>
      <c r="M118" s="28">
        <v>11399</v>
      </c>
      <c r="N118" s="28">
        <v>2730</v>
      </c>
      <c r="O118" s="28">
        <v>2730</v>
      </c>
    </row>
    <row r="119" spans="1:15" ht="12.75" customHeight="1">
      <c r="A119" s="8"/>
      <c r="B119" s="9" t="s">
        <v>219</v>
      </c>
      <c r="C119" s="29">
        <f t="shared" ref="C119:O119" si="28">SUM(C117:C118)</f>
        <v>37304</v>
      </c>
      <c r="D119" s="29">
        <f t="shared" si="28"/>
        <v>31949</v>
      </c>
      <c r="E119" s="29">
        <f t="shared" si="28"/>
        <v>616</v>
      </c>
      <c r="F119" s="29">
        <f t="shared" si="28"/>
        <v>4739</v>
      </c>
      <c r="G119" s="29">
        <f t="shared" si="28"/>
        <v>143172</v>
      </c>
      <c r="H119" s="29">
        <f t="shared" si="28"/>
        <v>97834</v>
      </c>
      <c r="I119" s="29">
        <f t="shared" si="28"/>
        <v>4126</v>
      </c>
      <c r="J119" s="29">
        <f t="shared" si="28"/>
        <v>41212</v>
      </c>
      <c r="K119" s="29">
        <f t="shared" si="28"/>
        <v>257</v>
      </c>
      <c r="L119" s="29">
        <f t="shared" si="28"/>
        <v>0</v>
      </c>
      <c r="M119" s="29">
        <f t="shared" si="28"/>
        <v>21872</v>
      </c>
      <c r="N119" s="29">
        <f t="shared" si="28"/>
        <v>2953</v>
      </c>
      <c r="O119" s="29">
        <f t="shared" si="28"/>
        <v>2953</v>
      </c>
    </row>
    <row r="120" spans="1:15" ht="12.75" customHeight="1">
      <c r="A120" s="4" t="s">
        <v>220</v>
      </c>
      <c r="B120" s="5" t="s">
        <v>221</v>
      </c>
      <c r="C120" s="28">
        <v>32301</v>
      </c>
      <c r="D120" s="28">
        <v>29503</v>
      </c>
      <c r="E120" s="28">
        <v>633</v>
      </c>
      <c r="F120" s="28">
        <f>SUM(C120-D120-E120)</f>
        <v>2165</v>
      </c>
      <c r="G120" s="28">
        <v>99635</v>
      </c>
      <c r="H120" s="28">
        <v>80379</v>
      </c>
      <c r="I120" s="28">
        <v>5111</v>
      </c>
      <c r="J120" s="28">
        <f>SUM(G120-H120-I120)</f>
        <v>14145</v>
      </c>
      <c r="K120" s="28">
        <v>2905</v>
      </c>
      <c r="L120" s="28">
        <v>0</v>
      </c>
      <c r="M120" s="28">
        <v>3517</v>
      </c>
      <c r="N120" s="28">
        <v>3804</v>
      </c>
      <c r="O120" s="28">
        <v>3804</v>
      </c>
    </row>
    <row r="121" spans="1:15" ht="12.75" customHeight="1">
      <c r="A121" s="4" t="s">
        <v>222</v>
      </c>
      <c r="B121" s="5" t="s">
        <v>223</v>
      </c>
      <c r="C121" s="28">
        <v>50992</v>
      </c>
      <c r="D121" s="28">
        <v>46443</v>
      </c>
      <c r="E121" s="28">
        <v>1586</v>
      </c>
      <c r="F121" s="28">
        <f>SUM(C121-D121-E121)</f>
        <v>2963</v>
      </c>
      <c r="G121" s="28">
        <v>172709</v>
      </c>
      <c r="H121" s="28">
        <v>131930</v>
      </c>
      <c r="I121" s="28">
        <v>9585</v>
      </c>
      <c r="J121" s="28">
        <f>SUM(G121-H121-I121)</f>
        <v>31194</v>
      </c>
      <c r="K121" s="28">
        <v>453</v>
      </c>
      <c r="L121" s="28">
        <v>0</v>
      </c>
      <c r="M121" s="28">
        <v>7034</v>
      </c>
      <c r="N121" s="28">
        <v>322</v>
      </c>
      <c r="O121" s="28">
        <v>322</v>
      </c>
    </row>
    <row r="122" spans="1:15" ht="12.75" customHeight="1">
      <c r="A122" s="4" t="s">
        <v>224</v>
      </c>
      <c r="B122" s="5" t="s">
        <v>225</v>
      </c>
      <c r="C122" s="28">
        <v>9830</v>
      </c>
      <c r="D122" s="28">
        <v>8449</v>
      </c>
      <c r="E122" s="28">
        <v>0</v>
      </c>
      <c r="F122" s="28">
        <f>SUM(C122-D122-E122)</f>
        <v>1381</v>
      </c>
      <c r="G122" s="28">
        <v>32897</v>
      </c>
      <c r="H122" s="28">
        <v>22785</v>
      </c>
      <c r="I122" s="28">
        <v>0</v>
      </c>
      <c r="J122" s="28">
        <f>SUM(G122-H122-I122)</f>
        <v>10112</v>
      </c>
      <c r="K122" s="28">
        <v>181</v>
      </c>
      <c r="L122" s="28">
        <v>0</v>
      </c>
      <c r="M122" s="28">
        <v>9776</v>
      </c>
      <c r="N122" s="28">
        <v>87</v>
      </c>
      <c r="O122" s="28">
        <v>87</v>
      </c>
    </row>
    <row r="123" spans="1:15" ht="12.75" customHeight="1">
      <c r="A123" s="4" t="s">
        <v>226</v>
      </c>
      <c r="B123" s="5" t="s">
        <v>227</v>
      </c>
      <c r="C123" s="28">
        <v>45963</v>
      </c>
      <c r="D123" s="28">
        <v>40297</v>
      </c>
      <c r="E123" s="28">
        <v>779</v>
      </c>
      <c r="F123" s="28">
        <f>SUM(C123-D123-E123)</f>
        <v>4887</v>
      </c>
      <c r="G123" s="28">
        <v>129239</v>
      </c>
      <c r="H123" s="28">
        <v>100307</v>
      </c>
      <c r="I123" s="28">
        <v>4890</v>
      </c>
      <c r="J123" s="28">
        <f>SUM(G123-H123-I123)</f>
        <v>24042</v>
      </c>
      <c r="K123" s="28">
        <v>1540</v>
      </c>
      <c r="L123" s="28">
        <v>0</v>
      </c>
      <c r="M123" s="28">
        <v>4886</v>
      </c>
      <c r="N123" s="28">
        <v>647</v>
      </c>
      <c r="O123" s="28">
        <v>647</v>
      </c>
    </row>
    <row r="124" spans="1:15" ht="12.75" customHeight="1">
      <c r="A124" s="4" t="s">
        <v>228</v>
      </c>
      <c r="B124" s="5" t="s">
        <v>229</v>
      </c>
      <c r="C124" s="28">
        <v>15253</v>
      </c>
      <c r="D124" s="28">
        <v>14064</v>
      </c>
      <c r="E124" s="28">
        <v>304</v>
      </c>
      <c r="F124" s="28">
        <f>SUM(C124-D124-E124)</f>
        <v>885</v>
      </c>
      <c r="G124" s="28">
        <v>42911</v>
      </c>
      <c r="H124" s="28">
        <v>35203</v>
      </c>
      <c r="I124" s="28">
        <v>2418</v>
      </c>
      <c r="J124" s="28">
        <f>SUM(G124-H124-I124)</f>
        <v>5290</v>
      </c>
      <c r="K124" s="28">
        <v>336</v>
      </c>
      <c r="L124" s="28">
        <v>0</v>
      </c>
      <c r="M124" s="28">
        <v>119</v>
      </c>
      <c r="N124" s="28">
        <v>231</v>
      </c>
      <c r="O124" s="28">
        <v>231</v>
      </c>
    </row>
    <row r="125" spans="1:15" ht="12.75" customHeight="1">
      <c r="A125" s="8"/>
      <c r="B125" s="9" t="s">
        <v>230</v>
      </c>
      <c r="C125" s="29">
        <f t="shared" ref="C125:O125" si="29">SUM(C120:C124)</f>
        <v>154339</v>
      </c>
      <c r="D125" s="29">
        <f t="shared" si="29"/>
        <v>138756</v>
      </c>
      <c r="E125" s="29">
        <f t="shared" si="29"/>
        <v>3302</v>
      </c>
      <c r="F125" s="29">
        <f t="shared" si="29"/>
        <v>12281</v>
      </c>
      <c r="G125" s="29">
        <f t="shared" si="29"/>
        <v>477391</v>
      </c>
      <c r="H125" s="29">
        <f t="shared" si="29"/>
        <v>370604</v>
      </c>
      <c r="I125" s="29">
        <f t="shared" si="29"/>
        <v>22004</v>
      </c>
      <c r="J125" s="29">
        <f t="shared" si="29"/>
        <v>84783</v>
      </c>
      <c r="K125" s="29">
        <f t="shared" si="29"/>
        <v>5415</v>
      </c>
      <c r="L125" s="29">
        <f t="shared" si="29"/>
        <v>0</v>
      </c>
      <c r="M125" s="29">
        <f t="shared" si="29"/>
        <v>25332</v>
      </c>
      <c r="N125" s="29">
        <f t="shared" si="29"/>
        <v>5091</v>
      </c>
      <c r="O125" s="29">
        <f t="shared" si="29"/>
        <v>5091</v>
      </c>
    </row>
    <row r="126" spans="1:15" ht="12.75" customHeight="1">
      <c r="A126" s="4" t="s">
        <v>231</v>
      </c>
      <c r="B126" s="5" t="s">
        <v>232</v>
      </c>
      <c r="C126" s="28">
        <v>34555</v>
      </c>
      <c r="D126" s="28">
        <v>26217</v>
      </c>
      <c r="E126" s="28">
        <v>0</v>
      </c>
      <c r="F126" s="28">
        <f t="shared" ref="F126:F134" si="30">SUM(C126-D126-E126)</f>
        <v>8338</v>
      </c>
      <c r="G126" s="28">
        <v>90449</v>
      </c>
      <c r="H126" s="28">
        <v>56127</v>
      </c>
      <c r="I126" s="28">
        <v>0</v>
      </c>
      <c r="J126" s="28">
        <f t="shared" ref="J126:J134" si="31">SUM(G126-H126-I126)</f>
        <v>34322</v>
      </c>
      <c r="K126" s="28">
        <v>349</v>
      </c>
      <c r="L126" s="28">
        <v>0</v>
      </c>
      <c r="M126" s="28">
        <v>10584</v>
      </c>
      <c r="N126" s="28">
        <v>519</v>
      </c>
      <c r="O126" s="28">
        <v>519</v>
      </c>
    </row>
    <row r="127" spans="1:15" ht="12.75" customHeight="1">
      <c r="A127" s="4" t="s">
        <v>233</v>
      </c>
      <c r="B127" s="5" t="s">
        <v>234</v>
      </c>
      <c r="C127" s="28">
        <v>16408</v>
      </c>
      <c r="D127" s="28">
        <v>13540</v>
      </c>
      <c r="E127" s="28">
        <v>0</v>
      </c>
      <c r="F127" s="28">
        <f t="shared" si="30"/>
        <v>2868</v>
      </c>
      <c r="G127" s="28">
        <v>49301</v>
      </c>
      <c r="H127" s="28">
        <v>40093</v>
      </c>
      <c r="I127" s="28">
        <v>0</v>
      </c>
      <c r="J127" s="28">
        <f t="shared" si="31"/>
        <v>9208</v>
      </c>
      <c r="K127" s="28">
        <v>137</v>
      </c>
      <c r="L127" s="28">
        <v>0</v>
      </c>
      <c r="M127" s="28">
        <v>1759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105446</v>
      </c>
      <c r="D128" s="28">
        <v>83586</v>
      </c>
      <c r="E128" s="28">
        <v>2220</v>
      </c>
      <c r="F128" s="28">
        <f t="shared" si="30"/>
        <v>19640</v>
      </c>
      <c r="G128" s="28">
        <v>240162</v>
      </c>
      <c r="H128" s="28">
        <v>173809</v>
      </c>
      <c r="I128" s="28">
        <v>9381</v>
      </c>
      <c r="J128" s="28">
        <f t="shared" si="31"/>
        <v>56972</v>
      </c>
      <c r="K128" s="28">
        <v>2716</v>
      </c>
      <c r="L128" s="28">
        <v>0</v>
      </c>
      <c r="M128" s="28">
        <v>22452</v>
      </c>
      <c r="N128" s="28">
        <v>1548</v>
      </c>
      <c r="O128" s="28">
        <v>1548</v>
      </c>
    </row>
    <row r="129" spans="1:15" ht="12.75" customHeight="1">
      <c r="A129" s="4" t="s">
        <v>237</v>
      </c>
      <c r="B129" s="5" t="s">
        <v>238</v>
      </c>
      <c r="C129" s="28">
        <v>10880</v>
      </c>
      <c r="D129" s="28">
        <v>8342</v>
      </c>
      <c r="E129" s="28">
        <v>596</v>
      </c>
      <c r="F129" s="28">
        <f t="shared" si="30"/>
        <v>1942</v>
      </c>
      <c r="G129" s="28">
        <v>40920</v>
      </c>
      <c r="H129" s="28">
        <v>20012</v>
      </c>
      <c r="I129" s="28">
        <v>4778</v>
      </c>
      <c r="J129" s="28">
        <f t="shared" si="31"/>
        <v>16130</v>
      </c>
      <c r="K129" s="28">
        <v>299</v>
      </c>
      <c r="L129" s="28">
        <v>0</v>
      </c>
      <c r="M129" s="28">
        <v>12802</v>
      </c>
      <c r="N129" s="28">
        <v>637</v>
      </c>
      <c r="O129" s="28">
        <v>637</v>
      </c>
    </row>
    <row r="130" spans="1:15" ht="12.75" customHeight="1">
      <c r="A130" s="4" t="s">
        <v>239</v>
      </c>
      <c r="B130" s="5" t="s">
        <v>240</v>
      </c>
      <c r="C130" s="28">
        <v>66539</v>
      </c>
      <c r="D130" s="28">
        <v>55666</v>
      </c>
      <c r="E130" s="28">
        <v>3669</v>
      </c>
      <c r="F130" s="28">
        <f t="shared" si="30"/>
        <v>7204</v>
      </c>
      <c r="G130" s="28">
        <v>166935</v>
      </c>
      <c r="H130" s="28">
        <v>89008</v>
      </c>
      <c r="I130" s="28">
        <v>16027</v>
      </c>
      <c r="J130" s="28">
        <f t="shared" si="31"/>
        <v>61900</v>
      </c>
      <c r="K130" s="28">
        <v>1319</v>
      </c>
      <c r="L130" s="28">
        <v>0</v>
      </c>
      <c r="M130" s="28">
        <v>978</v>
      </c>
      <c r="N130" s="28">
        <v>134565</v>
      </c>
      <c r="O130" s="28">
        <v>6457</v>
      </c>
    </row>
    <row r="131" spans="1:15" ht="12.75" customHeight="1">
      <c r="A131" s="4" t="s">
        <v>241</v>
      </c>
      <c r="B131" s="5" t="s">
        <v>242</v>
      </c>
      <c r="C131" s="28">
        <v>120305</v>
      </c>
      <c r="D131" s="28">
        <v>100923</v>
      </c>
      <c r="E131" s="28">
        <v>1035</v>
      </c>
      <c r="F131" s="28">
        <f t="shared" si="30"/>
        <v>18347</v>
      </c>
      <c r="G131" s="28">
        <v>288181</v>
      </c>
      <c r="H131" s="28">
        <v>157944</v>
      </c>
      <c r="I131" s="28">
        <v>5335</v>
      </c>
      <c r="J131" s="28">
        <f t="shared" si="31"/>
        <v>124902</v>
      </c>
      <c r="K131" s="28">
        <v>2834</v>
      </c>
      <c r="L131" s="28">
        <v>0</v>
      </c>
      <c r="M131" s="28">
        <v>5066</v>
      </c>
      <c r="N131" s="28">
        <v>2546</v>
      </c>
      <c r="O131" s="28">
        <v>2546</v>
      </c>
    </row>
    <row r="132" spans="1:15" ht="12.75" customHeight="1">
      <c r="A132" s="4" t="s">
        <v>243</v>
      </c>
      <c r="B132" s="5" t="s">
        <v>244</v>
      </c>
      <c r="C132" s="28">
        <v>52920</v>
      </c>
      <c r="D132" s="28">
        <v>44458</v>
      </c>
      <c r="E132" s="28">
        <v>0</v>
      </c>
      <c r="F132" s="28">
        <f t="shared" si="30"/>
        <v>8462</v>
      </c>
      <c r="G132" s="28">
        <v>150318</v>
      </c>
      <c r="H132" s="28">
        <v>92358</v>
      </c>
      <c r="I132" s="28">
        <v>0</v>
      </c>
      <c r="J132" s="28">
        <f t="shared" si="31"/>
        <v>57960</v>
      </c>
      <c r="K132" s="28">
        <v>5042</v>
      </c>
      <c r="L132" s="28">
        <v>0</v>
      </c>
      <c r="M132" s="28">
        <v>10324</v>
      </c>
      <c r="N132" s="28">
        <v>194</v>
      </c>
      <c r="O132" s="28">
        <v>194</v>
      </c>
    </row>
    <row r="133" spans="1:15" ht="12.75" customHeight="1">
      <c r="A133" s="4" t="s">
        <v>245</v>
      </c>
      <c r="B133" s="5" t="s">
        <v>246</v>
      </c>
      <c r="C133" s="28">
        <v>49143</v>
      </c>
      <c r="D133" s="28">
        <v>43008</v>
      </c>
      <c r="E133" s="28">
        <v>0</v>
      </c>
      <c r="F133" s="28">
        <f t="shared" si="30"/>
        <v>6135</v>
      </c>
      <c r="G133" s="28">
        <v>132578</v>
      </c>
      <c r="H133" s="28">
        <v>92687</v>
      </c>
      <c r="I133" s="28">
        <v>0</v>
      </c>
      <c r="J133" s="28">
        <f t="shared" si="31"/>
        <v>39891</v>
      </c>
      <c r="K133" s="28">
        <v>24491</v>
      </c>
      <c r="L133" s="28">
        <v>0</v>
      </c>
      <c r="M133" s="28">
        <v>7531</v>
      </c>
      <c r="N133" s="28">
        <v>160</v>
      </c>
      <c r="O133" s="28">
        <v>160</v>
      </c>
    </row>
    <row r="134" spans="1:15" ht="12.75" customHeight="1">
      <c r="A134" s="4" t="s">
        <v>247</v>
      </c>
      <c r="B134" s="5" t="s">
        <v>248</v>
      </c>
      <c r="C134" s="28">
        <v>36435</v>
      </c>
      <c r="D134" s="28">
        <v>25566</v>
      </c>
      <c r="E134" s="28">
        <v>0</v>
      </c>
      <c r="F134" s="28">
        <f t="shared" si="30"/>
        <v>10869</v>
      </c>
      <c r="G134" s="28">
        <v>161941</v>
      </c>
      <c r="H134" s="28">
        <v>50510</v>
      </c>
      <c r="I134" s="28">
        <v>0</v>
      </c>
      <c r="J134" s="28">
        <f t="shared" si="31"/>
        <v>111431</v>
      </c>
      <c r="K134" s="28">
        <v>3818</v>
      </c>
      <c r="L134" s="28">
        <v>0</v>
      </c>
      <c r="M134" s="28">
        <v>10297</v>
      </c>
      <c r="N134" s="28">
        <v>84</v>
      </c>
      <c r="O134" s="28">
        <v>84</v>
      </c>
    </row>
    <row r="135" spans="1:15" ht="12.75" customHeight="1">
      <c r="A135" s="10"/>
      <c r="B135" s="9" t="s">
        <v>249</v>
      </c>
      <c r="C135" s="29">
        <f t="shared" ref="C135:O135" si="32">SUM(C126:C134)</f>
        <v>492631</v>
      </c>
      <c r="D135" s="29">
        <f t="shared" si="32"/>
        <v>401306</v>
      </c>
      <c r="E135" s="29">
        <f t="shared" si="32"/>
        <v>7520</v>
      </c>
      <c r="F135" s="29">
        <f t="shared" si="32"/>
        <v>83805</v>
      </c>
      <c r="G135" s="29">
        <f t="shared" si="32"/>
        <v>1320785</v>
      </c>
      <c r="H135" s="29">
        <f t="shared" si="32"/>
        <v>772548</v>
      </c>
      <c r="I135" s="29">
        <f t="shared" si="32"/>
        <v>35521</v>
      </c>
      <c r="J135" s="29">
        <f t="shared" si="32"/>
        <v>512716</v>
      </c>
      <c r="K135" s="29">
        <f t="shared" si="32"/>
        <v>41005</v>
      </c>
      <c r="L135" s="29">
        <f t="shared" si="32"/>
        <v>0</v>
      </c>
      <c r="M135" s="29">
        <f t="shared" si="32"/>
        <v>81793</v>
      </c>
      <c r="N135" s="29">
        <f t="shared" si="32"/>
        <v>140253</v>
      </c>
      <c r="O135" s="29">
        <f t="shared" si="32"/>
        <v>12145</v>
      </c>
    </row>
    <row r="136" spans="1:15" ht="12.75" customHeight="1">
      <c r="A136" s="4" t="s">
        <v>250</v>
      </c>
      <c r="B136" s="5" t="s">
        <v>251</v>
      </c>
      <c r="C136" s="28">
        <v>71942</v>
      </c>
      <c r="D136" s="28">
        <v>68050</v>
      </c>
      <c r="E136" s="28">
        <v>0</v>
      </c>
      <c r="F136" s="28">
        <f t="shared" ref="F136:F143" si="33">SUM(C136-D136-E136)</f>
        <v>3892</v>
      </c>
      <c r="G136" s="28">
        <v>171317</v>
      </c>
      <c r="H136" s="28">
        <v>135277</v>
      </c>
      <c r="I136" s="28">
        <v>0</v>
      </c>
      <c r="J136" s="28">
        <f t="shared" ref="J136:J143" si="34">SUM(G136-H136-I136)</f>
        <v>36040</v>
      </c>
      <c r="K136" s="28">
        <v>13447</v>
      </c>
      <c r="L136" s="28">
        <v>10738</v>
      </c>
      <c r="M136" s="28">
        <v>12185</v>
      </c>
      <c r="N136" s="28">
        <v>21974</v>
      </c>
      <c r="O136" s="28">
        <v>21332</v>
      </c>
    </row>
    <row r="137" spans="1:15" ht="12.75" customHeight="1">
      <c r="A137" s="4" t="s">
        <v>252</v>
      </c>
      <c r="B137" s="5" t="s">
        <v>253</v>
      </c>
      <c r="C137" s="28">
        <v>12001</v>
      </c>
      <c r="D137" s="28">
        <v>9556</v>
      </c>
      <c r="E137" s="28">
        <v>0</v>
      </c>
      <c r="F137" s="28">
        <f t="shared" si="33"/>
        <v>2445</v>
      </c>
      <c r="G137" s="28">
        <v>24659</v>
      </c>
      <c r="H137" s="28">
        <v>20078</v>
      </c>
      <c r="I137" s="28">
        <v>0</v>
      </c>
      <c r="J137" s="28">
        <f t="shared" si="34"/>
        <v>4581</v>
      </c>
      <c r="K137" s="28">
        <v>77</v>
      </c>
      <c r="L137" s="28">
        <v>0</v>
      </c>
      <c r="M137" s="28">
        <v>0</v>
      </c>
      <c r="N137" s="28">
        <v>24</v>
      </c>
      <c r="O137" s="28">
        <v>24</v>
      </c>
    </row>
    <row r="138" spans="1:15" ht="12.75" customHeight="1">
      <c r="A138" s="4" t="s">
        <v>254</v>
      </c>
      <c r="B138" s="5" t="s">
        <v>255</v>
      </c>
      <c r="C138" s="28">
        <v>5503</v>
      </c>
      <c r="D138" s="28">
        <v>5210</v>
      </c>
      <c r="E138" s="28">
        <v>0</v>
      </c>
      <c r="F138" s="28">
        <f t="shared" si="33"/>
        <v>293</v>
      </c>
      <c r="G138" s="28">
        <v>15862</v>
      </c>
      <c r="H138" s="28">
        <v>14996</v>
      </c>
      <c r="I138" s="28">
        <v>0</v>
      </c>
      <c r="J138" s="28">
        <f t="shared" si="34"/>
        <v>866</v>
      </c>
      <c r="K138" s="28">
        <v>3</v>
      </c>
      <c r="L138" s="28">
        <v>0</v>
      </c>
      <c r="M138" s="28">
        <v>1054</v>
      </c>
      <c r="N138" s="28">
        <v>1289</v>
      </c>
      <c r="O138" s="28">
        <v>1037</v>
      </c>
    </row>
    <row r="139" spans="1:15" ht="12.75" customHeight="1">
      <c r="A139" s="4" t="s">
        <v>256</v>
      </c>
      <c r="B139" s="5" t="s">
        <v>257</v>
      </c>
      <c r="C139" s="28">
        <v>18626</v>
      </c>
      <c r="D139" s="28">
        <v>17697</v>
      </c>
      <c r="E139" s="28">
        <v>0</v>
      </c>
      <c r="F139" s="28">
        <f t="shared" si="33"/>
        <v>929</v>
      </c>
      <c r="G139" s="28">
        <v>51231</v>
      </c>
      <c r="H139" s="28">
        <v>44358</v>
      </c>
      <c r="I139" s="28">
        <v>0</v>
      </c>
      <c r="J139" s="28">
        <f t="shared" si="34"/>
        <v>6873</v>
      </c>
      <c r="K139" s="28">
        <v>9502</v>
      </c>
      <c r="L139" s="28">
        <v>1105</v>
      </c>
      <c r="M139" s="28">
        <v>7718</v>
      </c>
      <c r="N139" s="28">
        <v>1156</v>
      </c>
      <c r="O139" s="28">
        <v>1138</v>
      </c>
    </row>
    <row r="140" spans="1:15" ht="12.75" customHeight="1">
      <c r="A140" s="4" t="s">
        <v>258</v>
      </c>
      <c r="B140" s="5" t="s">
        <v>259</v>
      </c>
      <c r="C140" s="28">
        <v>3321</v>
      </c>
      <c r="D140" s="28">
        <v>3193</v>
      </c>
      <c r="E140" s="28">
        <v>0</v>
      </c>
      <c r="F140" s="28">
        <f t="shared" si="33"/>
        <v>128</v>
      </c>
      <c r="G140" s="28">
        <v>6851</v>
      </c>
      <c r="H140" s="28">
        <v>6413</v>
      </c>
      <c r="I140" s="28">
        <v>0</v>
      </c>
      <c r="J140" s="28">
        <f t="shared" si="34"/>
        <v>438</v>
      </c>
      <c r="K140" s="28">
        <v>0</v>
      </c>
      <c r="L140" s="28">
        <v>0</v>
      </c>
      <c r="M140" s="28">
        <v>0</v>
      </c>
      <c r="N140" s="28">
        <v>9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20695</v>
      </c>
      <c r="D141" s="28">
        <v>20146</v>
      </c>
      <c r="E141" s="28">
        <v>0</v>
      </c>
      <c r="F141" s="28">
        <f t="shared" si="33"/>
        <v>549</v>
      </c>
      <c r="G141" s="28">
        <v>43410</v>
      </c>
      <c r="H141" s="28">
        <v>37046</v>
      </c>
      <c r="I141" s="28">
        <v>0</v>
      </c>
      <c r="J141" s="28">
        <f t="shared" si="34"/>
        <v>6364</v>
      </c>
      <c r="K141" s="28">
        <v>3836</v>
      </c>
      <c r="L141" s="28">
        <v>0</v>
      </c>
      <c r="M141" s="28">
        <v>1644</v>
      </c>
      <c r="N141" s="28">
        <v>1822</v>
      </c>
      <c r="O141" s="28">
        <v>1822</v>
      </c>
    </row>
    <row r="142" spans="1:15" ht="12.75" customHeight="1">
      <c r="A142" s="4" t="s">
        <v>262</v>
      </c>
      <c r="B142" s="5" t="s">
        <v>263</v>
      </c>
      <c r="C142" s="28">
        <v>17172</v>
      </c>
      <c r="D142" s="28">
        <v>13358</v>
      </c>
      <c r="E142" s="28">
        <v>0</v>
      </c>
      <c r="F142" s="28">
        <f t="shared" si="33"/>
        <v>3814</v>
      </c>
      <c r="G142" s="28">
        <v>51898</v>
      </c>
      <c r="H142" s="28">
        <v>41348</v>
      </c>
      <c r="I142" s="28">
        <v>0</v>
      </c>
      <c r="J142" s="28">
        <f t="shared" si="34"/>
        <v>10550</v>
      </c>
      <c r="K142" s="28">
        <v>5400</v>
      </c>
      <c r="L142" s="28">
        <v>22</v>
      </c>
      <c r="M142" s="28">
        <v>10585</v>
      </c>
      <c r="N142" s="28">
        <v>5768</v>
      </c>
      <c r="O142" s="28">
        <v>5677</v>
      </c>
    </row>
    <row r="143" spans="1:15" ht="12.75" customHeight="1">
      <c r="A143" s="4" t="s">
        <v>264</v>
      </c>
      <c r="B143" s="5" t="s">
        <v>265</v>
      </c>
      <c r="C143" s="28">
        <v>50690</v>
      </c>
      <c r="D143" s="28">
        <v>41746</v>
      </c>
      <c r="E143" s="28">
        <v>0</v>
      </c>
      <c r="F143" s="28">
        <f t="shared" si="33"/>
        <v>8944</v>
      </c>
      <c r="G143" s="28">
        <v>152350</v>
      </c>
      <c r="H143" s="28">
        <v>70898</v>
      </c>
      <c r="I143" s="28">
        <v>0</v>
      </c>
      <c r="J143" s="28">
        <f t="shared" si="34"/>
        <v>81452</v>
      </c>
      <c r="K143" s="28">
        <v>29244</v>
      </c>
      <c r="L143" s="28">
        <v>46</v>
      </c>
      <c r="M143" s="28">
        <v>13489</v>
      </c>
      <c r="N143" s="28">
        <v>11227</v>
      </c>
      <c r="O143" s="28">
        <v>11056</v>
      </c>
    </row>
    <row r="144" spans="1:15" ht="12.75" customHeight="1">
      <c r="A144" s="10"/>
      <c r="B144" s="9" t="s">
        <v>266</v>
      </c>
      <c r="C144" s="30">
        <f t="shared" ref="C144:O144" si="35">SUM(C136:C143)</f>
        <v>199950</v>
      </c>
      <c r="D144" s="30">
        <f t="shared" si="35"/>
        <v>178956</v>
      </c>
      <c r="E144" s="30">
        <f t="shared" si="35"/>
        <v>0</v>
      </c>
      <c r="F144" s="30">
        <f t="shared" si="35"/>
        <v>20994</v>
      </c>
      <c r="G144" s="30">
        <f t="shared" si="35"/>
        <v>517578</v>
      </c>
      <c r="H144" s="30">
        <f t="shared" si="35"/>
        <v>370414</v>
      </c>
      <c r="I144" s="30">
        <f t="shared" si="35"/>
        <v>0</v>
      </c>
      <c r="J144" s="30">
        <f t="shared" si="35"/>
        <v>147164</v>
      </c>
      <c r="K144" s="30">
        <f t="shared" si="35"/>
        <v>61509</v>
      </c>
      <c r="L144" s="30">
        <f t="shared" si="35"/>
        <v>11911</v>
      </c>
      <c r="M144" s="30">
        <f t="shared" si="35"/>
        <v>46675</v>
      </c>
      <c r="N144" s="30">
        <f t="shared" si="35"/>
        <v>43269</v>
      </c>
      <c r="O144" s="30">
        <f t="shared" si="35"/>
        <v>42086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6371383</v>
      </c>
      <c r="D145" s="31">
        <f t="shared" si="36"/>
        <v>4591958</v>
      </c>
      <c r="E145" s="31">
        <f t="shared" si="36"/>
        <v>197401</v>
      </c>
      <c r="F145" s="31">
        <f t="shared" si="36"/>
        <v>1582024</v>
      </c>
      <c r="G145" s="31">
        <f t="shared" si="36"/>
        <v>19298082</v>
      </c>
      <c r="H145" s="31">
        <f t="shared" si="36"/>
        <v>9913246</v>
      </c>
      <c r="I145" s="31">
        <f t="shared" si="36"/>
        <v>897566</v>
      </c>
      <c r="J145" s="31">
        <f t="shared" si="36"/>
        <v>8487270</v>
      </c>
      <c r="K145" s="31">
        <f t="shared" si="36"/>
        <v>854217</v>
      </c>
      <c r="L145" s="31">
        <f t="shared" si="36"/>
        <v>22290</v>
      </c>
      <c r="M145" s="31">
        <f t="shared" si="36"/>
        <v>1604886</v>
      </c>
      <c r="N145" s="31">
        <f t="shared" si="36"/>
        <v>831766</v>
      </c>
      <c r="O145" s="31">
        <f t="shared" si="36"/>
        <v>513160</v>
      </c>
    </row>
  </sheetData>
  <mergeCells count="29">
    <mergeCell ref="A1:D1"/>
    <mergeCell ref="E1:L1"/>
    <mergeCell ref="A2:D2"/>
    <mergeCell ref="A3:C3"/>
    <mergeCell ref="E3:L3"/>
    <mergeCell ref="A4:C4"/>
    <mergeCell ref="E4:L4"/>
    <mergeCell ref="A6:D6"/>
    <mergeCell ref="I6:M6"/>
    <mergeCell ref="L7:O7"/>
    <mergeCell ref="L8:O8"/>
    <mergeCell ref="A11:B11"/>
    <mergeCell ref="C11:F11"/>
    <mergeCell ref="G11:J11"/>
    <mergeCell ref="K11:M11"/>
    <mergeCell ref="N11:O11"/>
    <mergeCell ref="A12:A13"/>
    <mergeCell ref="B12:B13"/>
    <mergeCell ref="C12:C13"/>
    <mergeCell ref="D12:E12"/>
    <mergeCell ref="F12:F13"/>
    <mergeCell ref="G12:G13"/>
    <mergeCell ref="N12:N13"/>
    <mergeCell ref="H12:H13"/>
    <mergeCell ref="I12:I13"/>
    <mergeCell ref="J12:J13"/>
    <mergeCell ref="K12:K13"/>
    <mergeCell ref="L12:L13"/>
    <mergeCell ref="M12:M1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2014-06-24T11:54:17Z</dcterms:created>
  <dcterms:modified xsi:type="dcterms:W3CDTF">2017-05-09T15:52:24Z</dcterms:modified>
</cp:coreProperties>
</file>