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J23" s="1"/>
  <c r="F16"/>
  <c r="F23" s="1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F30" s="1"/>
  <c r="J27"/>
  <c r="F28"/>
  <c r="J28"/>
  <c r="F29"/>
  <c r="J29"/>
  <c r="C30"/>
  <c r="D30"/>
  <c r="E30"/>
  <c r="G30"/>
  <c r="H30"/>
  <c r="I30"/>
  <c r="K30"/>
  <c r="L30"/>
  <c r="M30"/>
  <c r="N30"/>
  <c r="O30"/>
  <c r="F31"/>
  <c r="F43" s="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J47"/>
  <c r="F48"/>
  <c r="F51" s="1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J60"/>
  <c r="F61"/>
  <c r="F69" s="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J81"/>
  <c r="F82"/>
  <c r="F86" s="1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J90"/>
  <c r="F91"/>
  <c r="F95" s="1"/>
  <c r="J91"/>
  <c r="J95" s="1"/>
  <c r="F92"/>
  <c r="J92"/>
  <c r="F93"/>
  <c r="J93"/>
  <c r="F94"/>
  <c r="J94"/>
  <c r="C95"/>
  <c r="D95"/>
  <c r="E95"/>
  <c r="G95"/>
  <c r="H95"/>
  <c r="I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J99"/>
  <c r="F100"/>
  <c r="F103" s="1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J110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F119" s="1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F135"/>
  <c r="G135"/>
  <c r="G145" s="1"/>
  <c r="H135"/>
  <c r="I135"/>
  <c r="J135"/>
  <c r="K135"/>
  <c r="K145" s="1"/>
  <c r="L135"/>
  <c r="M135"/>
  <c r="N135"/>
  <c r="O135"/>
  <c r="O145" s="1"/>
  <c r="F136"/>
  <c r="J136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E144"/>
  <c r="E145" s="1"/>
  <c r="G144"/>
  <c r="H144"/>
  <c r="I144"/>
  <c r="I145" s="1"/>
  <c r="J144"/>
  <c r="K144"/>
  <c r="L144"/>
  <c r="M144"/>
  <c r="M145" s="1"/>
  <c r="N144"/>
  <c r="N145" s="1"/>
  <c r="O144"/>
  <c r="D145"/>
  <c r="H145"/>
  <c r="L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J145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45" l="1"/>
  <c r="J145" i="1"/>
  <c r="F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<sst xmlns="http://schemas.openxmlformats.org/spreadsheetml/2006/main" count="544" uniqueCount="271">
  <si>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</si>
  <si>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</si>
  <si>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</si>
  <si>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</si>
  <si>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</si>
  <si>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</si>
  <si>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</si>
  <si>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settembre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</si>
  <si>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</si>
  <si>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</si>
  <si>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</si>
  <si>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</si>
  <si>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</si>
  <si>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</si>
  <si>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</si>
  <si>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</si>
  <si>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</si>
  <si>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</si>
  <si>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</si>
  <si>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</si>
  <si>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</si>
  <si>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</si>
  <si>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</si>
  <si>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</si>
  <si>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</si>
  <si>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</si>
  <si>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</si>
  <si>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</si>
  <si>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</si>
  <si>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</si>
  <si>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</si>
  <si>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</si>
  <si>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</si>
  <si>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</si>
  <si>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</si>
  <si>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</si>
  <si>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</si>
  <si>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</si>
  <si>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</si>
  <si>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</si>
  <si>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</si>
  <si>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</si>
  <si>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</si>
  <si>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</si>
  <si>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</si>
  <si>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</si>
  <si>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</si>
  <si>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</si>
  <si>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</si>
  <si>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</si>
  <si>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</si>
  <si>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</si>
  <si>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</si>
  <si>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</si>
  <si>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</si>
  <si>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</si>
  <si>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</si>
  <si>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</si>
  <si>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</si>
  <si>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</si>
  <si>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</si>
  <si>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</si>
  <si>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</si>
  <si>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</si>
  <si>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</si>
  <si>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</si>
  <si>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</si>
  <si>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</si>
  <si>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</si>
  <si>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</si>
  <si>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</si>
  <si>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</si>
  <si>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</si>
  <si>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</si>
  <si>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</si>
  <si>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</si>
  <si>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</si>
  <si>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</si>
  <si>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</si>
  <si>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</si>
  <si>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</si>
  <si>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</si>
  <si>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</si>
  <si>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</si>
  <si>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</si>
  <si>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</si>
  <si>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</si>
  <si>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</si>
  <si>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</si>
  <si>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</si>
  <si>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</si>
  <si>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</si>
  <si>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</si>
  <si>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</si>
  <si>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</si>
  <si>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</si>
  <si>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</si>
  <si>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</si>
  <si>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</si>
  <si>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</si>
  <si>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</si>
  <si>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</si>
  <si>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</si>
  <si>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</si>
  <si>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</si>
  <si>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</si>
  <si>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</si>
  <si>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</si>
  <si>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</si>
  <si>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</si>
  <si>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</si>
  <si>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</si>
  <si>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</si>
  <si>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</si>
  <si>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</si>
  <si>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</si>
  <si>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</si>
  <si>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</si>
  <si>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</si>
  <si>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</si>
  <si>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</si>
  <si>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</si>
  <si>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</si>
  <si>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</si>
  <si>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</si>
  <si>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</si>
  <si>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</si>
  <si>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</si>
  <si>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</si>
  <si>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</si>
  <si>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</si>
  <si>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</si>
  <si>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</si>
  <si>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</si>
  <si>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</si>
  <si>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</si>
  <si>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</si>
  <si>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</si>
  <si>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</si>
  <si>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</si>
  <si>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</si>
  <si>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</si>
  <si>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</si>
  <si>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</si>
  <si>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</si>
  <si>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</si>
  <si>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</si>
  <si>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</si>
  <si>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</si>
  <si>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</si>
  <si>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</si>
  <si>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</si>
  <si>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</si>
  <si>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</si>
  <si>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</si>
  <si>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</si>
  <si>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</si>
  <si>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</si>
  <si>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</si>
  <si>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</si>
  <si>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</si>
  <si>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</si>
  <si>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</si>
  <si>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</si>
  <si>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</si>
  <si>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</si>
  <si>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</si>
  <si>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</si>
  <si>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</si>
  <si>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</si>
  <si>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</si>
  <si>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</si>
  <si>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</si>
  <si>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</si>
  <si>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</si>
  <si>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</si>
  <si>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</si>
  <si>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</si>
  <si>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</si>
  <si>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</si>
  <si>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</si>
  <si>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</si>
  <si>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</si>
  <si>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</si>
  <si>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</si>
  <si>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</si>
  <si>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</si>
  <si>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</si>
  <si>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</si>
  <si>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</si>
  <si>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</si>
  <si>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</si>
  <si>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</si>
  <si>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</si>
  <si>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</si>
  <si>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</si>
  <si>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</si>
  <si>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</si>
  <si>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</si>
  <si>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</si>
  <si>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</si>
  <si>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</si>
  <si>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</si>
  <si>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</si>
  <si>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</si>
  <si>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</si>
  <si>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</si>
  <si>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</si>
  <si>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</si>
  <si>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</si>
  <si>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</si>
  <si>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</si>
  <si>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</si>
  <si>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</si>
  <si>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</si>
  <si>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</si>
  <si>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</si>
  <si>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</si>
  <si>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</si>
  <si>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</si>
  <si>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</si>
  <si>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</si>
  <si>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</si>
  <si>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</si>
  <si>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</si>
  <si>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</si>
  <si>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</si>
  <si>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</si>
  <si>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</si>
  <si>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</si>
  <si>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</si>
  <si>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</si>
  <si>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</si>
  <si>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</si>
  <si>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</si>
  <si>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</si>
  <si>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</si>
  <si>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</si>
  <si>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</si>
  <si>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</si>
  <si>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</si>
  <si>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</si>
  <si>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</si>
  <si>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</si>
  <si>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</si>
  <si>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</si>
  <si>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</si>
  <si>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</si>
  <si>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</si>
  <si>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</si>
  <si>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</si>
  <si>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</si>
  <si>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</si>
  <si>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</si>
  <si>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</si>
  <si>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</si>
  <si>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</si>
  <si>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</si>
  <si>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</si>
  <si>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</si>
  <si>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</si>
  <si>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</si>
  <si>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</si>
  <si>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</si>
  <si>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</si>
  <si>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</si>
  <si>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</si>
  <si>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</si>
  <si>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</si>
  <si>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</si>
  <si>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gennaio-settembre 2016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</si>
</sst>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10456</v>
      </c>
      <c r="D15" s="28">
        <v>3727</v>
      </c>
      <c r="E15" s="28">
        <v>667</v>
      </c>
      <c r="F15" s="28">
        <f t="shared" ref="F15:F22" si="0">SUM(C15-D15-E15)</f>
        <v>6062</v>
      </c>
      <c r="G15" s="28">
        <v>34537</v>
      </c>
      <c r="H15" s="28">
        <v>9617</v>
      </c>
      <c r="I15" s="28">
        <v>2950</v>
      </c>
      <c r="J15" s="28">
        <f t="shared" ref="J15:J22" si="1">SUM(G15-H15-I15)</f>
        <v>21970</v>
      </c>
      <c r="K15" s="28">
        <v>1116</v>
      </c>
      <c r="L15" s="28">
        <v>0</v>
      </c>
      <c r="M15" s="28">
        <v>4719</v>
      </c>
      <c r="N15" s="28">
        <v>740</v>
      </c>
      <c r="O15" s="28">
        <v>740</v>
      </c>
    </row>
    <row r="16" spans="1:15" ht="12.75" customHeight="1">
      <c r="A16" s="4" t="s">
        <v>29</v>
      </c>
      <c r="B16" s="5" t="s">
        <v>30</v>
      </c>
      <c r="C16" s="28">
        <v>4029</v>
      </c>
      <c r="D16" s="28">
        <v>1790</v>
      </c>
      <c r="E16" s="28">
        <v>108</v>
      </c>
      <c r="F16" s="28">
        <f t="shared" si="0"/>
        <v>2131</v>
      </c>
      <c r="G16" s="28">
        <v>23361</v>
      </c>
      <c r="H16" s="28">
        <v>4189</v>
      </c>
      <c r="I16" s="28">
        <v>561</v>
      </c>
      <c r="J16" s="28">
        <f t="shared" si="1"/>
        <v>18611</v>
      </c>
      <c r="K16" s="28">
        <v>271</v>
      </c>
      <c r="L16" s="28">
        <v>0</v>
      </c>
      <c r="M16" s="28">
        <v>2773</v>
      </c>
      <c r="N16" s="28">
        <v>42</v>
      </c>
      <c r="O16" s="28">
        <v>42</v>
      </c>
    </row>
    <row r="17" spans="1:15" ht="12.75" customHeight="1">
      <c r="A17" s="4" t="s">
        <v>31</v>
      </c>
      <c r="B17" s="5" t="s">
        <v>32</v>
      </c>
      <c r="C17" s="28">
        <v>1808</v>
      </c>
      <c r="D17" s="28">
        <v>1666</v>
      </c>
      <c r="E17" s="28">
        <v>0</v>
      </c>
      <c r="F17" s="28">
        <f t="shared" si="0"/>
        <v>142</v>
      </c>
      <c r="G17" s="28">
        <v>3782</v>
      </c>
      <c r="H17" s="28">
        <v>3009</v>
      </c>
      <c r="I17" s="28">
        <v>0</v>
      </c>
      <c r="J17" s="28">
        <f t="shared" si="1"/>
        <v>773</v>
      </c>
      <c r="K17" s="28">
        <v>197</v>
      </c>
      <c r="L17" s="28">
        <v>0</v>
      </c>
      <c r="M17" s="28">
        <v>192</v>
      </c>
      <c r="N17" s="28">
        <v>113</v>
      </c>
      <c r="O17" s="28">
        <v>113</v>
      </c>
    </row>
    <row r="18" spans="1:15" ht="12.75" customHeight="1">
      <c r="A18" s="4" t="s">
        <v>33</v>
      </c>
      <c r="B18" s="5" t="s">
        <v>34</v>
      </c>
      <c r="C18" s="28">
        <v>5810</v>
      </c>
      <c r="D18" s="28">
        <v>4415</v>
      </c>
      <c r="E18" s="28">
        <v>109</v>
      </c>
      <c r="F18" s="28">
        <f t="shared" si="0"/>
        <v>1286</v>
      </c>
      <c r="G18" s="28">
        <v>14247</v>
      </c>
      <c r="H18" s="28">
        <v>10769</v>
      </c>
      <c r="I18" s="28">
        <v>427</v>
      </c>
      <c r="J18" s="28">
        <f t="shared" si="1"/>
        <v>3051</v>
      </c>
      <c r="K18" s="28">
        <v>1409</v>
      </c>
      <c r="L18" s="28">
        <v>0</v>
      </c>
      <c r="M18" s="28">
        <v>1246</v>
      </c>
      <c r="N18" s="28">
        <v>276</v>
      </c>
      <c r="O18" s="28">
        <v>276</v>
      </c>
    </row>
    <row r="19" spans="1:15" ht="12.75" customHeight="1">
      <c r="A19" s="4" t="s">
        <v>35</v>
      </c>
      <c r="B19" s="5" t="s">
        <v>36</v>
      </c>
      <c r="C19" s="28">
        <v>3714</v>
      </c>
      <c r="D19" s="28">
        <v>3542</v>
      </c>
      <c r="E19" s="28">
        <v>172</v>
      </c>
      <c r="F19" s="28">
        <f t="shared" si="0"/>
        <v>0</v>
      </c>
      <c r="G19" s="28">
        <v>9525</v>
      </c>
      <c r="H19" s="28">
        <v>8032</v>
      </c>
      <c r="I19" s="28">
        <v>772</v>
      </c>
      <c r="J19" s="28">
        <f t="shared" si="1"/>
        <v>721</v>
      </c>
      <c r="K19" s="28">
        <v>91</v>
      </c>
      <c r="L19" s="28">
        <v>0</v>
      </c>
      <c r="M19" s="28">
        <v>45</v>
      </c>
      <c r="N19" s="28">
        <v>113</v>
      </c>
      <c r="O19" s="28">
        <v>113</v>
      </c>
    </row>
    <row r="20" spans="1:15" ht="12.75" customHeight="1">
      <c r="A20" s="4" t="s">
        <v>37</v>
      </c>
      <c r="B20" s="5" t="s">
        <v>38</v>
      </c>
      <c r="C20" s="28">
        <v>20655</v>
      </c>
      <c r="D20" s="28">
        <v>19167</v>
      </c>
      <c r="E20" s="28">
        <v>627</v>
      </c>
      <c r="F20" s="28">
        <f t="shared" si="0"/>
        <v>861</v>
      </c>
      <c r="G20" s="28">
        <v>49240</v>
      </c>
      <c r="H20" s="28">
        <v>39307</v>
      </c>
      <c r="I20" s="28">
        <v>3031</v>
      </c>
      <c r="J20" s="28">
        <f t="shared" si="1"/>
        <v>6902</v>
      </c>
      <c r="K20" s="28">
        <v>1909</v>
      </c>
      <c r="L20" s="28">
        <v>0</v>
      </c>
      <c r="M20" s="28">
        <v>3414</v>
      </c>
      <c r="N20" s="28">
        <v>2633</v>
      </c>
      <c r="O20" s="28">
        <v>2605</v>
      </c>
    </row>
    <row r="21" spans="1:15" ht="12.75" customHeight="1">
      <c r="A21" s="4" t="s">
        <v>39</v>
      </c>
      <c r="B21" s="5" t="s">
        <v>40</v>
      </c>
      <c r="C21" s="28">
        <v>1796</v>
      </c>
      <c r="D21" s="28">
        <v>1796</v>
      </c>
      <c r="E21" s="28">
        <v>0</v>
      </c>
      <c r="F21" s="28">
        <f t="shared" si="0"/>
        <v>0</v>
      </c>
      <c r="G21" s="28">
        <v>3024</v>
      </c>
      <c r="H21" s="28">
        <v>3023</v>
      </c>
      <c r="I21" s="28">
        <v>0</v>
      </c>
      <c r="J21" s="28">
        <f t="shared" si="1"/>
        <v>1</v>
      </c>
      <c r="K21" s="28">
        <v>0</v>
      </c>
      <c r="L21" s="28">
        <v>0</v>
      </c>
      <c r="M21" s="28">
        <v>0</v>
      </c>
      <c r="N21" s="28">
        <v>16</v>
      </c>
      <c r="O21" s="28">
        <v>16</v>
      </c>
    </row>
    <row r="22" spans="1:15" ht="12.75" customHeight="1">
      <c r="A22" s="4" t="s">
        <v>41</v>
      </c>
      <c r="B22" s="5" t="s">
        <v>42</v>
      </c>
      <c r="C22" s="28">
        <v>1622</v>
      </c>
      <c r="D22" s="28">
        <v>1407</v>
      </c>
      <c r="E22" s="28">
        <v>214</v>
      </c>
      <c r="F22" s="28">
        <f t="shared" si="0"/>
        <v>1</v>
      </c>
      <c r="G22" s="28">
        <v>4092</v>
      </c>
      <c r="H22" s="28">
        <v>2859</v>
      </c>
      <c r="I22" s="28">
        <v>766</v>
      </c>
      <c r="J22" s="28">
        <f t="shared" si="1"/>
        <v>467</v>
      </c>
      <c r="K22" s="28">
        <v>229</v>
      </c>
      <c r="L22" s="28">
        <v>0</v>
      </c>
      <c r="M22" s="28">
        <v>1817</v>
      </c>
      <c r="N22" s="28">
        <v>14</v>
      </c>
      <c r="O22" s="28">
        <v>14</v>
      </c>
    </row>
    <row r="23" spans="1:15" ht="12.75" customHeight="1">
      <c r="A23" s="8"/>
      <c r="B23" s="9" t="s">
        <v>43</v>
      </c>
      <c r="C23" s="29">
        <f t="shared" ref="C23:O23" si="2">SUM(C15:C22)</f>
        <v>49890</v>
      </c>
      <c r="D23" s="29">
        <f t="shared" si="2"/>
        <v>37510</v>
      </c>
      <c r="E23" s="29">
        <f t="shared" si="2"/>
        <v>1897</v>
      </c>
      <c r="F23" s="29">
        <f t="shared" si="2"/>
        <v>10483</v>
      </c>
      <c r="G23" s="29">
        <f t="shared" si="2"/>
        <v>141808</v>
      </c>
      <c r="H23" s="29">
        <f t="shared" si="2"/>
        <v>80805</v>
      </c>
      <c r="I23" s="29">
        <f t="shared" si="2"/>
        <v>8507</v>
      </c>
      <c r="J23" s="29">
        <f t="shared" si="2"/>
        <v>52496</v>
      </c>
      <c r="K23" s="29">
        <f t="shared" si="2"/>
        <v>5222</v>
      </c>
      <c r="L23" s="29">
        <f t="shared" si="2"/>
        <v>0</v>
      </c>
      <c r="M23" s="29">
        <f t="shared" si="2"/>
        <v>14206</v>
      </c>
      <c r="N23" s="29">
        <f t="shared" si="2"/>
        <v>3947</v>
      </c>
      <c r="O23" s="29">
        <f t="shared" si="2"/>
        <v>3919</v>
      </c>
    </row>
    <row r="24" spans="1:15" ht="14.25" customHeight="1">
      <c r="A24" s="4" t="s">
        <v>44</v>
      </c>
      <c r="B24" s="5" t="s">
        <v>45</v>
      </c>
      <c r="C24" s="28">
        <v>1694</v>
      </c>
      <c r="D24" s="28">
        <v>1350</v>
      </c>
      <c r="E24" s="28">
        <v>153</v>
      </c>
      <c r="F24" s="28">
        <f>SUM(C24-D24-E24)</f>
        <v>191</v>
      </c>
      <c r="G24" s="28">
        <v>3316</v>
      </c>
      <c r="H24" s="28">
        <v>2252</v>
      </c>
      <c r="I24" s="28">
        <v>461</v>
      </c>
      <c r="J24" s="28">
        <f>SUM(G24-H24-I24)</f>
        <v>603</v>
      </c>
      <c r="K24" s="28">
        <v>606</v>
      </c>
      <c r="L24" s="28">
        <v>0</v>
      </c>
      <c r="M24" s="28">
        <v>63</v>
      </c>
      <c r="N24" s="28">
        <v>130</v>
      </c>
      <c r="O24" s="28">
        <v>130</v>
      </c>
    </row>
    <row r="25" spans="1:15" ht="14.25" customHeight="1">
      <c r="A25" s="10"/>
      <c r="B25" s="9" t="s">
        <v>46</v>
      </c>
      <c r="C25" s="29">
        <f t="shared" ref="C25:O25" si="3">SUM(C24)</f>
        <v>1694</v>
      </c>
      <c r="D25" s="29">
        <f t="shared" si="3"/>
        <v>1350</v>
      </c>
      <c r="E25" s="29">
        <f t="shared" si="3"/>
        <v>153</v>
      </c>
      <c r="F25" s="29">
        <f t="shared" si="3"/>
        <v>191</v>
      </c>
      <c r="G25" s="29">
        <f t="shared" si="3"/>
        <v>3316</v>
      </c>
      <c r="H25" s="29">
        <f t="shared" si="3"/>
        <v>2252</v>
      </c>
      <c r="I25" s="29">
        <f t="shared" si="3"/>
        <v>461</v>
      </c>
      <c r="J25" s="29">
        <f t="shared" si="3"/>
        <v>603</v>
      </c>
      <c r="K25" s="29">
        <f t="shared" si="3"/>
        <v>606</v>
      </c>
      <c r="L25" s="29">
        <f t="shared" si="3"/>
        <v>0</v>
      </c>
      <c r="M25" s="29">
        <f t="shared" si="3"/>
        <v>63</v>
      </c>
      <c r="N25" s="29">
        <f t="shared" si="3"/>
        <v>130</v>
      </c>
      <c r="O25" s="29">
        <f t="shared" si="3"/>
        <v>130</v>
      </c>
    </row>
    <row r="26" spans="1:15" ht="12.75" customHeight="1">
      <c r="A26" s="4" t="s">
        <v>47</v>
      </c>
      <c r="B26" s="5" t="s">
        <v>48</v>
      </c>
      <c r="C26" s="28">
        <v>15242</v>
      </c>
      <c r="D26" s="28">
        <v>7125</v>
      </c>
      <c r="E26" s="28">
        <v>539</v>
      </c>
      <c r="F26" s="28">
        <f>SUM(C26-D26-E26)</f>
        <v>7578</v>
      </c>
      <c r="G26" s="28">
        <v>36391</v>
      </c>
      <c r="H26" s="28">
        <v>11352</v>
      </c>
      <c r="I26" s="28">
        <v>1772</v>
      </c>
      <c r="J26" s="28">
        <f>SUM(G26-H26-I26)</f>
        <v>23267</v>
      </c>
      <c r="K26" s="28">
        <v>2739</v>
      </c>
      <c r="L26" s="28">
        <v>0</v>
      </c>
      <c r="M26" s="28">
        <v>1832</v>
      </c>
      <c r="N26" s="28">
        <v>235</v>
      </c>
      <c r="O26" s="28">
        <v>235</v>
      </c>
    </row>
    <row r="27" spans="1:15" ht="12.75" customHeight="1">
      <c r="A27" s="4" t="s">
        <v>49</v>
      </c>
      <c r="B27" s="5" t="s">
        <v>50</v>
      </c>
      <c r="C27" s="28">
        <v>2562</v>
      </c>
      <c r="D27" s="28">
        <v>2328</v>
      </c>
      <c r="E27" s="28">
        <v>175</v>
      </c>
      <c r="F27" s="28">
        <f>SUM(C27-D27-E27)</f>
        <v>59</v>
      </c>
      <c r="G27" s="28">
        <v>4785</v>
      </c>
      <c r="H27" s="28">
        <v>3253</v>
      </c>
      <c r="I27" s="28">
        <v>530</v>
      </c>
      <c r="J27" s="28">
        <f>SUM(G27-H27-I27)</f>
        <v>1002</v>
      </c>
      <c r="K27" s="28">
        <v>164</v>
      </c>
      <c r="L27" s="28">
        <v>0</v>
      </c>
      <c r="M27" s="28">
        <v>82</v>
      </c>
      <c r="N27" s="28">
        <v>143</v>
      </c>
      <c r="O27" s="28">
        <v>143</v>
      </c>
    </row>
    <row r="28" spans="1:15" ht="12.75" customHeight="1">
      <c r="A28" s="4" t="s">
        <v>51</v>
      </c>
      <c r="B28" s="5" t="s">
        <v>52</v>
      </c>
      <c r="C28" s="28">
        <v>2789</v>
      </c>
      <c r="D28" s="28">
        <v>1813</v>
      </c>
      <c r="E28" s="28">
        <v>313</v>
      </c>
      <c r="F28" s="28">
        <f>SUM(C28-D28-E28)</f>
        <v>663</v>
      </c>
      <c r="G28" s="28">
        <v>7451</v>
      </c>
      <c r="H28" s="28">
        <v>3622</v>
      </c>
      <c r="I28" s="28">
        <v>1307</v>
      </c>
      <c r="J28" s="28">
        <f>SUM(G28-H28-I28)</f>
        <v>2522</v>
      </c>
      <c r="K28" s="28">
        <v>105</v>
      </c>
      <c r="L28" s="28">
        <v>60</v>
      </c>
      <c r="M28" s="28">
        <v>199</v>
      </c>
      <c r="N28" s="28">
        <v>28</v>
      </c>
      <c r="O28" s="28">
        <v>28</v>
      </c>
    </row>
    <row r="29" spans="1:15" ht="12.75" customHeight="1">
      <c r="A29" s="4" t="s">
        <v>53</v>
      </c>
      <c r="B29" s="5" t="s">
        <v>54</v>
      </c>
      <c r="C29" s="28">
        <v>3433</v>
      </c>
      <c r="D29" s="28">
        <v>2904</v>
      </c>
      <c r="E29" s="28">
        <v>401</v>
      </c>
      <c r="F29" s="28">
        <f>SUM(C29-D29-E29)</f>
        <v>128</v>
      </c>
      <c r="G29" s="28">
        <v>6870</v>
      </c>
      <c r="H29" s="28">
        <v>5391</v>
      </c>
      <c r="I29" s="28">
        <v>1265</v>
      </c>
      <c r="J29" s="28">
        <f>SUM(G29-H29-I29)</f>
        <v>214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24026</v>
      </c>
      <c r="D30" s="29">
        <f t="shared" si="4"/>
        <v>14170</v>
      </c>
      <c r="E30" s="29">
        <f t="shared" si="4"/>
        <v>1428</v>
      </c>
      <c r="F30" s="29">
        <f t="shared" si="4"/>
        <v>8428</v>
      </c>
      <c r="G30" s="29">
        <f t="shared" si="4"/>
        <v>55497</v>
      </c>
      <c r="H30" s="29">
        <f t="shared" si="4"/>
        <v>23618</v>
      </c>
      <c r="I30" s="29">
        <f t="shared" si="4"/>
        <v>4874</v>
      </c>
      <c r="J30" s="29">
        <f t="shared" si="4"/>
        <v>27005</v>
      </c>
      <c r="K30" s="29">
        <f t="shared" si="4"/>
        <v>3008</v>
      </c>
      <c r="L30" s="29">
        <f t="shared" si="4"/>
        <v>60</v>
      </c>
      <c r="M30" s="29">
        <f t="shared" si="4"/>
        <v>2113</v>
      </c>
      <c r="N30" s="29">
        <f t="shared" si="4"/>
        <v>406</v>
      </c>
      <c r="O30" s="29">
        <f t="shared" si="4"/>
        <v>406</v>
      </c>
    </row>
    <row r="31" spans="1:15" ht="12.75" customHeight="1">
      <c r="A31" s="4" t="s">
        <v>56</v>
      </c>
      <c r="B31" s="5" t="s">
        <v>57</v>
      </c>
      <c r="C31" s="28">
        <v>9448</v>
      </c>
      <c r="D31" s="28">
        <v>8898</v>
      </c>
      <c r="E31" s="28">
        <v>201</v>
      </c>
      <c r="F31" s="28">
        <f t="shared" ref="F31:F42" si="5">SUM(C31-D31-E31)</f>
        <v>349</v>
      </c>
      <c r="G31" s="28">
        <v>25580</v>
      </c>
      <c r="H31" s="28">
        <v>17273</v>
      </c>
      <c r="I31" s="28">
        <v>896</v>
      </c>
      <c r="J31" s="28">
        <f t="shared" ref="J31:J42" si="6">SUM(G31-H31-I31)</f>
        <v>7411</v>
      </c>
      <c r="K31" s="28">
        <v>517</v>
      </c>
      <c r="L31" s="28">
        <v>0</v>
      </c>
      <c r="M31" s="28">
        <v>690</v>
      </c>
      <c r="N31" s="28">
        <v>96</v>
      </c>
      <c r="O31" s="28">
        <v>96</v>
      </c>
    </row>
    <row r="32" spans="1:15" ht="12.75" customHeight="1">
      <c r="A32" s="4" t="s">
        <v>58</v>
      </c>
      <c r="B32" s="5" t="s">
        <v>59</v>
      </c>
      <c r="C32" s="28">
        <v>12621</v>
      </c>
      <c r="D32" s="28">
        <v>11276</v>
      </c>
      <c r="E32" s="28">
        <v>602</v>
      </c>
      <c r="F32" s="28">
        <f t="shared" si="5"/>
        <v>743</v>
      </c>
      <c r="G32" s="28">
        <v>49621</v>
      </c>
      <c r="H32" s="28">
        <v>26937</v>
      </c>
      <c r="I32" s="28">
        <v>2746</v>
      </c>
      <c r="J32" s="28">
        <f t="shared" si="6"/>
        <v>19938</v>
      </c>
      <c r="K32" s="28">
        <v>1428</v>
      </c>
      <c r="L32" s="28">
        <v>0</v>
      </c>
      <c r="M32" s="28">
        <v>10263</v>
      </c>
      <c r="N32" s="28">
        <v>361</v>
      </c>
      <c r="O32" s="28">
        <v>361</v>
      </c>
    </row>
    <row r="33" spans="1:256" ht="12.75" customHeight="1">
      <c r="A33" s="4" t="s">
        <v>60</v>
      </c>
      <c r="B33" s="5" t="s">
        <v>61</v>
      </c>
      <c r="C33" s="28">
        <v>7287</v>
      </c>
      <c r="D33" s="28">
        <v>5871</v>
      </c>
      <c r="E33" s="28">
        <v>237</v>
      </c>
      <c r="F33" s="28">
        <f t="shared" si="5"/>
        <v>1179</v>
      </c>
      <c r="G33" s="28">
        <v>27232</v>
      </c>
      <c r="H33" s="28">
        <v>7454</v>
      </c>
      <c r="I33" s="28">
        <v>659</v>
      </c>
      <c r="J33" s="28">
        <f t="shared" si="6"/>
        <v>19119</v>
      </c>
      <c r="K33" s="28">
        <v>1278</v>
      </c>
      <c r="L33" s="28">
        <v>30</v>
      </c>
      <c r="M33" s="28">
        <v>5761</v>
      </c>
      <c r="N33" s="28">
        <v>240</v>
      </c>
      <c r="O33" s="28">
        <v>240</v>
      </c>
    </row>
    <row r="34" spans="1:256" ht="12.75" customHeight="1">
      <c r="A34" s="4" t="s">
        <v>62</v>
      </c>
      <c r="B34" s="5" t="s">
        <v>63</v>
      </c>
      <c r="C34" s="28">
        <v>11085</v>
      </c>
      <c r="D34" s="28">
        <v>2543</v>
      </c>
      <c r="E34" s="28">
        <v>56</v>
      </c>
      <c r="F34" s="28">
        <f t="shared" si="5"/>
        <v>8486</v>
      </c>
      <c r="G34" s="28">
        <v>23286</v>
      </c>
      <c r="H34" s="28">
        <v>6245</v>
      </c>
      <c r="I34" s="28">
        <v>208</v>
      </c>
      <c r="J34" s="28">
        <f t="shared" si="6"/>
        <v>16833</v>
      </c>
      <c r="K34" s="28">
        <v>136</v>
      </c>
      <c r="L34" s="28">
        <v>0</v>
      </c>
      <c r="M34" s="28">
        <v>4506</v>
      </c>
      <c r="N34" s="28">
        <v>44</v>
      </c>
      <c r="O34" s="28">
        <v>44</v>
      </c>
    </row>
    <row r="35" spans="1:256" ht="12.75" customHeight="1">
      <c r="A35" s="4" t="s">
        <v>64</v>
      </c>
      <c r="B35" s="5" t="s">
        <v>65</v>
      </c>
      <c r="C35" s="28">
        <v>3503</v>
      </c>
      <c r="D35" s="28">
        <v>3503</v>
      </c>
      <c r="E35" s="28">
        <v>0</v>
      </c>
      <c r="F35" s="28">
        <f t="shared" si="5"/>
        <v>0</v>
      </c>
      <c r="G35" s="28">
        <v>5851</v>
      </c>
      <c r="H35" s="28">
        <v>5652</v>
      </c>
      <c r="I35" s="28">
        <v>0</v>
      </c>
      <c r="J35" s="28">
        <f t="shared" si="6"/>
        <v>199</v>
      </c>
      <c r="K35" s="28">
        <v>0</v>
      </c>
      <c r="L35" s="28">
        <v>0</v>
      </c>
      <c r="M35" s="28">
        <v>36</v>
      </c>
      <c r="N35" s="28">
        <v>242</v>
      </c>
      <c r="O35" s="28">
        <v>242</v>
      </c>
    </row>
    <row r="36" spans="1:256" ht="12.75" customHeight="1">
      <c r="A36" s="4" t="s">
        <v>66</v>
      </c>
      <c r="B36" s="5" t="s">
        <v>67</v>
      </c>
      <c r="C36" s="28">
        <v>2025</v>
      </c>
      <c r="D36" s="28">
        <v>1696</v>
      </c>
      <c r="E36" s="28">
        <v>224</v>
      </c>
      <c r="F36" s="28">
        <f t="shared" si="5"/>
        <v>105</v>
      </c>
      <c r="G36" s="28">
        <v>5644</v>
      </c>
      <c r="H36" s="28">
        <v>4040</v>
      </c>
      <c r="I36" s="28">
        <v>1124</v>
      </c>
      <c r="J36" s="28">
        <f t="shared" si="6"/>
        <v>480</v>
      </c>
      <c r="K36" s="28">
        <v>15</v>
      </c>
      <c r="L36" s="28">
        <v>0</v>
      </c>
      <c r="M36" s="28">
        <v>710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3436</v>
      </c>
      <c r="D37" s="28">
        <v>2849</v>
      </c>
      <c r="E37" s="28">
        <v>98</v>
      </c>
      <c r="F37" s="28">
        <f t="shared" si="5"/>
        <v>489</v>
      </c>
      <c r="G37" s="28">
        <v>13292</v>
      </c>
      <c r="H37" s="28">
        <v>7217</v>
      </c>
      <c r="I37" s="28">
        <v>238</v>
      </c>
      <c r="J37" s="28">
        <f t="shared" si="6"/>
        <v>5837</v>
      </c>
      <c r="K37" s="28">
        <v>479</v>
      </c>
      <c r="L37" s="28">
        <v>0</v>
      </c>
      <c r="M37" s="28">
        <v>2735</v>
      </c>
      <c r="N37" s="28">
        <v>1089</v>
      </c>
      <c r="O37" s="28">
        <v>1089</v>
      </c>
    </row>
    <row r="38" spans="1:256" ht="12.75" customHeight="1">
      <c r="A38" s="4" t="s">
        <v>70</v>
      </c>
      <c r="B38" s="5" t="s">
        <v>71</v>
      </c>
      <c r="C38" s="28">
        <v>51106</v>
      </c>
      <c r="D38" s="28">
        <v>37536</v>
      </c>
      <c r="E38" s="28">
        <v>1657</v>
      </c>
      <c r="F38" s="28">
        <f t="shared" si="5"/>
        <v>11913</v>
      </c>
      <c r="G38" s="28">
        <v>139813</v>
      </c>
      <c r="H38" s="28">
        <v>62229</v>
      </c>
      <c r="I38" s="28">
        <v>6485</v>
      </c>
      <c r="J38" s="28">
        <f t="shared" si="6"/>
        <v>71099</v>
      </c>
      <c r="K38" s="28">
        <v>6421</v>
      </c>
      <c r="L38" s="28">
        <v>0</v>
      </c>
      <c r="M38" s="28">
        <v>16770</v>
      </c>
      <c r="N38" s="28">
        <v>9128</v>
      </c>
      <c r="O38" s="28">
        <v>9128</v>
      </c>
    </row>
    <row r="39" spans="1:256" ht="12.75" customHeight="1">
      <c r="A39" s="4" t="s">
        <v>72</v>
      </c>
      <c r="B39" s="5" t="s">
        <v>73</v>
      </c>
      <c r="C39" s="28">
        <v>7219</v>
      </c>
      <c r="D39" s="28">
        <v>6789</v>
      </c>
      <c r="E39" s="28">
        <v>225</v>
      </c>
      <c r="F39" s="28">
        <f t="shared" si="5"/>
        <v>205</v>
      </c>
      <c r="G39" s="28">
        <v>12669</v>
      </c>
      <c r="H39" s="28">
        <v>10900</v>
      </c>
      <c r="I39" s="28">
        <v>1217</v>
      </c>
      <c r="J39" s="28">
        <f t="shared" si="6"/>
        <v>552</v>
      </c>
      <c r="K39" s="28">
        <v>30</v>
      </c>
      <c r="L39" s="28">
        <v>0</v>
      </c>
      <c r="M39" s="28">
        <v>11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5049</v>
      </c>
      <c r="D40" s="28">
        <v>4586</v>
      </c>
      <c r="E40" s="28">
        <v>269</v>
      </c>
      <c r="F40" s="28">
        <f t="shared" si="5"/>
        <v>194</v>
      </c>
      <c r="G40" s="28">
        <v>14127</v>
      </c>
      <c r="H40" s="28">
        <v>9171</v>
      </c>
      <c r="I40" s="28">
        <v>1115</v>
      </c>
      <c r="J40" s="28">
        <f t="shared" si="6"/>
        <v>3841</v>
      </c>
      <c r="K40" s="28">
        <v>153</v>
      </c>
      <c r="L40" s="28">
        <v>0</v>
      </c>
      <c r="M40" s="28">
        <v>6619</v>
      </c>
      <c r="N40" s="28">
        <v>58</v>
      </c>
      <c r="O40" s="28">
        <v>58</v>
      </c>
    </row>
    <row r="41" spans="1:256" ht="12.75" customHeight="1">
      <c r="A41" s="4" t="s">
        <v>76</v>
      </c>
      <c r="B41" s="5" t="s">
        <v>77</v>
      </c>
      <c r="C41" s="28">
        <v>1800</v>
      </c>
      <c r="D41" s="28">
        <v>1720</v>
      </c>
      <c r="E41" s="28">
        <v>0</v>
      </c>
      <c r="F41" s="28">
        <f t="shared" si="5"/>
        <v>80</v>
      </c>
      <c r="G41" s="28">
        <v>5217</v>
      </c>
      <c r="H41" s="28">
        <v>3915</v>
      </c>
      <c r="I41" s="28">
        <v>0</v>
      </c>
      <c r="J41" s="28">
        <f t="shared" si="6"/>
        <v>1302</v>
      </c>
      <c r="K41" s="28">
        <v>498</v>
      </c>
      <c r="L41" s="28">
        <v>0</v>
      </c>
      <c r="M41" s="28">
        <v>123</v>
      </c>
      <c r="N41" s="28">
        <v>440</v>
      </c>
      <c r="O41" s="28">
        <v>440</v>
      </c>
    </row>
    <row r="42" spans="1:256" ht="12.75" customHeight="1">
      <c r="A42" s="4" t="s">
        <v>78</v>
      </c>
      <c r="B42" s="5" t="s">
        <v>79</v>
      </c>
      <c r="C42" s="28">
        <v>12117</v>
      </c>
      <c r="D42" s="28">
        <v>9196</v>
      </c>
      <c r="E42" s="28">
        <v>273</v>
      </c>
      <c r="F42" s="28">
        <f t="shared" si="5"/>
        <v>2648</v>
      </c>
      <c r="G42" s="28">
        <v>19664</v>
      </c>
      <c r="H42" s="28">
        <v>14343</v>
      </c>
      <c r="I42" s="28">
        <v>628</v>
      </c>
      <c r="J42" s="28">
        <f t="shared" si="6"/>
        <v>4693</v>
      </c>
      <c r="K42" s="28">
        <v>413</v>
      </c>
      <c r="L42" s="28">
        <v>0</v>
      </c>
      <c r="M42" s="28">
        <v>17</v>
      </c>
      <c r="N42" s="28">
        <v>20</v>
      </c>
      <c r="O42" s="28">
        <v>20</v>
      </c>
    </row>
    <row r="43" spans="1:256" ht="12.75" customHeight="1">
      <c r="A43" s="8"/>
      <c r="B43" s="9" t="s">
        <v>80</v>
      </c>
      <c r="C43" s="29">
        <f t="shared" ref="C43:O43" si="7">SUM(C31:C42)</f>
        <v>126696</v>
      </c>
      <c r="D43" s="29">
        <f t="shared" si="7"/>
        <v>96463</v>
      </c>
      <c r="E43" s="29">
        <f t="shared" si="7"/>
        <v>3842</v>
      </c>
      <c r="F43" s="29">
        <f t="shared" si="7"/>
        <v>26391</v>
      </c>
      <c r="G43" s="29">
        <f t="shared" si="7"/>
        <v>341996</v>
      </c>
      <c r="H43" s="29">
        <f t="shared" si="7"/>
        <v>175376</v>
      </c>
      <c r="I43" s="29">
        <f t="shared" si="7"/>
        <v>15316</v>
      </c>
      <c r="J43" s="29">
        <f t="shared" si="7"/>
        <v>151304</v>
      </c>
      <c r="K43" s="29">
        <f t="shared" si="7"/>
        <v>11368</v>
      </c>
      <c r="L43" s="29">
        <f t="shared" si="7"/>
        <v>30</v>
      </c>
      <c r="M43" s="29">
        <f t="shared" si="7"/>
        <v>48241</v>
      </c>
      <c r="N43" s="29">
        <f t="shared" si="7"/>
        <v>11718</v>
      </c>
      <c r="O43" s="29">
        <f t="shared" si="7"/>
        <v>11718</v>
      </c>
    </row>
    <row r="44" spans="1:256" ht="12.75" customHeight="1">
      <c r="A44" s="4" t="s">
        <v>81</v>
      </c>
      <c r="B44" s="5" t="s">
        <v>82</v>
      </c>
      <c r="C44" s="28">
        <v>6332</v>
      </c>
      <c r="D44" s="28">
        <v>5354</v>
      </c>
      <c r="E44" s="28">
        <v>187</v>
      </c>
      <c r="F44" s="28">
        <f>SUM(C44-D44-E44)</f>
        <v>791</v>
      </c>
      <c r="G44" s="28">
        <v>18417</v>
      </c>
      <c r="H44" s="28">
        <v>11881</v>
      </c>
      <c r="I44" s="28">
        <v>520</v>
      </c>
      <c r="J44" s="28">
        <f>SUM(G44-H44-I44)</f>
        <v>6016</v>
      </c>
      <c r="K44" s="28">
        <v>1287</v>
      </c>
      <c r="L44" s="28">
        <v>0</v>
      </c>
      <c r="M44" s="28">
        <v>137</v>
      </c>
      <c r="N44" s="28">
        <v>201</v>
      </c>
      <c r="O44" s="28">
        <v>201</v>
      </c>
    </row>
    <row r="45" spans="1:256" ht="12.75" customHeight="1">
      <c r="A45" s="4" t="s">
        <v>83</v>
      </c>
      <c r="B45" s="5" t="s">
        <v>84</v>
      </c>
      <c r="C45" s="28">
        <v>7640</v>
      </c>
      <c r="D45" s="28">
        <v>5948</v>
      </c>
      <c r="E45" s="28">
        <v>294</v>
      </c>
      <c r="F45" s="28">
        <f>SUM(C45-D45-E45)</f>
        <v>1398</v>
      </c>
      <c r="G45" s="28">
        <v>27268</v>
      </c>
      <c r="H45" s="28">
        <v>12729</v>
      </c>
      <c r="I45" s="28">
        <v>883</v>
      </c>
      <c r="J45" s="28">
        <f>SUM(G45-H45-I45)</f>
        <v>13656</v>
      </c>
      <c r="K45" s="28">
        <v>5199</v>
      </c>
      <c r="L45" s="28">
        <v>0</v>
      </c>
      <c r="M45" s="28">
        <v>1949</v>
      </c>
      <c r="N45" s="28">
        <v>153</v>
      </c>
      <c r="O45" s="28">
        <v>153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13972</v>
      </c>
      <c r="D46" s="29">
        <f t="shared" si="8"/>
        <v>11302</v>
      </c>
      <c r="E46" s="29">
        <f t="shared" si="8"/>
        <v>481</v>
      </c>
      <c r="F46" s="29">
        <f t="shared" si="8"/>
        <v>2189</v>
      </c>
      <c r="G46" s="29">
        <f t="shared" si="8"/>
        <v>45685</v>
      </c>
      <c r="H46" s="29">
        <f t="shared" si="8"/>
        <v>24610</v>
      </c>
      <c r="I46" s="29">
        <f t="shared" si="8"/>
        <v>1403</v>
      </c>
      <c r="J46" s="29">
        <f t="shared" si="8"/>
        <v>19672</v>
      </c>
      <c r="K46" s="29">
        <f t="shared" si="8"/>
        <v>6486</v>
      </c>
      <c r="L46" s="29">
        <f t="shared" si="8"/>
        <v>0</v>
      </c>
      <c r="M46" s="29">
        <f t="shared" si="8"/>
        <v>2086</v>
      </c>
      <c r="N46" s="29">
        <f t="shared" si="8"/>
        <v>354</v>
      </c>
      <c r="O46" s="29">
        <f t="shared" si="8"/>
        <v>354</v>
      </c>
    </row>
    <row r="47" spans="1:256" ht="12.75" customHeight="1">
      <c r="A47" s="4" t="s">
        <v>86</v>
      </c>
      <c r="B47" s="5" t="s">
        <v>87</v>
      </c>
      <c r="C47" s="28">
        <v>1260</v>
      </c>
      <c r="D47" s="28">
        <v>1161</v>
      </c>
      <c r="E47" s="28">
        <v>0</v>
      </c>
      <c r="F47" s="28">
        <f>SUM(C47-D47-E47)</f>
        <v>99</v>
      </c>
      <c r="G47" s="28">
        <v>1067</v>
      </c>
      <c r="H47" s="28">
        <v>955</v>
      </c>
      <c r="I47" s="28">
        <v>0</v>
      </c>
      <c r="J47" s="28">
        <f>SUM(G47-H47-I47)</f>
        <v>112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2814</v>
      </c>
      <c r="D48" s="28">
        <v>2787</v>
      </c>
      <c r="E48" s="28">
        <v>26</v>
      </c>
      <c r="F48" s="28">
        <f>SUM(C48-D48-E48)</f>
        <v>1</v>
      </c>
      <c r="G48" s="28">
        <v>5185</v>
      </c>
      <c r="H48" s="28">
        <v>4926</v>
      </c>
      <c r="I48" s="28">
        <v>76</v>
      </c>
      <c r="J48" s="28">
        <f>SUM(G48-H48-I48)</f>
        <v>183</v>
      </c>
      <c r="K48" s="28">
        <v>4</v>
      </c>
      <c r="L48" s="28">
        <v>0</v>
      </c>
      <c r="M48" s="28">
        <v>62</v>
      </c>
      <c r="N48" s="28">
        <v>28</v>
      </c>
      <c r="O48" s="28">
        <v>28</v>
      </c>
    </row>
    <row r="49" spans="1:15" ht="12.75" customHeight="1">
      <c r="A49" s="4" t="s">
        <v>90</v>
      </c>
      <c r="B49" s="5" t="s">
        <v>91</v>
      </c>
      <c r="C49" s="28">
        <v>1608</v>
      </c>
      <c r="D49" s="28">
        <v>1493</v>
      </c>
      <c r="E49" s="28">
        <v>82</v>
      </c>
      <c r="F49" s="28">
        <f>SUM(C49-D49-E49)</f>
        <v>33</v>
      </c>
      <c r="G49" s="28">
        <v>1584</v>
      </c>
      <c r="H49" s="28">
        <v>1332</v>
      </c>
      <c r="I49" s="28">
        <v>201</v>
      </c>
      <c r="J49" s="28">
        <f>SUM(G49-H49-I49)</f>
        <v>51</v>
      </c>
      <c r="K49" s="28">
        <v>1824</v>
      </c>
      <c r="L49" s="28">
        <v>0</v>
      </c>
      <c r="M49" s="28">
        <v>0</v>
      </c>
      <c r="N49" s="28">
        <v>289</v>
      </c>
      <c r="O49" s="28">
        <v>289</v>
      </c>
    </row>
    <row r="50" spans="1:15" ht="12.75" customHeight="1">
      <c r="A50" s="4" t="s">
        <v>92</v>
      </c>
      <c r="B50" s="5" t="s">
        <v>93</v>
      </c>
      <c r="C50" s="28">
        <v>9706</v>
      </c>
      <c r="D50" s="28">
        <v>9269</v>
      </c>
      <c r="E50" s="28">
        <v>205</v>
      </c>
      <c r="F50" s="28">
        <f>SUM(C50-D50-E50)</f>
        <v>232</v>
      </c>
      <c r="G50" s="28">
        <v>20816</v>
      </c>
      <c r="H50" s="28">
        <v>14747</v>
      </c>
      <c r="I50" s="28">
        <v>608</v>
      </c>
      <c r="J50" s="28">
        <f>SUM(G50-H50-I50)</f>
        <v>5461</v>
      </c>
      <c r="K50" s="28">
        <v>1523</v>
      </c>
      <c r="L50" s="28">
        <v>0</v>
      </c>
      <c r="M50" s="28">
        <v>2491</v>
      </c>
      <c r="N50" s="28">
        <v>230</v>
      </c>
      <c r="O50" s="28">
        <v>230</v>
      </c>
    </row>
    <row r="51" spans="1:15" ht="12.75" customHeight="1">
      <c r="A51" s="8"/>
      <c r="B51" s="9" t="s">
        <v>94</v>
      </c>
      <c r="C51" s="29">
        <f t="shared" ref="C51:O51" si="9">SUM(C47:C50)</f>
        <v>15388</v>
      </c>
      <c r="D51" s="29">
        <f t="shared" si="9"/>
        <v>14710</v>
      </c>
      <c r="E51" s="29">
        <f t="shared" si="9"/>
        <v>313</v>
      </c>
      <c r="F51" s="29">
        <f t="shared" si="9"/>
        <v>365</v>
      </c>
      <c r="G51" s="29">
        <f t="shared" si="9"/>
        <v>28652</v>
      </c>
      <c r="H51" s="29">
        <f t="shared" si="9"/>
        <v>21960</v>
      </c>
      <c r="I51" s="29">
        <f t="shared" si="9"/>
        <v>885</v>
      </c>
      <c r="J51" s="29">
        <f t="shared" si="9"/>
        <v>5807</v>
      </c>
      <c r="K51" s="29">
        <f t="shared" si="9"/>
        <v>3351</v>
      </c>
      <c r="L51" s="29">
        <f t="shared" si="9"/>
        <v>0</v>
      </c>
      <c r="M51" s="29">
        <f t="shared" si="9"/>
        <v>2553</v>
      </c>
      <c r="N51" s="29">
        <f t="shared" si="9"/>
        <v>547</v>
      </c>
      <c r="O51" s="29">
        <f t="shared" si="9"/>
        <v>547</v>
      </c>
    </row>
    <row r="52" spans="1:15" ht="12.75" customHeight="1">
      <c r="A52" s="4" t="s">
        <v>95</v>
      </c>
      <c r="B52" s="5" t="s">
        <v>96</v>
      </c>
      <c r="C52" s="28">
        <v>1658</v>
      </c>
      <c r="D52" s="28">
        <v>1555</v>
      </c>
      <c r="E52" s="28">
        <v>23</v>
      </c>
      <c r="F52" s="28">
        <f t="shared" ref="F52:F58" si="10">SUM(C52-D52-E52)</f>
        <v>80</v>
      </c>
      <c r="G52" s="28">
        <v>5144</v>
      </c>
      <c r="H52" s="28">
        <v>3362</v>
      </c>
      <c r="I52" s="28">
        <v>73</v>
      </c>
      <c r="J52" s="28">
        <f t="shared" ref="J52:J58" si="11">SUM(G52-H52-I52)</f>
        <v>1709</v>
      </c>
      <c r="K52" s="28">
        <v>1938</v>
      </c>
      <c r="L52" s="28">
        <v>0</v>
      </c>
      <c r="M52" s="28">
        <v>72</v>
      </c>
      <c r="N52" s="28">
        <v>29</v>
      </c>
      <c r="O52" s="28">
        <v>29</v>
      </c>
    </row>
    <row r="53" spans="1:15" ht="12.75" customHeight="1">
      <c r="A53" s="4" t="s">
        <v>97</v>
      </c>
      <c r="B53" s="5" t="s">
        <v>98</v>
      </c>
      <c r="C53" s="28">
        <v>9617</v>
      </c>
      <c r="D53" s="28">
        <v>7252</v>
      </c>
      <c r="E53" s="28">
        <v>136</v>
      </c>
      <c r="F53" s="28">
        <f t="shared" si="10"/>
        <v>2229</v>
      </c>
      <c r="G53" s="28">
        <v>28650</v>
      </c>
      <c r="H53" s="28">
        <v>18486</v>
      </c>
      <c r="I53" s="28">
        <v>797</v>
      </c>
      <c r="J53" s="28">
        <f t="shared" si="11"/>
        <v>9367</v>
      </c>
      <c r="K53" s="28">
        <v>487</v>
      </c>
      <c r="L53" s="28">
        <v>0</v>
      </c>
      <c r="M53" s="28">
        <v>2138</v>
      </c>
      <c r="N53" s="28">
        <v>325</v>
      </c>
      <c r="O53" s="28">
        <v>325</v>
      </c>
    </row>
    <row r="54" spans="1:15" ht="12.75" customHeight="1">
      <c r="A54" s="4" t="s">
        <v>99</v>
      </c>
      <c r="B54" s="5" t="s">
        <v>100</v>
      </c>
      <c r="C54" s="28">
        <v>1406</v>
      </c>
      <c r="D54" s="28">
        <v>953</v>
      </c>
      <c r="E54" s="28">
        <v>64</v>
      </c>
      <c r="F54" s="28">
        <f t="shared" si="10"/>
        <v>389</v>
      </c>
      <c r="G54" s="28">
        <v>4852</v>
      </c>
      <c r="H54" s="28">
        <v>3055</v>
      </c>
      <c r="I54" s="28">
        <v>355</v>
      </c>
      <c r="J54" s="28">
        <f t="shared" si="11"/>
        <v>1442</v>
      </c>
      <c r="K54" s="28">
        <v>27</v>
      </c>
      <c r="L54" s="28">
        <v>0</v>
      </c>
      <c r="M54" s="28">
        <v>480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6509</v>
      </c>
      <c r="D55" s="28">
        <v>5123</v>
      </c>
      <c r="E55" s="28">
        <v>161</v>
      </c>
      <c r="F55" s="28">
        <f t="shared" si="10"/>
        <v>1225</v>
      </c>
      <c r="G55" s="28">
        <v>22842</v>
      </c>
      <c r="H55" s="28">
        <v>12410</v>
      </c>
      <c r="I55" s="28">
        <v>497</v>
      </c>
      <c r="J55" s="28">
        <f t="shared" si="11"/>
        <v>9935</v>
      </c>
      <c r="K55" s="28">
        <v>2047</v>
      </c>
      <c r="L55" s="28">
        <v>0</v>
      </c>
      <c r="M55" s="28">
        <v>1618</v>
      </c>
      <c r="N55" s="28">
        <v>1726</v>
      </c>
      <c r="O55" s="28">
        <v>1726</v>
      </c>
    </row>
    <row r="56" spans="1:15" ht="12.75" customHeight="1">
      <c r="A56" s="4" t="s">
        <v>103</v>
      </c>
      <c r="B56" s="5" t="s">
        <v>104</v>
      </c>
      <c r="C56" s="28">
        <v>12799</v>
      </c>
      <c r="D56" s="28">
        <v>4842</v>
      </c>
      <c r="E56" s="28">
        <v>488</v>
      </c>
      <c r="F56" s="28">
        <f t="shared" si="10"/>
        <v>7469</v>
      </c>
      <c r="G56" s="28">
        <v>40552</v>
      </c>
      <c r="H56" s="28">
        <v>11071</v>
      </c>
      <c r="I56" s="28">
        <v>2324</v>
      </c>
      <c r="J56" s="28">
        <f t="shared" si="11"/>
        <v>27157</v>
      </c>
      <c r="K56" s="28">
        <v>2045</v>
      </c>
      <c r="L56" s="28">
        <v>115</v>
      </c>
      <c r="M56" s="28">
        <v>5649</v>
      </c>
      <c r="N56" s="28">
        <v>1285</v>
      </c>
      <c r="O56" s="28">
        <v>1285</v>
      </c>
    </row>
    <row r="57" spans="1:15" ht="12.75" customHeight="1">
      <c r="A57" s="4" t="s">
        <v>105</v>
      </c>
      <c r="B57" s="5" t="s">
        <v>106</v>
      </c>
      <c r="C57" s="28">
        <v>9523</v>
      </c>
      <c r="D57" s="28">
        <v>5580</v>
      </c>
      <c r="E57" s="28">
        <v>604</v>
      </c>
      <c r="F57" s="28">
        <f t="shared" si="10"/>
        <v>3339</v>
      </c>
      <c r="G57" s="28">
        <v>33115</v>
      </c>
      <c r="H57" s="28">
        <v>15994</v>
      </c>
      <c r="I57" s="28">
        <v>2434</v>
      </c>
      <c r="J57" s="28">
        <f t="shared" si="11"/>
        <v>14687</v>
      </c>
      <c r="K57" s="28">
        <v>303</v>
      </c>
      <c r="L57" s="28">
        <v>0</v>
      </c>
      <c r="M57" s="28">
        <v>2910</v>
      </c>
      <c r="N57" s="28">
        <v>42</v>
      </c>
      <c r="O57" s="28">
        <v>42</v>
      </c>
    </row>
    <row r="58" spans="1:15" ht="12.75" customHeight="1">
      <c r="A58" s="4" t="s">
        <v>107</v>
      </c>
      <c r="B58" s="5" t="s">
        <v>108</v>
      </c>
      <c r="C58" s="28">
        <v>9153</v>
      </c>
      <c r="D58" s="28">
        <v>5477</v>
      </c>
      <c r="E58" s="28">
        <v>191</v>
      </c>
      <c r="F58" s="28">
        <f t="shared" si="10"/>
        <v>3485</v>
      </c>
      <c r="G58" s="28">
        <v>29279</v>
      </c>
      <c r="H58" s="28">
        <v>12860</v>
      </c>
      <c r="I58" s="28">
        <v>749</v>
      </c>
      <c r="J58" s="28">
        <f t="shared" si="11"/>
        <v>15670</v>
      </c>
      <c r="K58" s="28">
        <v>1003</v>
      </c>
      <c r="L58" s="28">
        <v>16</v>
      </c>
      <c r="M58" s="28">
        <v>1914</v>
      </c>
      <c r="N58" s="28">
        <v>2616</v>
      </c>
      <c r="O58" s="28">
        <v>2616</v>
      </c>
    </row>
    <row r="59" spans="1:15" ht="12.75" customHeight="1">
      <c r="A59" s="8"/>
      <c r="B59" s="9" t="s">
        <v>109</v>
      </c>
      <c r="C59" s="29">
        <f t="shared" ref="C59:O59" si="12">SUM(C52:C58)</f>
        <v>50665</v>
      </c>
      <c r="D59" s="29">
        <f t="shared" si="12"/>
        <v>30782</v>
      </c>
      <c r="E59" s="29">
        <f t="shared" si="12"/>
        <v>1667</v>
      </c>
      <c r="F59" s="29">
        <f t="shared" si="12"/>
        <v>18216</v>
      </c>
      <c r="G59" s="29">
        <f t="shared" si="12"/>
        <v>164434</v>
      </c>
      <c r="H59" s="29">
        <f t="shared" si="12"/>
        <v>77238</v>
      </c>
      <c r="I59" s="29">
        <f t="shared" si="12"/>
        <v>7229</v>
      </c>
      <c r="J59" s="29">
        <f t="shared" si="12"/>
        <v>79967</v>
      </c>
      <c r="K59" s="29">
        <f t="shared" si="12"/>
        <v>7850</v>
      </c>
      <c r="L59" s="29">
        <f t="shared" si="12"/>
        <v>131</v>
      </c>
      <c r="M59" s="29">
        <f t="shared" si="12"/>
        <v>14781</v>
      </c>
      <c r="N59" s="29">
        <f t="shared" si="12"/>
        <v>6023</v>
      </c>
      <c r="O59" s="29">
        <f t="shared" si="12"/>
        <v>6023</v>
      </c>
    </row>
    <row r="60" spans="1:15" ht="12.75" customHeight="1">
      <c r="A60" s="4" t="s">
        <v>110</v>
      </c>
      <c r="B60" s="5" t="s">
        <v>111</v>
      </c>
      <c r="C60" s="28">
        <v>9832</v>
      </c>
      <c r="D60" s="28">
        <v>7505</v>
      </c>
      <c r="E60" s="28">
        <v>991</v>
      </c>
      <c r="F60" s="28">
        <f t="shared" ref="F60:F68" si="13">SUM(C60-D60-E60)</f>
        <v>1336</v>
      </c>
      <c r="G60" s="28">
        <v>30107</v>
      </c>
      <c r="H60" s="28">
        <v>18507</v>
      </c>
      <c r="I60" s="28">
        <v>4569</v>
      </c>
      <c r="J60" s="28">
        <f t="shared" ref="J60:J68" si="14">SUM(G60-H60-I60)</f>
        <v>7031</v>
      </c>
      <c r="K60" s="28">
        <v>122</v>
      </c>
      <c r="L60" s="28">
        <v>0</v>
      </c>
      <c r="M60" s="28">
        <v>2122</v>
      </c>
      <c r="N60" s="28">
        <v>256</v>
      </c>
      <c r="O60" s="28">
        <v>256</v>
      </c>
    </row>
    <row r="61" spans="1:15" ht="12.75" customHeight="1">
      <c r="A61" s="4" t="s">
        <v>112</v>
      </c>
      <c r="B61" s="5" t="s">
        <v>113</v>
      </c>
      <c r="C61" s="28">
        <v>2389</v>
      </c>
      <c r="D61" s="28">
        <v>2168</v>
      </c>
      <c r="E61" s="28">
        <v>46</v>
      </c>
      <c r="F61" s="28">
        <f t="shared" si="13"/>
        <v>175</v>
      </c>
      <c r="G61" s="28">
        <v>6292</v>
      </c>
      <c r="H61" s="28">
        <v>5418</v>
      </c>
      <c r="I61" s="28">
        <v>198</v>
      </c>
      <c r="J61" s="28">
        <f t="shared" si="14"/>
        <v>676</v>
      </c>
      <c r="K61" s="28">
        <v>9</v>
      </c>
      <c r="L61" s="28">
        <v>30</v>
      </c>
      <c r="M61" s="28">
        <v>1587</v>
      </c>
      <c r="N61" s="28">
        <v>2</v>
      </c>
      <c r="O61" s="28">
        <v>2</v>
      </c>
    </row>
    <row r="62" spans="1:15" ht="12.75" customHeight="1">
      <c r="A62" s="4" t="s">
        <v>114</v>
      </c>
      <c r="B62" s="5" t="s">
        <v>115</v>
      </c>
      <c r="C62" s="28">
        <v>5264</v>
      </c>
      <c r="D62" s="28">
        <v>2610</v>
      </c>
      <c r="E62" s="28">
        <v>265</v>
      </c>
      <c r="F62" s="28">
        <f t="shared" si="13"/>
        <v>2389</v>
      </c>
      <c r="G62" s="28">
        <v>18459</v>
      </c>
      <c r="H62" s="28">
        <v>6663</v>
      </c>
      <c r="I62" s="28">
        <v>1343</v>
      </c>
      <c r="J62" s="28">
        <f t="shared" si="14"/>
        <v>10453</v>
      </c>
      <c r="K62" s="28">
        <v>530</v>
      </c>
      <c r="L62" s="28">
        <v>7</v>
      </c>
      <c r="M62" s="28">
        <v>1370</v>
      </c>
      <c r="N62" s="28">
        <v>482</v>
      </c>
      <c r="O62" s="28">
        <v>482</v>
      </c>
    </row>
    <row r="63" spans="1:15" ht="12.75" customHeight="1">
      <c r="A63" s="4" t="s">
        <v>116</v>
      </c>
      <c r="B63" s="5" t="s">
        <v>117</v>
      </c>
      <c r="C63" s="28">
        <v>8135</v>
      </c>
      <c r="D63" s="28">
        <v>4118</v>
      </c>
      <c r="E63" s="28">
        <v>468</v>
      </c>
      <c r="F63" s="28">
        <f t="shared" si="13"/>
        <v>3549</v>
      </c>
      <c r="G63" s="28">
        <v>25851</v>
      </c>
      <c r="H63" s="28">
        <v>12452</v>
      </c>
      <c r="I63" s="28">
        <v>2509</v>
      </c>
      <c r="J63" s="28">
        <f t="shared" si="14"/>
        <v>10890</v>
      </c>
      <c r="K63" s="28">
        <v>129</v>
      </c>
      <c r="L63" s="28">
        <v>0</v>
      </c>
      <c r="M63" s="28">
        <v>2402</v>
      </c>
      <c r="N63" s="28">
        <v>109</v>
      </c>
      <c r="O63" s="28">
        <v>109</v>
      </c>
    </row>
    <row r="64" spans="1:15" ht="12.75" customHeight="1">
      <c r="A64" s="4" t="s">
        <v>118</v>
      </c>
      <c r="B64" s="5" t="s">
        <v>119</v>
      </c>
      <c r="C64" s="28">
        <v>6284</v>
      </c>
      <c r="D64" s="28">
        <v>3260</v>
      </c>
      <c r="E64" s="28">
        <v>498</v>
      </c>
      <c r="F64" s="28">
        <f t="shared" si="13"/>
        <v>2526</v>
      </c>
      <c r="G64" s="28">
        <v>23198</v>
      </c>
      <c r="H64" s="28">
        <v>9246</v>
      </c>
      <c r="I64" s="28">
        <v>2271</v>
      </c>
      <c r="J64" s="28">
        <f t="shared" si="14"/>
        <v>11681</v>
      </c>
      <c r="K64" s="28">
        <v>96</v>
      </c>
      <c r="L64" s="28">
        <v>7</v>
      </c>
      <c r="M64" s="28">
        <v>875</v>
      </c>
      <c r="N64" s="28">
        <v>255</v>
      </c>
      <c r="O64" s="28">
        <v>255</v>
      </c>
    </row>
    <row r="65" spans="1:15" ht="12.75" customHeight="1">
      <c r="A65" s="4" t="s">
        <v>120</v>
      </c>
      <c r="B65" s="5" t="s">
        <v>121</v>
      </c>
      <c r="C65" s="28">
        <v>2943</v>
      </c>
      <c r="D65" s="28">
        <v>2188</v>
      </c>
      <c r="E65" s="28">
        <v>360</v>
      </c>
      <c r="F65" s="28">
        <f t="shared" si="13"/>
        <v>395</v>
      </c>
      <c r="G65" s="28">
        <v>13633</v>
      </c>
      <c r="H65" s="28">
        <v>6097</v>
      </c>
      <c r="I65" s="28">
        <v>1688</v>
      </c>
      <c r="J65" s="28">
        <f t="shared" si="14"/>
        <v>5848</v>
      </c>
      <c r="K65" s="28">
        <v>606</v>
      </c>
      <c r="L65" s="28">
        <v>0</v>
      </c>
      <c r="M65" s="28">
        <v>1543</v>
      </c>
      <c r="N65" s="28">
        <v>891</v>
      </c>
      <c r="O65" s="28">
        <v>891</v>
      </c>
    </row>
    <row r="66" spans="1:15" ht="12.75" customHeight="1">
      <c r="A66" s="4" t="s">
        <v>122</v>
      </c>
      <c r="B66" s="5" t="s">
        <v>123</v>
      </c>
      <c r="C66" s="28">
        <v>5683</v>
      </c>
      <c r="D66" s="28">
        <v>2280</v>
      </c>
      <c r="E66" s="28">
        <v>159</v>
      </c>
      <c r="F66" s="28">
        <f t="shared" si="13"/>
        <v>3244</v>
      </c>
      <c r="G66" s="28">
        <v>29889</v>
      </c>
      <c r="H66" s="28">
        <v>6518</v>
      </c>
      <c r="I66" s="28">
        <v>709</v>
      </c>
      <c r="J66" s="28">
        <f t="shared" si="14"/>
        <v>22662</v>
      </c>
      <c r="K66" s="28">
        <v>2831</v>
      </c>
      <c r="L66" s="28">
        <v>30</v>
      </c>
      <c r="M66" s="28">
        <v>8749</v>
      </c>
      <c r="N66" s="28">
        <v>33</v>
      </c>
      <c r="O66" s="28">
        <v>33</v>
      </c>
    </row>
    <row r="67" spans="1:15" ht="12.75" customHeight="1">
      <c r="A67" s="4" t="s">
        <v>124</v>
      </c>
      <c r="B67" s="5" t="s">
        <v>125</v>
      </c>
      <c r="C67" s="28">
        <v>12179</v>
      </c>
      <c r="D67" s="28">
        <v>2364</v>
      </c>
      <c r="E67" s="28">
        <v>0</v>
      </c>
      <c r="F67" s="28">
        <f t="shared" si="13"/>
        <v>9815</v>
      </c>
      <c r="G67" s="28">
        <v>52965</v>
      </c>
      <c r="H67" s="28">
        <v>6427</v>
      </c>
      <c r="I67" s="28">
        <v>0</v>
      </c>
      <c r="J67" s="28">
        <f t="shared" si="14"/>
        <v>46538</v>
      </c>
      <c r="K67" s="28">
        <v>1997</v>
      </c>
      <c r="L67" s="28">
        <v>0</v>
      </c>
      <c r="M67" s="28">
        <v>15632</v>
      </c>
      <c r="N67" s="28">
        <v>97</v>
      </c>
      <c r="O67" s="28">
        <v>97</v>
      </c>
    </row>
    <row r="68" spans="1:15" ht="12.75" customHeight="1">
      <c r="A68" s="4" t="s">
        <v>126</v>
      </c>
      <c r="B68" s="5" t="s">
        <v>127</v>
      </c>
      <c r="C68" s="28">
        <v>4703</v>
      </c>
      <c r="D68" s="28">
        <v>3376</v>
      </c>
      <c r="E68" s="28">
        <v>126</v>
      </c>
      <c r="F68" s="28">
        <f t="shared" si="13"/>
        <v>1201</v>
      </c>
      <c r="G68" s="28">
        <v>16296</v>
      </c>
      <c r="H68" s="28">
        <v>7477</v>
      </c>
      <c r="I68" s="28">
        <v>640</v>
      </c>
      <c r="J68" s="28">
        <f t="shared" si="14"/>
        <v>8179</v>
      </c>
      <c r="K68" s="28">
        <v>68</v>
      </c>
      <c r="L68" s="28">
        <v>0</v>
      </c>
      <c r="M68" s="28">
        <v>649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57412</v>
      </c>
      <c r="D69" s="29">
        <f t="shared" si="15"/>
        <v>29869</v>
      </c>
      <c r="E69" s="29">
        <f t="shared" si="15"/>
        <v>2913</v>
      </c>
      <c r="F69" s="29">
        <f t="shared" si="15"/>
        <v>24630</v>
      </c>
      <c r="G69" s="29">
        <f t="shared" si="15"/>
        <v>216690</v>
      </c>
      <c r="H69" s="29">
        <f t="shared" si="15"/>
        <v>78805</v>
      </c>
      <c r="I69" s="29">
        <f t="shared" si="15"/>
        <v>13927</v>
      </c>
      <c r="J69" s="29">
        <f t="shared" si="15"/>
        <v>123958</v>
      </c>
      <c r="K69" s="29">
        <f t="shared" si="15"/>
        <v>6388</v>
      </c>
      <c r="L69" s="29">
        <f t="shared" si="15"/>
        <v>74</v>
      </c>
      <c r="M69" s="29">
        <f t="shared" si="15"/>
        <v>34929</v>
      </c>
      <c r="N69" s="29">
        <f t="shared" si="15"/>
        <v>2125</v>
      </c>
      <c r="O69" s="29">
        <f t="shared" si="15"/>
        <v>2125</v>
      </c>
    </row>
    <row r="70" spans="1:15" ht="12.75" customHeight="1">
      <c r="A70" s="4" t="s">
        <v>129</v>
      </c>
      <c r="B70" s="5" t="s">
        <v>130</v>
      </c>
      <c r="C70" s="28">
        <v>3313</v>
      </c>
      <c r="D70" s="28">
        <v>2857</v>
      </c>
      <c r="E70" s="28">
        <v>306</v>
      </c>
      <c r="F70" s="28">
        <f t="shared" ref="F70:F79" si="16">SUM(C70-D70-E70)</f>
        <v>150</v>
      </c>
      <c r="G70" s="28">
        <v>10927</v>
      </c>
      <c r="H70" s="28">
        <v>7021</v>
      </c>
      <c r="I70" s="28">
        <v>1762</v>
      </c>
      <c r="J70" s="28">
        <f t="shared" ref="J70:J79" si="17">SUM(G70-H70-I70)</f>
        <v>2144</v>
      </c>
      <c r="K70" s="28">
        <v>178</v>
      </c>
      <c r="L70" s="28">
        <v>0</v>
      </c>
      <c r="M70" s="28">
        <v>403</v>
      </c>
      <c r="N70" s="28">
        <v>72</v>
      </c>
      <c r="O70" s="28">
        <v>72</v>
      </c>
    </row>
    <row r="71" spans="1:15" ht="12.75" customHeight="1">
      <c r="A71" s="4" t="s">
        <v>131</v>
      </c>
      <c r="B71" s="5" t="s">
        <v>132</v>
      </c>
      <c r="C71" s="28">
        <v>15537</v>
      </c>
      <c r="D71" s="28">
        <v>9190</v>
      </c>
      <c r="E71" s="28">
        <v>553</v>
      </c>
      <c r="F71" s="28">
        <f t="shared" si="16"/>
        <v>5794</v>
      </c>
      <c r="G71" s="28">
        <v>37578</v>
      </c>
      <c r="H71" s="28">
        <v>16485</v>
      </c>
      <c r="I71" s="28">
        <v>2511</v>
      </c>
      <c r="J71" s="28">
        <f t="shared" si="17"/>
        <v>18582</v>
      </c>
      <c r="K71" s="28">
        <v>646</v>
      </c>
      <c r="L71" s="28">
        <v>0</v>
      </c>
      <c r="M71" s="28">
        <v>1162</v>
      </c>
      <c r="N71" s="28">
        <v>3610</v>
      </c>
      <c r="O71" s="28">
        <v>3610</v>
      </c>
    </row>
    <row r="72" spans="1:15" ht="12.75" customHeight="1">
      <c r="A72" s="4" t="s">
        <v>133</v>
      </c>
      <c r="B72" s="5" t="s">
        <v>134</v>
      </c>
      <c r="C72" s="28">
        <v>2631</v>
      </c>
      <c r="D72" s="28">
        <v>2278</v>
      </c>
      <c r="E72" s="28">
        <v>0</v>
      </c>
      <c r="F72" s="28">
        <f t="shared" si="16"/>
        <v>353</v>
      </c>
      <c r="G72" s="28">
        <v>7562</v>
      </c>
      <c r="H72" s="28">
        <v>5533</v>
      </c>
      <c r="I72" s="28">
        <v>0</v>
      </c>
      <c r="J72" s="28">
        <f t="shared" si="17"/>
        <v>2029</v>
      </c>
      <c r="K72" s="28">
        <v>243</v>
      </c>
      <c r="L72" s="28">
        <v>14</v>
      </c>
      <c r="M72" s="28">
        <v>1818</v>
      </c>
      <c r="N72" s="28">
        <v>15</v>
      </c>
      <c r="O72" s="28">
        <v>15</v>
      </c>
    </row>
    <row r="73" spans="1:15" ht="12.75" customHeight="1">
      <c r="A73" s="4" t="s">
        <v>135</v>
      </c>
      <c r="B73" s="5" t="s">
        <v>136</v>
      </c>
      <c r="C73" s="28">
        <v>6896</v>
      </c>
      <c r="D73" s="28">
        <v>4926</v>
      </c>
      <c r="E73" s="28">
        <v>72</v>
      </c>
      <c r="F73" s="28">
        <f t="shared" si="16"/>
        <v>1898</v>
      </c>
      <c r="G73" s="28">
        <v>18262</v>
      </c>
      <c r="H73" s="28">
        <v>10910</v>
      </c>
      <c r="I73" s="28">
        <v>218</v>
      </c>
      <c r="J73" s="28">
        <f t="shared" si="17"/>
        <v>7134</v>
      </c>
      <c r="K73" s="28">
        <v>203</v>
      </c>
      <c r="L73" s="28">
        <v>74</v>
      </c>
      <c r="M73" s="28">
        <v>658</v>
      </c>
      <c r="N73" s="28">
        <v>9877</v>
      </c>
      <c r="O73" s="28">
        <v>9877</v>
      </c>
    </row>
    <row r="74" spans="1:15" ht="12.75" customHeight="1">
      <c r="A74" s="4" t="s">
        <v>137</v>
      </c>
      <c r="B74" s="5" t="s">
        <v>138</v>
      </c>
      <c r="C74" s="28">
        <v>4673</v>
      </c>
      <c r="D74" s="28">
        <v>4017</v>
      </c>
      <c r="E74" s="28">
        <v>205</v>
      </c>
      <c r="F74" s="28">
        <f t="shared" si="16"/>
        <v>451</v>
      </c>
      <c r="G74" s="28">
        <v>10505</v>
      </c>
      <c r="H74" s="28">
        <v>7007</v>
      </c>
      <c r="I74" s="28">
        <v>788</v>
      </c>
      <c r="J74" s="28">
        <f t="shared" si="17"/>
        <v>2710</v>
      </c>
      <c r="K74" s="28">
        <v>303</v>
      </c>
      <c r="L74" s="28">
        <v>0</v>
      </c>
      <c r="M74" s="28">
        <v>177</v>
      </c>
      <c r="N74" s="28">
        <v>287</v>
      </c>
      <c r="O74" s="28">
        <v>287</v>
      </c>
    </row>
    <row r="75" spans="1:15" ht="12.75" customHeight="1">
      <c r="A75" s="4" t="s">
        <v>139</v>
      </c>
      <c r="B75" s="5" t="s">
        <v>140</v>
      </c>
      <c r="C75" s="28">
        <v>2630</v>
      </c>
      <c r="D75" s="28">
        <v>2403</v>
      </c>
      <c r="E75" s="28">
        <v>71</v>
      </c>
      <c r="F75" s="28">
        <f t="shared" si="16"/>
        <v>156</v>
      </c>
      <c r="G75" s="28">
        <v>5288</v>
      </c>
      <c r="H75" s="28">
        <v>3964</v>
      </c>
      <c r="I75" s="28">
        <v>442</v>
      </c>
      <c r="J75" s="28">
        <f t="shared" si="17"/>
        <v>882</v>
      </c>
      <c r="K75" s="28">
        <v>32</v>
      </c>
      <c r="L75" s="28">
        <v>0</v>
      </c>
      <c r="M75" s="28">
        <v>4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5319</v>
      </c>
      <c r="D76" s="28">
        <v>3930</v>
      </c>
      <c r="E76" s="28">
        <v>136</v>
      </c>
      <c r="F76" s="28">
        <f t="shared" si="16"/>
        <v>1253</v>
      </c>
      <c r="G76" s="28">
        <v>14293</v>
      </c>
      <c r="H76" s="28">
        <v>8543</v>
      </c>
      <c r="I76" s="28">
        <v>395</v>
      </c>
      <c r="J76" s="28">
        <f t="shared" si="17"/>
        <v>5355</v>
      </c>
      <c r="K76" s="28">
        <v>136</v>
      </c>
      <c r="L76" s="28">
        <v>150</v>
      </c>
      <c r="M76" s="28">
        <v>805</v>
      </c>
      <c r="N76" s="28">
        <v>188</v>
      </c>
      <c r="O76" s="28">
        <v>188</v>
      </c>
    </row>
    <row r="77" spans="1:15" ht="12.75" customHeight="1">
      <c r="A77" s="4" t="s">
        <v>143</v>
      </c>
      <c r="B77" s="5" t="s">
        <v>144</v>
      </c>
      <c r="C77" s="28">
        <v>6148</v>
      </c>
      <c r="D77" s="28">
        <v>2382</v>
      </c>
      <c r="E77" s="28">
        <v>76</v>
      </c>
      <c r="F77" s="28">
        <f t="shared" si="16"/>
        <v>3690</v>
      </c>
      <c r="G77" s="28">
        <v>14219</v>
      </c>
      <c r="H77" s="28">
        <v>4683</v>
      </c>
      <c r="I77" s="28">
        <v>275</v>
      </c>
      <c r="J77" s="28">
        <f t="shared" si="17"/>
        <v>9261</v>
      </c>
      <c r="K77" s="28">
        <v>417</v>
      </c>
      <c r="L77" s="28">
        <v>0</v>
      </c>
      <c r="M77" s="28">
        <v>468</v>
      </c>
      <c r="N77" s="28">
        <v>85</v>
      </c>
      <c r="O77" s="28">
        <v>85</v>
      </c>
    </row>
    <row r="78" spans="1:15" ht="12.75" customHeight="1">
      <c r="A78" s="4" t="s">
        <v>145</v>
      </c>
      <c r="B78" s="5" t="s">
        <v>146</v>
      </c>
      <c r="C78" s="28">
        <v>2110</v>
      </c>
      <c r="D78" s="28">
        <v>2046</v>
      </c>
      <c r="E78" s="28">
        <v>0</v>
      </c>
      <c r="F78" s="28">
        <f t="shared" si="16"/>
        <v>64</v>
      </c>
      <c r="G78" s="28">
        <v>4834</v>
      </c>
      <c r="H78" s="28">
        <v>3912</v>
      </c>
      <c r="I78" s="28">
        <v>0</v>
      </c>
      <c r="J78" s="28">
        <f t="shared" si="17"/>
        <v>922</v>
      </c>
      <c r="K78" s="28">
        <v>39</v>
      </c>
      <c r="L78" s="28">
        <v>0</v>
      </c>
      <c r="M78" s="28">
        <v>0</v>
      </c>
      <c r="N78" s="28">
        <v>44</v>
      </c>
      <c r="O78" s="28">
        <v>44</v>
      </c>
    </row>
    <row r="79" spans="1:15" ht="12.75" customHeight="1">
      <c r="A79" s="4" t="s">
        <v>147</v>
      </c>
      <c r="B79" s="5" t="s">
        <v>148</v>
      </c>
      <c r="C79" s="28">
        <v>3072</v>
      </c>
      <c r="D79" s="28">
        <v>2540</v>
      </c>
      <c r="E79" s="28">
        <v>83</v>
      </c>
      <c r="F79" s="28">
        <f t="shared" si="16"/>
        <v>449</v>
      </c>
      <c r="G79" s="28">
        <v>10011</v>
      </c>
      <c r="H79" s="28">
        <v>6113</v>
      </c>
      <c r="I79" s="28">
        <v>460</v>
      </c>
      <c r="J79" s="28">
        <f t="shared" si="17"/>
        <v>3438</v>
      </c>
      <c r="K79" s="28">
        <v>245</v>
      </c>
      <c r="L79" s="28">
        <v>58</v>
      </c>
      <c r="M79" s="28">
        <v>2294</v>
      </c>
      <c r="N79" s="28">
        <v>68</v>
      </c>
      <c r="O79" s="28">
        <v>68</v>
      </c>
    </row>
    <row r="80" spans="1:15" ht="12.75" customHeight="1">
      <c r="A80" s="8"/>
      <c r="B80" s="9" t="s">
        <v>149</v>
      </c>
      <c r="C80" s="29">
        <f t="shared" ref="C80:O80" si="18">SUM(C70:C79)</f>
        <v>52329</v>
      </c>
      <c r="D80" s="29">
        <f t="shared" si="18"/>
        <v>36569</v>
      </c>
      <c r="E80" s="29">
        <f t="shared" si="18"/>
        <v>1502</v>
      </c>
      <c r="F80" s="29">
        <f t="shared" si="18"/>
        <v>14258</v>
      </c>
      <c r="G80" s="29">
        <f t="shared" si="18"/>
        <v>133479</v>
      </c>
      <c r="H80" s="29">
        <f t="shared" si="18"/>
        <v>74171</v>
      </c>
      <c r="I80" s="29">
        <f t="shared" si="18"/>
        <v>6851</v>
      </c>
      <c r="J80" s="29">
        <f t="shared" si="18"/>
        <v>52457</v>
      </c>
      <c r="K80" s="29">
        <f t="shared" si="18"/>
        <v>2442</v>
      </c>
      <c r="L80" s="29">
        <f t="shared" si="18"/>
        <v>296</v>
      </c>
      <c r="M80" s="29">
        <f t="shared" si="18"/>
        <v>7789</v>
      </c>
      <c r="N80" s="29">
        <f t="shared" si="18"/>
        <v>14246</v>
      </c>
      <c r="O80" s="29">
        <f t="shared" si="18"/>
        <v>14246</v>
      </c>
    </row>
    <row r="81" spans="1:15" ht="12.75" customHeight="1">
      <c r="A81" s="4" t="s">
        <v>150</v>
      </c>
      <c r="B81" s="5" t="s">
        <v>151</v>
      </c>
      <c r="C81" s="28">
        <v>4841</v>
      </c>
      <c r="D81" s="28">
        <v>2837</v>
      </c>
      <c r="E81" s="28">
        <v>160</v>
      </c>
      <c r="F81" s="28">
        <f>SUM(C81-D81-E81)</f>
        <v>1844</v>
      </c>
      <c r="G81" s="28">
        <v>25358</v>
      </c>
      <c r="H81" s="28">
        <v>9125</v>
      </c>
      <c r="I81" s="28">
        <v>1202</v>
      </c>
      <c r="J81" s="28">
        <f>SUM(G81-H81-I81)</f>
        <v>15031</v>
      </c>
      <c r="K81" s="28">
        <v>112</v>
      </c>
      <c r="L81" s="28">
        <v>0</v>
      </c>
      <c r="M81" s="28">
        <v>2179</v>
      </c>
      <c r="N81" s="28">
        <v>330</v>
      </c>
      <c r="O81" s="28">
        <v>330</v>
      </c>
    </row>
    <row r="82" spans="1:15" ht="12.75" customHeight="1">
      <c r="A82" s="4" t="s">
        <v>152</v>
      </c>
      <c r="B82" s="5" t="s">
        <v>153</v>
      </c>
      <c r="C82" s="28">
        <v>2279</v>
      </c>
      <c r="D82" s="28">
        <v>1505</v>
      </c>
      <c r="E82" s="28">
        <v>46</v>
      </c>
      <c r="F82" s="28">
        <f>SUM(C82-D82-E82)</f>
        <v>728</v>
      </c>
      <c r="G82" s="28">
        <v>10620</v>
      </c>
      <c r="H82" s="28">
        <v>4823</v>
      </c>
      <c r="I82" s="28">
        <v>260</v>
      </c>
      <c r="J82" s="28">
        <f>SUM(G82-H82-I82)</f>
        <v>5537</v>
      </c>
      <c r="K82" s="28">
        <v>38</v>
      </c>
      <c r="L82" s="28">
        <v>4</v>
      </c>
      <c r="M82" s="28">
        <v>1502</v>
      </c>
      <c r="N82" s="28">
        <v>128</v>
      </c>
      <c r="O82" s="28">
        <v>128</v>
      </c>
    </row>
    <row r="83" spans="1:15" ht="12.75" customHeight="1">
      <c r="A83" s="4" t="s">
        <v>154</v>
      </c>
      <c r="B83" s="5" t="s">
        <v>155</v>
      </c>
      <c r="C83" s="28">
        <v>819</v>
      </c>
      <c r="D83" s="28">
        <v>761</v>
      </c>
      <c r="E83" s="28">
        <v>58</v>
      </c>
      <c r="F83" s="28">
        <f>SUM(C83-D83-E83)</f>
        <v>0</v>
      </c>
      <c r="G83" s="28">
        <v>2832</v>
      </c>
      <c r="H83" s="28">
        <v>2421</v>
      </c>
      <c r="I83" s="28">
        <v>380</v>
      </c>
      <c r="J83" s="28">
        <f>SUM(G83-H83-I83)</f>
        <v>31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2149</v>
      </c>
      <c r="D84" s="28">
        <v>1908</v>
      </c>
      <c r="E84" s="28">
        <v>58</v>
      </c>
      <c r="F84" s="28">
        <f>SUM(C84-D84-E84)</f>
        <v>183</v>
      </c>
      <c r="G84" s="28">
        <v>9306</v>
      </c>
      <c r="H84" s="28">
        <v>6068</v>
      </c>
      <c r="I84" s="28">
        <v>331</v>
      </c>
      <c r="J84" s="28">
        <f>SUM(G84-H84-I84)</f>
        <v>2907</v>
      </c>
      <c r="K84" s="28">
        <v>60</v>
      </c>
      <c r="L84" s="28">
        <v>0</v>
      </c>
      <c r="M84" s="28">
        <v>1279</v>
      </c>
      <c r="N84" s="28">
        <v>13</v>
      </c>
      <c r="O84" s="28">
        <v>13</v>
      </c>
    </row>
    <row r="85" spans="1:15" ht="12.75" customHeight="1">
      <c r="A85" s="4" t="s">
        <v>158</v>
      </c>
      <c r="B85" s="5" t="s">
        <v>159</v>
      </c>
      <c r="C85" s="28">
        <v>3291</v>
      </c>
      <c r="D85" s="28">
        <v>2814</v>
      </c>
      <c r="E85" s="28">
        <v>145</v>
      </c>
      <c r="F85" s="28">
        <f>SUM(C85-D85-E85)</f>
        <v>332</v>
      </c>
      <c r="G85" s="28">
        <v>9782</v>
      </c>
      <c r="H85" s="28">
        <v>7109</v>
      </c>
      <c r="I85" s="28">
        <v>669</v>
      </c>
      <c r="J85" s="28">
        <f>SUM(G85-H85-I85)</f>
        <v>2004</v>
      </c>
      <c r="K85" s="28">
        <v>97</v>
      </c>
      <c r="L85" s="28">
        <v>32</v>
      </c>
      <c r="M85" s="28">
        <v>949</v>
      </c>
      <c r="N85" s="28">
        <v>1269</v>
      </c>
      <c r="O85" s="28">
        <v>1269</v>
      </c>
    </row>
    <row r="86" spans="1:15" ht="12.75" customHeight="1">
      <c r="A86" s="8"/>
      <c r="B86" s="9" t="s">
        <v>160</v>
      </c>
      <c r="C86" s="29">
        <f t="shared" ref="C86:O86" si="19">SUM(C81:C85)</f>
        <v>13379</v>
      </c>
      <c r="D86" s="29">
        <f t="shared" si="19"/>
        <v>9825</v>
      </c>
      <c r="E86" s="29">
        <f t="shared" si="19"/>
        <v>467</v>
      </c>
      <c r="F86" s="29">
        <f t="shared" si="19"/>
        <v>3087</v>
      </c>
      <c r="G86" s="29">
        <f t="shared" si="19"/>
        <v>57898</v>
      </c>
      <c r="H86" s="29">
        <f t="shared" si="19"/>
        <v>29546</v>
      </c>
      <c r="I86" s="29">
        <f t="shared" si="19"/>
        <v>2842</v>
      </c>
      <c r="J86" s="29">
        <f t="shared" si="19"/>
        <v>25510</v>
      </c>
      <c r="K86" s="29">
        <f t="shared" si="19"/>
        <v>307</v>
      </c>
      <c r="L86" s="29">
        <f t="shared" si="19"/>
        <v>36</v>
      </c>
      <c r="M86" s="29">
        <f t="shared" si="19"/>
        <v>5909</v>
      </c>
      <c r="N86" s="29">
        <f t="shared" si="19"/>
        <v>1740</v>
      </c>
      <c r="O86" s="29">
        <f t="shared" si="19"/>
        <v>1740</v>
      </c>
    </row>
    <row r="87" spans="1:15" ht="12.75" customHeight="1">
      <c r="A87" s="4" t="s">
        <v>161</v>
      </c>
      <c r="B87" s="5" t="s">
        <v>162</v>
      </c>
      <c r="C87" s="28">
        <v>6450</v>
      </c>
      <c r="D87" s="28">
        <v>4345</v>
      </c>
      <c r="E87" s="28">
        <v>0</v>
      </c>
      <c r="F87" s="28">
        <f>SUM(C87-D87-E87)</f>
        <v>2105</v>
      </c>
      <c r="G87" s="28">
        <v>27095</v>
      </c>
      <c r="H87" s="28">
        <v>12624</v>
      </c>
      <c r="I87" s="28">
        <v>0</v>
      </c>
      <c r="J87" s="28">
        <f>SUM(G87-H87-I87)</f>
        <v>14471</v>
      </c>
      <c r="K87" s="28">
        <v>179</v>
      </c>
      <c r="L87" s="28">
        <v>0</v>
      </c>
      <c r="M87" s="28">
        <v>2584</v>
      </c>
      <c r="N87" s="28">
        <v>103</v>
      </c>
      <c r="O87" s="28">
        <v>103</v>
      </c>
    </row>
    <row r="88" spans="1:15" ht="12.75" customHeight="1">
      <c r="A88" s="4" t="s">
        <v>163</v>
      </c>
      <c r="B88" s="5" t="s">
        <v>164</v>
      </c>
      <c r="C88" s="28">
        <v>3909</v>
      </c>
      <c r="D88" s="28">
        <v>2094</v>
      </c>
      <c r="E88" s="28">
        <v>190</v>
      </c>
      <c r="F88" s="28">
        <f>SUM(C88-D88-E88)</f>
        <v>1625</v>
      </c>
      <c r="G88" s="28">
        <v>10881</v>
      </c>
      <c r="H88" s="28">
        <v>4994</v>
      </c>
      <c r="I88" s="28">
        <v>1202</v>
      </c>
      <c r="J88" s="28">
        <f>SUM(G88-H88-I88)</f>
        <v>4685</v>
      </c>
      <c r="K88" s="28">
        <v>42</v>
      </c>
      <c r="L88" s="28">
        <v>17</v>
      </c>
      <c r="M88" s="28">
        <v>789</v>
      </c>
      <c r="N88" s="28">
        <v>0</v>
      </c>
      <c r="O88" s="28">
        <v>0</v>
      </c>
    </row>
    <row r="89" spans="1:15" ht="12.75" customHeight="1">
      <c r="A89" s="8"/>
      <c r="B89" s="9" t="s">
        <v>165</v>
      </c>
      <c r="C89" s="29">
        <f t="shared" ref="C89:O89" si="20">SUM(C87:C88)</f>
        <v>10359</v>
      </c>
      <c r="D89" s="29">
        <f t="shared" si="20"/>
        <v>6439</v>
      </c>
      <c r="E89" s="29">
        <f t="shared" si="20"/>
        <v>190</v>
      </c>
      <c r="F89" s="29">
        <f t="shared" si="20"/>
        <v>3730</v>
      </c>
      <c r="G89" s="29">
        <f t="shared" si="20"/>
        <v>37976</v>
      </c>
      <c r="H89" s="29">
        <f t="shared" si="20"/>
        <v>17618</v>
      </c>
      <c r="I89" s="29">
        <f t="shared" si="20"/>
        <v>1202</v>
      </c>
      <c r="J89" s="29">
        <f t="shared" si="20"/>
        <v>19156</v>
      </c>
      <c r="K89" s="29">
        <f t="shared" si="20"/>
        <v>221</v>
      </c>
      <c r="L89" s="29">
        <f t="shared" si="20"/>
        <v>17</v>
      </c>
      <c r="M89" s="29">
        <f t="shared" si="20"/>
        <v>3373</v>
      </c>
      <c r="N89" s="29">
        <f t="shared" si="20"/>
        <v>103</v>
      </c>
      <c r="O89" s="29">
        <f t="shared" si="20"/>
        <v>103</v>
      </c>
    </row>
    <row r="90" spans="1:15" ht="12.75" customHeight="1">
      <c r="A90" s="4" t="s">
        <v>166</v>
      </c>
      <c r="B90" s="5" t="s">
        <v>167</v>
      </c>
      <c r="C90" s="28">
        <v>6351</v>
      </c>
      <c r="D90" s="28">
        <v>2933</v>
      </c>
      <c r="E90" s="28">
        <v>405</v>
      </c>
      <c r="F90" s="28">
        <f>SUM(C90-D90-E90)</f>
        <v>3013</v>
      </c>
      <c r="G90" s="28">
        <v>26219</v>
      </c>
      <c r="H90" s="28">
        <v>9289</v>
      </c>
      <c r="I90" s="28">
        <v>2334</v>
      </c>
      <c r="J90" s="28">
        <f>SUM(G90-H90-I90)</f>
        <v>14596</v>
      </c>
      <c r="K90" s="28">
        <v>71</v>
      </c>
      <c r="L90" s="28">
        <v>0</v>
      </c>
      <c r="M90" s="28">
        <v>2198</v>
      </c>
      <c r="N90" s="28">
        <v>28</v>
      </c>
      <c r="O90" s="28">
        <v>28</v>
      </c>
    </row>
    <row r="91" spans="1:15" ht="12.75" customHeight="1">
      <c r="A91" s="4" t="s">
        <v>168</v>
      </c>
      <c r="B91" s="5" t="s">
        <v>169</v>
      </c>
      <c r="C91" s="28">
        <v>6141</v>
      </c>
      <c r="D91" s="28">
        <v>4424</v>
      </c>
      <c r="E91" s="28">
        <v>0</v>
      </c>
      <c r="F91" s="28">
        <f>SUM(C91-D91-E91)</f>
        <v>1717</v>
      </c>
      <c r="G91" s="28">
        <v>24274</v>
      </c>
      <c r="H91" s="28">
        <v>10658</v>
      </c>
      <c r="I91" s="28">
        <v>0</v>
      </c>
      <c r="J91" s="28">
        <f>SUM(G91-H91-I91)</f>
        <v>13616</v>
      </c>
      <c r="K91" s="28">
        <v>21</v>
      </c>
      <c r="L91" s="28">
        <v>37</v>
      </c>
      <c r="M91" s="28">
        <v>3288</v>
      </c>
      <c r="N91" s="28">
        <v>62</v>
      </c>
      <c r="O91" s="28">
        <v>62</v>
      </c>
    </row>
    <row r="92" spans="1:15" ht="12.75" customHeight="1">
      <c r="A92" s="4" t="s">
        <v>170</v>
      </c>
      <c r="B92" s="5" t="s">
        <v>171</v>
      </c>
      <c r="C92" s="28">
        <v>1258</v>
      </c>
      <c r="D92" s="28">
        <v>755</v>
      </c>
      <c r="E92" s="28">
        <v>158</v>
      </c>
      <c r="F92" s="28">
        <f>SUM(C92-D92-E92)</f>
        <v>345</v>
      </c>
      <c r="G92" s="28">
        <v>4480</v>
      </c>
      <c r="H92" s="28">
        <v>1989</v>
      </c>
      <c r="I92" s="28">
        <v>1240</v>
      </c>
      <c r="J92" s="28">
        <f>SUM(G92-H92-I92)</f>
        <v>1251</v>
      </c>
      <c r="K92" s="28">
        <v>42</v>
      </c>
      <c r="L92" s="28">
        <v>0</v>
      </c>
      <c r="M92" s="28">
        <v>208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55896</v>
      </c>
      <c r="D93" s="28">
        <v>38246</v>
      </c>
      <c r="E93" s="28">
        <v>2498</v>
      </c>
      <c r="F93" s="28">
        <f>SUM(C93-D93-E93)</f>
        <v>15152</v>
      </c>
      <c r="G93" s="28">
        <v>189261</v>
      </c>
      <c r="H93" s="28">
        <v>66589</v>
      </c>
      <c r="I93" s="28">
        <v>8739</v>
      </c>
      <c r="J93" s="28">
        <f>SUM(G93-H93-I93)</f>
        <v>113933</v>
      </c>
      <c r="K93" s="28">
        <v>10776</v>
      </c>
      <c r="L93" s="28">
        <v>41</v>
      </c>
      <c r="M93" s="28">
        <v>23426</v>
      </c>
      <c r="N93" s="28">
        <v>5131</v>
      </c>
      <c r="O93" s="28">
        <v>5105</v>
      </c>
    </row>
    <row r="94" spans="1:15" ht="12.75" customHeight="1">
      <c r="A94" s="4" t="s">
        <v>174</v>
      </c>
      <c r="B94" s="5" t="s">
        <v>175</v>
      </c>
      <c r="C94" s="28">
        <v>4204</v>
      </c>
      <c r="D94" s="28">
        <v>1350</v>
      </c>
      <c r="E94" s="28">
        <v>88</v>
      </c>
      <c r="F94" s="28">
        <f>SUM(C94-D94-E94)</f>
        <v>2766</v>
      </c>
      <c r="G94" s="28">
        <v>12969</v>
      </c>
      <c r="H94" s="28">
        <v>4098</v>
      </c>
      <c r="I94" s="28">
        <v>609</v>
      </c>
      <c r="J94" s="28">
        <f>SUM(G94-H94-I94)</f>
        <v>8262</v>
      </c>
      <c r="K94" s="28">
        <v>90</v>
      </c>
      <c r="L94" s="28">
        <v>140</v>
      </c>
      <c r="M94" s="28">
        <v>3026</v>
      </c>
      <c r="N94" s="28">
        <v>36</v>
      </c>
      <c r="O94" s="28">
        <v>36</v>
      </c>
    </row>
    <row r="95" spans="1:15" ht="12.75" customHeight="1">
      <c r="A95" s="8"/>
      <c r="B95" s="9" t="s">
        <v>176</v>
      </c>
      <c r="C95" s="29">
        <f t="shared" ref="C95:O95" si="21">SUM(C90:C94)</f>
        <v>73850</v>
      </c>
      <c r="D95" s="29">
        <f t="shared" si="21"/>
        <v>47708</v>
      </c>
      <c r="E95" s="29">
        <f t="shared" si="21"/>
        <v>3149</v>
      </c>
      <c r="F95" s="29">
        <f t="shared" si="21"/>
        <v>22993</v>
      </c>
      <c r="G95" s="29">
        <f t="shared" si="21"/>
        <v>257203</v>
      </c>
      <c r="H95" s="29">
        <f t="shared" si="21"/>
        <v>92623</v>
      </c>
      <c r="I95" s="29">
        <f t="shared" si="21"/>
        <v>12922</v>
      </c>
      <c r="J95" s="29">
        <f t="shared" si="21"/>
        <v>151658</v>
      </c>
      <c r="K95" s="29">
        <f t="shared" si="21"/>
        <v>11000</v>
      </c>
      <c r="L95" s="29">
        <f t="shared" si="21"/>
        <v>218</v>
      </c>
      <c r="M95" s="29">
        <f t="shared" si="21"/>
        <v>32146</v>
      </c>
      <c r="N95" s="29">
        <f t="shared" si="21"/>
        <v>5257</v>
      </c>
      <c r="O95" s="29">
        <f t="shared" si="21"/>
        <v>5231</v>
      </c>
    </row>
    <row r="96" spans="1:15" ht="12.75" customHeight="1">
      <c r="A96" s="4" t="s">
        <v>177</v>
      </c>
      <c r="B96" s="5" t="s">
        <v>178</v>
      </c>
      <c r="C96" s="28">
        <v>1124</v>
      </c>
      <c r="D96" s="28">
        <v>914</v>
      </c>
      <c r="E96" s="28">
        <v>66</v>
      </c>
      <c r="F96" s="28">
        <f>SUM(C96-D96-E96)</f>
        <v>144</v>
      </c>
      <c r="G96" s="28">
        <v>6584</v>
      </c>
      <c r="H96" s="28">
        <v>3461</v>
      </c>
      <c r="I96" s="28">
        <v>340</v>
      </c>
      <c r="J96" s="28">
        <f>SUM(G96-H96-I96)</f>
        <v>2783</v>
      </c>
      <c r="K96" s="28">
        <v>31</v>
      </c>
      <c r="L96" s="28">
        <v>0</v>
      </c>
      <c r="M96" s="28">
        <v>1578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438</v>
      </c>
      <c r="D97" s="28">
        <v>392</v>
      </c>
      <c r="E97" s="28">
        <v>0</v>
      </c>
      <c r="F97" s="28">
        <f>SUM(C97-D97-E97)</f>
        <v>46</v>
      </c>
      <c r="G97" s="28">
        <v>1523</v>
      </c>
      <c r="H97" s="28">
        <v>1318</v>
      </c>
      <c r="I97" s="28">
        <v>0</v>
      </c>
      <c r="J97" s="28">
        <f>SUM(G97-H97-I97)</f>
        <v>205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1562</v>
      </c>
      <c r="D98" s="29">
        <f t="shared" si="22"/>
        <v>1306</v>
      </c>
      <c r="E98" s="29">
        <f t="shared" si="22"/>
        <v>66</v>
      </c>
      <c r="F98" s="29">
        <f t="shared" si="22"/>
        <v>190</v>
      </c>
      <c r="G98" s="29">
        <f t="shared" si="22"/>
        <v>8107</v>
      </c>
      <c r="H98" s="29">
        <f t="shared" si="22"/>
        <v>4779</v>
      </c>
      <c r="I98" s="29">
        <f t="shared" si="22"/>
        <v>340</v>
      </c>
      <c r="J98" s="29">
        <f t="shared" si="22"/>
        <v>2988</v>
      </c>
      <c r="K98" s="29">
        <f t="shared" si="22"/>
        <v>31</v>
      </c>
      <c r="L98" s="29">
        <f t="shared" si="22"/>
        <v>0</v>
      </c>
      <c r="M98" s="29">
        <f t="shared" si="22"/>
        <v>1578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2983</v>
      </c>
      <c r="D99" s="28">
        <v>2580</v>
      </c>
      <c r="E99" s="28">
        <v>128</v>
      </c>
      <c r="F99" s="28">
        <f>SUM(C99-D99-E99)</f>
        <v>275</v>
      </c>
      <c r="G99" s="28">
        <v>12057</v>
      </c>
      <c r="H99" s="28">
        <v>8004</v>
      </c>
      <c r="I99" s="28">
        <v>651</v>
      </c>
      <c r="J99" s="28">
        <f>SUM(G99-H99-I99)</f>
        <v>3402</v>
      </c>
      <c r="K99" s="28">
        <v>40</v>
      </c>
      <c r="L99" s="28">
        <v>0</v>
      </c>
      <c r="M99" s="28">
        <v>1090</v>
      </c>
      <c r="N99" s="28">
        <v>39</v>
      </c>
      <c r="O99" s="28">
        <v>39</v>
      </c>
    </row>
    <row r="100" spans="1:15" ht="12.75" customHeight="1">
      <c r="A100" s="4" t="s">
        <v>184</v>
      </c>
      <c r="B100" s="5" t="s">
        <v>185</v>
      </c>
      <c r="C100" s="28">
        <v>2562</v>
      </c>
      <c r="D100" s="28">
        <v>1503</v>
      </c>
      <c r="E100" s="28">
        <v>150</v>
      </c>
      <c r="F100" s="28">
        <f>SUM(C100-D100-E100)</f>
        <v>909</v>
      </c>
      <c r="G100" s="28">
        <v>11065</v>
      </c>
      <c r="H100" s="28">
        <v>4122</v>
      </c>
      <c r="I100" s="28">
        <v>688</v>
      </c>
      <c r="J100" s="28">
        <f>SUM(G100-H100-I100)</f>
        <v>6255</v>
      </c>
      <c r="K100" s="28">
        <v>327</v>
      </c>
      <c r="L100" s="28">
        <v>0</v>
      </c>
      <c r="M100" s="28">
        <v>541</v>
      </c>
      <c r="N100" s="28">
        <v>68</v>
      </c>
      <c r="O100" s="28">
        <v>68</v>
      </c>
    </row>
    <row r="101" spans="1:15" ht="12.75" customHeight="1">
      <c r="A101" s="4" t="s">
        <v>186</v>
      </c>
      <c r="B101" s="5" t="s">
        <v>187</v>
      </c>
      <c r="C101" s="28">
        <v>1546</v>
      </c>
      <c r="D101" s="28">
        <v>1364</v>
      </c>
      <c r="E101" s="28">
        <v>0</v>
      </c>
      <c r="F101" s="28">
        <f>SUM(C101-D101-E101)</f>
        <v>182</v>
      </c>
      <c r="G101" s="28">
        <v>6382</v>
      </c>
      <c r="H101" s="28">
        <v>3843</v>
      </c>
      <c r="I101" s="28">
        <v>0</v>
      </c>
      <c r="J101" s="28">
        <f>SUM(G101-H101-I101)</f>
        <v>2539</v>
      </c>
      <c r="K101" s="28">
        <v>4</v>
      </c>
      <c r="L101" s="28">
        <v>0</v>
      </c>
      <c r="M101" s="28">
        <v>305</v>
      </c>
      <c r="N101" s="28">
        <v>30</v>
      </c>
      <c r="O101" s="28">
        <v>30</v>
      </c>
    </row>
    <row r="102" spans="1:15" ht="12.75" customHeight="1">
      <c r="A102" s="4" t="s">
        <v>188</v>
      </c>
      <c r="B102" s="5" t="s">
        <v>189</v>
      </c>
      <c r="C102" s="28">
        <v>2827</v>
      </c>
      <c r="D102" s="28">
        <v>2234</v>
      </c>
      <c r="E102" s="28">
        <v>195</v>
      </c>
      <c r="F102" s="28">
        <f>SUM(C102-D102-E102)</f>
        <v>398</v>
      </c>
      <c r="G102" s="28">
        <v>9065</v>
      </c>
      <c r="H102" s="28">
        <v>5907</v>
      </c>
      <c r="I102" s="28">
        <v>1308</v>
      </c>
      <c r="J102" s="28">
        <f>SUM(G102-H102-I102)</f>
        <v>1850</v>
      </c>
      <c r="K102" s="28">
        <v>0</v>
      </c>
      <c r="L102" s="28">
        <v>0</v>
      </c>
      <c r="M102" s="28">
        <v>427</v>
      </c>
      <c r="N102" s="28">
        <v>0</v>
      </c>
      <c r="O102" s="28">
        <v>0</v>
      </c>
    </row>
    <row r="103" spans="1:15" ht="12.75" customHeight="1">
      <c r="A103" s="8"/>
      <c r="B103" s="9" t="s">
        <v>190</v>
      </c>
      <c r="C103" s="29">
        <f t="shared" ref="C103:O103" si="23">SUM(C99:C102)</f>
        <v>9918</v>
      </c>
      <c r="D103" s="29">
        <f t="shared" si="23"/>
        <v>7681</v>
      </c>
      <c r="E103" s="29">
        <f t="shared" si="23"/>
        <v>473</v>
      </c>
      <c r="F103" s="29">
        <f t="shared" si="23"/>
        <v>1764</v>
      </c>
      <c r="G103" s="29">
        <f t="shared" si="23"/>
        <v>38569</v>
      </c>
      <c r="H103" s="29">
        <f t="shared" si="23"/>
        <v>21876</v>
      </c>
      <c r="I103" s="29">
        <f t="shared" si="23"/>
        <v>2647</v>
      </c>
      <c r="J103" s="29">
        <f t="shared" si="23"/>
        <v>14046</v>
      </c>
      <c r="K103" s="29">
        <f t="shared" si="23"/>
        <v>371</v>
      </c>
      <c r="L103" s="29">
        <f t="shared" si="23"/>
        <v>0</v>
      </c>
      <c r="M103" s="29">
        <f t="shared" si="23"/>
        <v>2363</v>
      </c>
      <c r="N103" s="29">
        <f t="shared" si="23"/>
        <v>137</v>
      </c>
      <c r="O103" s="29">
        <f t="shared" si="23"/>
        <v>137</v>
      </c>
    </row>
    <row r="104" spans="1:15" ht="12.75" customHeight="1">
      <c r="A104" s="4" t="s">
        <v>191</v>
      </c>
      <c r="B104" s="5" t="s">
        <v>192</v>
      </c>
      <c r="C104" s="28">
        <v>1890</v>
      </c>
      <c r="D104" s="28">
        <v>1518</v>
      </c>
      <c r="E104" s="28">
        <v>63</v>
      </c>
      <c r="F104" s="28">
        <f>SUM(C104-D104-E104)</f>
        <v>309</v>
      </c>
      <c r="G104" s="28">
        <v>7932</v>
      </c>
      <c r="H104" s="28">
        <v>5011</v>
      </c>
      <c r="I104" s="28">
        <v>499</v>
      </c>
      <c r="J104" s="28">
        <f>SUM(G104-H104-I104)</f>
        <v>2422</v>
      </c>
      <c r="K104" s="28">
        <v>49</v>
      </c>
      <c r="L104" s="28">
        <v>0</v>
      </c>
      <c r="M104" s="28">
        <v>269</v>
      </c>
      <c r="N104" s="28">
        <v>55</v>
      </c>
      <c r="O104" s="28">
        <v>55</v>
      </c>
    </row>
    <row r="105" spans="1:15" ht="12.75" customHeight="1">
      <c r="A105" s="4" t="s">
        <v>193</v>
      </c>
      <c r="B105" s="5" t="s">
        <v>194</v>
      </c>
      <c r="C105" s="28">
        <v>1218</v>
      </c>
      <c r="D105" s="28">
        <v>842</v>
      </c>
      <c r="E105" s="28">
        <v>0</v>
      </c>
      <c r="F105" s="28">
        <f>SUM(C105-D105-E105)</f>
        <v>376</v>
      </c>
      <c r="G105" s="28">
        <v>5203</v>
      </c>
      <c r="H105" s="28">
        <v>2774</v>
      </c>
      <c r="I105" s="28">
        <v>0</v>
      </c>
      <c r="J105" s="28">
        <f>SUM(G105-H105-I105)</f>
        <v>2429</v>
      </c>
      <c r="K105" s="28">
        <v>17</v>
      </c>
      <c r="L105" s="28">
        <v>0</v>
      </c>
      <c r="M105" s="28">
        <v>740</v>
      </c>
      <c r="N105" s="28">
        <v>64</v>
      </c>
      <c r="O105" s="28">
        <v>64</v>
      </c>
    </row>
    <row r="106" spans="1:15" ht="12.75" customHeight="1">
      <c r="A106" s="4" t="s">
        <v>195</v>
      </c>
      <c r="B106" s="5" t="s">
        <v>196</v>
      </c>
      <c r="C106" s="28">
        <v>6472</v>
      </c>
      <c r="D106" s="28">
        <v>4147</v>
      </c>
      <c r="E106" s="28">
        <v>237</v>
      </c>
      <c r="F106" s="28">
        <f>SUM(C106-D106-E106)</f>
        <v>2088</v>
      </c>
      <c r="G106" s="28">
        <v>29382</v>
      </c>
      <c r="H106" s="28">
        <v>12155</v>
      </c>
      <c r="I106" s="28">
        <v>1294</v>
      </c>
      <c r="J106" s="28">
        <f>SUM(G106-H106-I106)</f>
        <v>15933</v>
      </c>
      <c r="K106" s="28">
        <v>42</v>
      </c>
      <c r="L106" s="28">
        <v>0</v>
      </c>
      <c r="M106" s="28">
        <v>6895</v>
      </c>
      <c r="N106" s="28">
        <v>132</v>
      </c>
      <c r="O106" s="28">
        <v>132</v>
      </c>
    </row>
    <row r="107" spans="1:15" ht="12.75" customHeight="1">
      <c r="A107" s="4" t="s">
        <v>197</v>
      </c>
      <c r="B107" s="5" t="s">
        <v>198</v>
      </c>
      <c r="C107" s="28">
        <v>22860</v>
      </c>
      <c r="D107" s="28">
        <v>15588</v>
      </c>
      <c r="E107" s="28">
        <v>640</v>
      </c>
      <c r="F107" s="28">
        <f>SUM(C107-D107-E107)</f>
        <v>6632</v>
      </c>
      <c r="G107" s="28">
        <v>66814</v>
      </c>
      <c r="H107" s="28">
        <v>29534</v>
      </c>
      <c r="I107" s="28">
        <v>1677</v>
      </c>
      <c r="J107" s="28">
        <f>SUM(G107-H107-I107)</f>
        <v>35603</v>
      </c>
      <c r="K107" s="28">
        <v>2425</v>
      </c>
      <c r="L107" s="28">
        <v>0</v>
      </c>
      <c r="M107" s="28">
        <v>930</v>
      </c>
      <c r="N107" s="28">
        <v>2969</v>
      </c>
      <c r="O107" s="28">
        <v>2969</v>
      </c>
    </row>
    <row r="108" spans="1:15" ht="12.75" customHeight="1">
      <c r="A108" s="4" t="s">
        <v>199</v>
      </c>
      <c r="B108" s="5" t="s">
        <v>200</v>
      </c>
      <c r="C108" s="28">
        <v>8030</v>
      </c>
      <c r="D108" s="28">
        <v>4453</v>
      </c>
      <c r="E108" s="28">
        <v>257</v>
      </c>
      <c r="F108" s="28">
        <f>SUM(C108-D108-E108)</f>
        <v>3320</v>
      </c>
      <c r="G108" s="28">
        <v>47098</v>
      </c>
      <c r="H108" s="28">
        <v>13351</v>
      </c>
      <c r="I108" s="28">
        <v>1652</v>
      </c>
      <c r="J108" s="28">
        <f>SUM(G108-H108-I108)</f>
        <v>32095</v>
      </c>
      <c r="K108" s="28">
        <v>93</v>
      </c>
      <c r="L108" s="28">
        <v>0</v>
      </c>
      <c r="M108" s="28">
        <v>1962</v>
      </c>
      <c r="N108" s="28">
        <v>1099</v>
      </c>
      <c r="O108" s="28">
        <v>1099</v>
      </c>
    </row>
    <row r="109" spans="1:15" ht="12.75" customHeight="1">
      <c r="A109" s="8"/>
      <c r="B109" s="9" t="s">
        <v>201</v>
      </c>
      <c r="C109" s="29">
        <f t="shared" ref="C109:O109" si="24">SUM(C104:C108)</f>
        <v>40470</v>
      </c>
      <c r="D109" s="29">
        <f t="shared" si="24"/>
        <v>26548</v>
      </c>
      <c r="E109" s="29">
        <f t="shared" si="24"/>
        <v>1197</v>
      </c>
      <c r="F109" s="29">
        <f t="shared" si="24"/>
        <v>12725</v>
      </c>
      <c r="G109" s="29">
        <f t="shared" si="24"/>
        <v>156429</v>
      </c>
      <c r="H109" s="29">
        <f t="shared" si="24"/>
        <v>62825</v>
      </c>
      <c r="I109" s="29">
        <f t="shared" si="24"/>
        <v>5122</v>
      </c>
      <c r="J109" s="29">
        <f t="shared" si="24"/>
        <v>88482</v>
      </c>
      <c r="K109" s="29">
        <f t="shared" si="24"/>
        <v>2626</v>
      </c>
      <c r="L109" s="29">
        <f t="shared" si="24"/>
        <v>0</v>
      </c>
      <c r="M109" s="29">
        <f t="shared" si="24"/>
        <v>10796</v>
      </c>
      <c r="N109" s="29">
        <f t="shared" si="24"/>
        <v>4319</v>
      </c>
      <c r="O109" s="29">
        <f t="shared" si="24"/>
        <v>4319</v>
      </c>
    </row>
    <row r="110" spans="1:15" ht="12.75" customHeight="1">
      <c r="A110" s="4" t="s">
        <v>202</v>
      </c>
      <c r="B110" s="5" t="s">
        <v>203</v>
      </c>
      <c r="C110" s="28">
        <v>10296</v>
      </c>
      <c r="D110" s="28">
        <v>8621</v>
      </c>
      <c r="E110" s="28">
        <v>125</v>
      </c>
      <c r="F110" s="28">
        <f t="shared" ref="F110:F115" si="25">SUM(C110-D110-E110)</f>
        <v>1550</v>
      </c>
      <c r="G110" s="28">
        <v>46802</v>
      </c>
      <c r="H110" s="28">
        <v>28301</v>
      </c>
      <c r="I110" s="28">
        <v>913</v>
      </c>
      <c r="J110" s="28">
        <f t="shared" ref="J110:J115" si="26">SUM(G110-H110-I110)</f>
        <v>17588</v>
      </c>
      <c r="K110" s="28">
        <v>242</v>
      </c>
      <c r="L110" s="28">
        <v>0</v>
      </c>
      <c r="M110" s="28">
        <v>3807</v>
      </c>
      <c r="N110" s="28">
        <v>165</v>
      </c>
      <c r="O110" s="28">
        <v>165</v>
      </c>
    </row>
    <row r="111" spans="1:15" ht="12.75" customHeight="1">
      <c r="A111" s="4" t="s">
        <v>204</v>
      </c>
      <c r="B111" s="5" t="s">
        <v>205</v>
      </c>
      <c r="C111" s="28">
        <v>1453</v>
      </c>
      <c r="D111" s="28">
        <v>1293</v>
      </c>
      <c r="E111" s="28">
        <v>33</v>
      </c>
      <c r="F111" s="28">
        <f t="shared" si="25"/>
        <v>127</v>
      </c>
      <c r="G111" s="28">
        <v>4690</v>
      </c>
      <c r="H111" s="28">
        <v>3869</v>
      </c>
      <c r="I111" s="28">
        <v>209</v>
      </c>
      <c r="J111" s="28">
        <f t="shared" si="26"/>
        <v>612</v>
      </c>
      <c r="K111" s="28">
        <v>9</v>
      </c>
      <c r="L111" s="28">
        <v>0</v>
      </c>
      <c r="M111" s="28">
        <v>562</v>
      </c>
      <c r="N111" s="28">
        <v>25</v>
      </c>
      <c r="O111" s="28">
        <v>25</v>
      </c>
    </row>
    <row r="112" spans="1:15" ht="12.75" customHeight="1">
      <c r="A112" s="4" t="s">
        <v>206</v>
      </c>
      <c r="B112" s="5" t="s">
        <v>207</v>
      </c>
      <c r="C112" s="28">
        <v>3141</v>
      </c>
      <c r="D112" s="28">
        <v>2664</v>
      </c>
      <c r="E112" s="28">
        <v>0</v>
      </c>
      <c r="F112" s="28">
        <f t="shared" si="25"/>
        <v>477</v>
      </c>
      <c r="G112" s="28">
        <v>10560</v>
      </c>
      <c r="H112" s="28">
        <v>8111</v>
      </c>
      <c r="I112" s="28">
        <v>0</v>
      </c>
      <c r="J112" s="28">
        <f t="shared" si="26"/>
        <v>2449</v>
      </c>
      <c r="K112" s="28">
        <v>36</v>
      </c>
      <c r="L112" s="28">
        <v>0</v>
      </c>
      <c r="M112" s="28">
        <v>630</v>
      </c>
      <c r="N112" s="28">
        <v>55</v>
      </c>
      <c r="O112" s="28">
        <v>55</v>
      </c>
    </row>
    <row r="113" spans="1:15" ht="12.75" customHeight="1">
      <c r="A113" s="4" t="s">
        <v>208</v>
      </c>
      <c r="B113" s="5" t="s">
        <v>209</v>
      </c>
      <c r="C113" s="28">
        <v>3209</v>
      </c>
      <c r="D113" s="28">
        <v>2213</v>
      </c>
      <c r="E113" s="28">
        <v>117</v>
      </c>
      <c r="F113" s="28">
        <f t="shared" si="25"/>
        <v>879</v>
      </c>
      <c r="G113" s="28">
        <v>12665</v>
      </c>
      <c r="H113" s="28">
        <v>6899</v>
      </c>
      <c r="I113" s="28">
        <v>645</v>
      </c>
      <c r="J113" s="28">
        <f t="shared" si="26"/>
        <v>5121</v>
      </c>
      <c r="K113" s="28">
        <v>105</v>
      </c>
      <c r="L113" s="28">
        <v>0</v>
      </c>
      <c r="M113" s="28">
        <v>4693</v>
      </c>
      <c r="N113" s="28">
        <v>262</v>
      </c>
      <c r="O113" s="28">
        <v>262</v>
      </c>
    </row>
    <row r="114" spans="1:15" ht="12.75" customHeight="1">
      <c r="A114" s="4" t="s">
        <v>210</v>
      </c>
      <c r="B114" s="5" t="s">
        <v>211</v>
      </c>
      <c r="C114" s="28">
        <v>7438</v>
      </c>
      <c r="D114" s="28">
        <v>5933</v>
      </c>
      <c r="E114" s="28">
        <v>0</v>
      </c>
      <c r="F114" s="28">
        <f t="shared" si="25"/>
        <v>1505</v>
      </c>
      <c r="G114" s="28">
        <v>20259</v>
      </c>
      <c r="H114" s="28">
        <v>14378</v>
      </c>
      <c r="I114" s="28">
        <v>0</v>
      </c>
      <c r="J114" s="28">
        <f t="shared" si="26"/>
        <v>5881</v>
      </c>
      <c r="K114" s="28">
        <v>622</v>
      </c>
      <c r="L114" s="28">
        <v>0</v>
      </c>
      <c r="M114" s="28">
        <v>2066</v>
      </c>
      <c r="N114" s="28">
        <v>649</v>
      </c>
      <c r="O114" s="28">
        <v>649</v>
      </c>
    </row>
    <row r="115" spans="1:15" ht="12.75" customHeight="1">
      <c r="A115" s="4" t="s">
        <v>212</v>
      </c>
      <c r="B115" s="5" t="s">
        <v>213</v>
      </c>
      <c r="C115" s="28">
        <v>5227</v>
      </c>
      <c r="D115" s="28">
        <v>3835</v>
      </c>
      <c r="E115" s="28">
        <v>0</v>
      </c>
      <c r="F115" s="28">
        <f t="shared" si="25"/>
        <v>1392</v>
      </c>
      <c r="G115" s="28">
        <v>19109</v>
      </c>
      <c r="H115" s="28">
        <v>11468</v>
      </c>
      <c r="I115" s="28">
        <v>0</v>
      </c>
      <c r="J115" s="28">
        <f t="shared" si="26"/>
        <v>7641</v>
      </c>
      <c r="K115" s="28">
        <v>1397</v>
      </c>
      <c r="L115" s="28">
        <v>0</v>
      </c>
      <c r="M115" s="28">
        <v>1465</v>
      </c>
      <c r="N115" s="28">
        <v>151</v>
      </c>
      <c r="O115" s="28">
        <v>151</v>
      </c>
    </row>
    <row r="116" spans="1:15" ht="12.75" customHeight="1">
      <c r="A116" s="8"/>
      <c r="B116" s="9" t="s">
        <v>214</v>
      </c>
      <c r="C116" s="29">
        <f t="shared" ref="C116:O116" si="27">SUM(C110:C115)</f>
        <v>30764</v>
      </c>
      <c r="D116" s="29">
        <f t="shared" si="27"/>
        <v>24559</v>
      </c>
      <c r="E116" s="29">
        <f t="shared" si="27"/>
        <v>275</v>
      </c>
      <c r="F116" s="29">
        <f t="shared" si="27"/>
        <v>5930</v>
      </c>
      <c r="G116" s="29">
        <f t="shared" si="27"/>
        <v>114085</v>
      </c>
      <c r="H116" s="29">
        <f t="shared" si="27"/>
        <v>73026</v>
      </c>
      <c r="I116" s="29">
        <f t="shared" si="27"/>
        <v>1767</v>
      </c>
      <c r="J116" s="29">
        <f t="shared" si="27"/>
        <v>39292</v>
      </c>
      <c r="K116" s="29">
        <f t="shared" si="27"/>
        <v>2411</v>
      </c>
      <c r="L116" s="29">
        <f t="shared" si="27"/>
        <v>0</v>
      </c>
      <c r="M116" s="29">
        <f t="shared" si="27"/>
        <v>13223</v>
      </c>
      <c r="N116" s="29">
        <f t="shared" si="27"/>
        <v>1307</v>
      </c>
      <c r="O116" s="29">
        <f t="shared" si="27"/>
        <v>1307</v>
      </c>
    </row>
    <row r="117" spans="1:15" ht="12.75" customHeight="1">
      <c r="A117" s="4" t="s">
        <v>215</v>
      </c>
      <c r="B117" s="5" t="s">
        <v>216</v>
      </c>
      <c r="C117" s="28">
        <v>1009</v>
      </c>
      <c r="D117" s="28">
        <v>916</v>
      </c>
      <c r="E117" s="28">
        <v>0</v>
      </c>
      <c r="F117" s="28">
        <f>SUM(C117-D117-E117)</f>
        <v>93</v>
      </c>
      <c r="G117" s="28">
        <v>4215</v>
      </c>
      <c r="H117" s="28">
        <v>3237</v>
      </c>
      <c r="I117" s="28">
        <v>0</v>
      </c>
      <c r="J117" s="28">
        <f>SUM(G117-H117-I117)</f>
        <v>978</v>
      </c>
      <c r="K117" s="28">
        <v>0</v>
      </c>
      <c r="L117" s="28">
        <v>0</v>
      </c>
      <c r="M117" s="28">
        <v>1556</v>
      </c>
      <c r="N117" s="28">
        <v>69</v>
      </c>
      <c r="O117" s="28">
        <v>69</v>
      </c>
    </row>
    <row r="118" spans="1:15" ht="12.75" customHeight="1">
      <c r="A118" s="4" t="s">
        <v>217</v>
      </c>
      <c r="B118" s="5" t="s">
        <v>218</v>
      </c>
      <c r="C118" s="28">
        <v>2677</v>
      </c>
      <c r="D118" s="28">
        <v>2273</v>
      </c>
      <c r="E118" s="28">
        <v>55</v>
      </c>
      <c r="F118" s="28">
        <f>SUM(C118-D118-E118)</f>
        <v>349</v>
      </c>
      <c r="G118" s="28">
        <v>10130</v>
      </c>
      <c r="H118" s="28">
        <v>6780</v>
      </c>
      <c r="I118" s="28">
        <v>370</v>
      </c>
      <c r="J118" s="28">
        <f>SUM(G118-H118-I118)</f>
        <v>2980</v>
      </c>
      <c r="K118" s="28">
        <v>33</v>
      </c>
      <c r="L118" s="28">
        <v>0</v>
      </c>
      <c r="M118" s="28">
        <v>1340</v>
      </c>
      <c r="N118" s="28">
        <v>226</v>
      </c>
      <c r="O118" s="28">
        <v>226</v>
      </c>
    </row>
    <row r="119" spans="1:15" ht="12.75" customHeight="1">
      <c r="A119" s="8"/>
      <c r="B119" s="9" t="s">
        <v>219</v>
      </c>
      <c r="C119" s="29">
        <f t="shared" ref="C119:O119" si="28">SUM(C117:C118)</f>
        <v>3686</v>
      </c>
      <c r="D119" s="29">
        <f t="shared" si="28"/>
        <v>3189</v>
      </c>
      <c r="E119" s="29">
        <f t="shared" si="28"/>
        <v>55</v>
      </c>
      <c r="F119" s="29">
        <f t="shared" si="28"/>
        <v>442</v>
      </c>
      <c r="G119" s="29">
        <f t="shared" si="28"/>
        <v>14345</v>
      </c>
      <c r="H119" s="29">
        <f t="shared" si="28"/>
        <v>10017</v>
      </c>
      <c r="I119" s="29">
        <f t="shared" si="28"/>
        <v>370</v>
      </c>
      <c r="J119" s="29">
        <f t="shared" si="28"/>
        <v>3958</v>
      </c>
      <c r="K119" s="29">
        <f t="shared" si="28"/>
        <v>33</v>
      </c>
      <c r="L119" s="29">
        <f t="shared" si="28"/>
        <v>0</v>
      </c>
      <c r="M119" s="29">
        <f t="shared" si="28"/>
        <v>2896</v>
      </c>
      <c r="N119" s="29">
        <f t="shared" si="28"/>
        <v>295</v>
      </c>
      <c r="O119" s="29">
        <f t="shared" si="28"/>
        <v>295</v>
      </c>
    </row>
    <row r="120" spans="1:15" ht="12.75" customHeight="1">
      <c r="A120" s="4" t="s">
        <v>220</v>
      </c>
      <c r="B120" s="5" t="s">
        <v>221</v>
      </c>
      <c r="C120" s="28">
        <v>3252</v>
      </c>
      <c r="D120" s="28">
        <v>2873</v>
      </c>
      <c r="E120" s="28">
        <v>61</v>
      </c>
      <c r="F120" s="28">
        <f>SUM(C120-D120-E120)</f>
        <v>318</v>
      </c>
      <c r="G120" s="28">
        <v>9902</v>
      </c>
      <c r="H120" s="28">
        <v>7864</v>
      </c>
      <c r="I120" s="28">
        <v>520</v>
      </c>
      <c r="J120" s="28">
        <f>SUM(G120-H120-I120)</f>
        <v>1518</v>
      </c>
      <c r="K120" s="28">
        <v>159</v>
      </c>
      <c r="L120" s="28">
        <v>0</v>
      </c>
      <c r="M120" s="28">
        <v>460</v>
      </c>
      <c r="N120" s="28">
        <v>83</v>
      </c>
      <c r="O120" s="28">
        <v>83</v>
      </c>
    </row>
    <row r="121" spans="1:15" ht="12.75" customHeight="1">
      <c r="A121" s="4" t="s">
        <v>222</v>
      </c>
      <c r="B121" s="5" t="s">
        <v>223</v>
      </c>
      <c r="C121" s="28">
        <v>5087</v>
      </c>
      <c r="D121" s="28">
        <v>4728</v>
      </c>
      <c r="E121" s="28">
        <v>120</v>
      </c>
      <c r="F121" s="28">
        <f>SUM(C121-D121-E121)</f>
        <v>239</v>
      </c>
      <c r="G121" s="28">
        <v>17754</v>
      </c>
      <c r="H121" s="28">
        <v>13543</v>
      </c>
      <c r="I121" s="28">
        <v>936</v>
      </c>
      <c r="J121" s="28">
        <f>SUM(G121-H121-I121)</f>
        <v>3275</v>
      </c>
      <c r="K121" s="28">
        <v>18</v>
      </c>
      <c r="L121" s="28">
        <v>0</v>
      </c>
      <c r="M121" s="28">
        <v>538</v>
      </c>
      <c r="N121" s="28">
        <v>27</v>
      </c>
      <c r="O121" s="28">
        <v>27</v>
      </c>
    </row>
    <row r="122" spans="1:15" ht="12.75" customHeight="1">
      <c r="A122" s="4" t="s">
        <v>224</v>
      </c>
      <c r="B122" s="5" t="s">
        <v>225</v>
      </c>
      <c r="C122" s="28">
        <v>932</v>
      </c>
      <c r="D122" s="28">
        <v>828</v>
      </c>
      <c r="E122" s="28">
        <v>0</v>
      </c>
      <c r="F122" s="28">
        <f>SUM(C122-D122-E122)</f>
        <v>104</v>
      </c>
      <c r="G122" s="28">
        <v>3268</v>
      </c>
      <c r="H122" s="28">
        <v>2169</v>
      </c>
      <c r="I122" s="28">
        <v>0</v>
      </c>
      <c r="J122" s="28">
        <f>SUM(G122-H122-I122)</f>
        <v>1099</v>
      </c>
      <c r="K122" s="28">
        <v>15</v>
      </c>
      <c r="L122" s="28">
        <v>0</v>
      </c>
      <c r="M122" s="28">
        <v>1084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4680</v>
      </c>
      <c r="D123" s="28">
        <v>4067</v>
      </c>
      <c r="E123" s="28">
        <v>60</v>
      </c>
      <c r="F123" s="28">
        <f>SUM(C123-D123-E123)</f>
        <v>553</v>
      </c>
      <c r="G123" s="28">
        <v>12905</v>
      </c>
      <c r="H123" s="28">
        <v>10088</v>
      </c>
      <c r="I123" s="28">
        <v>417</v>
      </c>
      <c r="J123" s="28">
        <f>SUM(G123-H123-I123)</f>
        <v>2400</v>
      </c>
      <c r="K123" s="28">
        <v>94</v>
      </c>
      <c r="L123" s="28">
        <v>0</v>
      </c>
      <c r="M123" s="28">
        <v>466</v>
      </c>
      <c r="N123" s="28">
        <v>55</v>
      </c>
      <c r="O123" s="28">
        <v>55</v>
      </c>
    </row>
    <row r="124" spans="1:15" ht="12.75" customHeight="1">
      <c r="A124" s="4" t="s">
        <v>228</v>
      </c>
      <c r="B124" s="5" t="s">
        <v>229</v>
      </c>
      <c r="C124" s="28">
        <v>1552</v>
      </c>
      <c r="D124" s="28">
        <v>1417</v>
      </c>
      <c r="E124" s="28">
        <v>31</v>
      </c>
      <c r="F124" s="28">
        <f>SUM(C124-D124-E124)</f>
        <v>104</v>
      </c>
      <c r="G124" s="28">
        <v>4561</v>
      </c>
      <c r="H124" s="28">
        <v>3648</v>
      </c>
      <c r="I124" s="28">
        <v>245</v>
      </c>
      <c r="J124" s="28">
        <f>SUM(G124-H124-I124)</f>
        <v>668</v>
      </c>
      <c r="K124" s="28">
        <v>16</v>
      </c>
      <c r="L124" s="28">
        <v>0</v>
      </c>
      <c r="M124" s="28">
        <v>15</v>
      </c>
      <c r="N124" s="28">
        <v>0</v>
      </c>
      <c r="O124" s="28">
        <v>0</v>
      </c>
    </row>
    <row r="125" spans="1:15" ht="12.75" customHeight="1">
      <c r="A125" s="8"/>
      <c r="B125" s="9" t="s">
        <v>230</v>
      </c>
      <c r="C125" s="29">
        <f t="shared" ref="C125:O125" si="29">SUM(C120:C124)</f>
        <v>15503</v>
      </c>
      <c r="D125" s="29">
        <f t="shared" si="29"/>
        <v>13913</v>
      </c>
      <c r="E125" s="29">
        <f t="shared" si="29"/>
        <v>272</v>
      </c>
      <c r="F125" s="29">
        <f t="shared" si="29"/>
        <v>1318</v>
      </c>
      <c r="G125" s="29">
        <f t="shared" si="29"/>
        <v>48390</v>
      </c>
      <c r="H125" s="29">
        <f t="shared" si="29"/>
        <v>37312</v>
      </c>
      <c r="I125" s="29">
        <f t="shared" si="29"/>
        <v>2118</v>
      </c>
      <c r="J125" s="29">
        <f t="shared" si="29"/>
        <v>8960</v>
      </c>
      <c r="K125" s="29">
        <f t="shared" si="29"/>
        <v>302</v>
      </c>
      <c r="L125" s="29">
        <f t="shared" si="29"/>
        <v>0</v>
      </c>
      <c r="M125" s="29">
        <f t="shared" si="29"/>
        <v>2563</v>
      </c>
      <c r="N125" s="29">
        <f t="shared" si="29"/>
        <v>165</v>
      </c>
      <c r="O125" s="29">
        <f t="shared" si="29"/>
        <v>165</v>
      </c>
    </row>
    <row r="126" spans="1:15" ht="12.75" customHeight="1">
      <c r="A126" s="4" t="s">
        <v>231</v>
      </c>
      <c r="B126" s="5" t="s">
        <v>232</v>
      </c>
      <c r="C126" s="28">
        <v>3714</v>
      </c>
      <c r="D126" s="28">
        <v>2757</v>
      </c>
      <c r="E126" s="28">
        <v>0</v>
      </c>
      <c r="F126" s="28">
        <f t="shared" ref="F126:F134" si="30">SUM(C126-D126-E126)</f>
        <v>957</v>
      </c>
      <c r="G126" s="28">
        <v>9440</v>
      </c>
      <c r="H126" s="28">
        <v>5843</v>
      </c>
      <c r="I126" s="28">
        <v>0</v>
      </c>
      <c r="J126" s="28">
        <f t="shared" ref="J126:J134" si="31">SUM(G126-H126-I126)</f>
        <v>3597</v>
      </c>
      <c r="K126" s="28">
        <v>28</v>
      </c>
      <c r="L126" s="28">
        <v>0</v>
      </c>
      <c r="M126" s="28">
        <v>1391</v>
      </c>
      <c r="N126" s="28">
        <v>0</v>
      </c>
      <c r="O126" s="28">
        <v>0</v>
      </c>
    </row>
    <row r="127" spans="1:15" ht="12.75" customHeight="1">
      <c r="A127" s="4" t="s">
        <v>233</v>
      </c>
      <c r="B127" s="5" t="s">
        <v>234</v>
      </c>
      <c r="C127" s="28">
        <v>1596</v>
      </c>
      <c r="D127" s="28">
        <v>1408</v>
      </c>
      <c r="E127" s="28">
        <v>0</v>
      </c>
      <c r="F127" s="28">
        <f t="shared" si="30"/>
        <v>188</v>
      </c>
      <c r="G127" s="28">
        <v>4879</v>
      </c>
      <c r="H127" s="28">
        <v>4225</v>
      </c>
      <c r="I127" s="28">
        <v>0</v>
      </c>
      <c r="J127" s="28">
        <f t="shared" si="31"/>
        <v>654</v>
      </c>
      <c r="K127" s="28">
        <v>0</v>
      </c>
      <c r="L127" s="28">
        <v>0</v>
      </c>
      <c r="M127" s="28">
        <v>133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10368</v>
      </c>
      <c r="D128" s="28">
        <v>8261</v>
      </c>
      <c r="E128" s="28">
        <v>256</v>
      </c>
      <c r="F128" s="28">
        <f t="shared" si="30"/>
        <v>1851</v>
      </c>
      <c r="G128" s="28">
        <v>23161</v>
      </c>
      <c r="H128" s="28">
        <v>16867</v>
      </c>
      <c r="I128" s="28">
        <v>986</v>
      </c>
      <c r="J128" s="28">
        <f t="shared" si="31"/>
        <v>5308</v>
      </c>
      <c r="K128" s="28">
        <v>52</v>
      </c>
      <c r="L128" s="28">
        <v>0</v>
      </c>
      <c r="M128" s="28">
        <v>2730</v>
      </c>
      <c r="N128" s="28">
        <v>154</v>
      </c>
      <c r="O128" s="28">
        <v>154</v>
      </c>
    </row>
    <row r="129" spans="1:15" ht="12.75" customHeight="1">
      <c r="A129" s="4" t="s">
        <v>237</v>
      </c>
      <c r="B129" s="5" t="s">
        <v>238</v>
      </c>
      <c r="C129" s="28">
        <v>1121</v>
      </c>
      <c r="D129" s="28">
        <v>873</v>
      </c>
      <c r="E129" s="28">
        <v>68</v>
      </c>
      <c r="F129" s="28">
        <f t="shared" si="30"/>
        <v>180</v>
      </c>
      <c r="G129" s="28">
        <v>4033</v>
      </c>
      <c r="H129" s="28">
        <v>1934</v>
      </c>
      <c r="I129" s="28">
        <v>518</v>
      </c>
      <c r="J129" s="28">
        <f t="shared" si="31"/>
        <v>1581</v>
      </c>
      <c r="K129" s="28">
        <v>69</v>
      </c>
      <c r="L129" s="28">
        <v>0</v>
      </c>
      <c r="M129" s="28">
        <v>1703</v>
      </c>
      <c r="N129" s="28">
        <v>186</v>
      </c>
      <c r="O129" s="28">
        <v>186</v>
      </c>
    </row>
    <row r="130" spans="1:15" ht="12.75" customHeight="1">
      <c r="A130" s="4" t="s">
        <v>239</v>
      </c>
      <c r="B130" s="5" t="s">
        <v>240</v>
      </c>
      <c r="C130" s="28">
        <v>6516</v>
      </c>
      <c r="D130" s="28">
        <v>5467</v>
      </c>
      <c r="E130" s="28">
        <v>356</v>
      </c>
      <c r="F130" s="28">
        <f t="shared" si="30"/>
        <v>693</v>
      </c>
      <c r="G130" s="28">
        <v>17040</v>
      </c>
      <c r="H130" s="28">
        <v>8842</v>
      </c>
      <c r="I130" s="28">
        <v>1594</v>
      </c>
      <c r="J130" s="28">
        <f t="shared" si="31"/>
        <v>6604</v>
      </c>
      <c r="K130" s="28">
        <v>22</v>
      </c>
      <c r="L130" s="28">
        <v>0</v>
      </c>
      <c r="M130" s="28">
        <v>107</v>
      </c>
      <c r="N130" s="28">
        <v>508</v>
      </c>
      <c r="O130" s="28">
        <v>508</v>
      </c>
    </row>
    <row r="131" spans="1:15" ht="12.75" customHeight="1">
      <c r="A131" s="4" t="s">
        <v>241</v>
      </c>
      <c r="B131" s="5" t="s">
        <v>242</v>
      </c>
      <c r="C131" s="28">
        <v>12342</v>
      </c>
      <c r="D131" s="28">
        <v>10342</v>
      </c>
      <c r="E131" s="28">
        <v>115</v>
      </c>
      <c r="F131" s="28">
        <f t="shared" si="30"/>
        <v>1885</v>
      </c>
      <c r="G131" s="28">
        <v>29841</v>
      </c>
      <c r="H131" s="28">
        <v>16160</v>
      </c>
      <c r="I131" s="28">
        <v>571</v>
      </c>
      <c r="J131" s="28">
        <f t="shared" si="31"/>
        <v>13110</v>
      </c>
      <c r="K131" s="28">
        <v>53</v>
      </c>
      <c r="L131" s="28">
        <v>0</v>
      </c>
      <c r="M131" s="28">
        <v>612</v>
      </c>
      <c r="N131" s="28">
        <v>248</v>
      </c>
      <c r="O131" s="28">
        <v>248</v>
      </c>
    </row>
    <row r="132" spans="1:15" ht="12.75" customHeight="1">
      <c r="A132" s="4" t="s">
        <v>243</v>
      </c>
      <c r="B132" s="5" t="s">
        <v>244</v>
      </c>
      <c r="C132" s="28">
        <v>6116</v>
      </c>
      <c r="D132" s="28">
        <v>5003</v>
      </c>
      <c r="E132" s="28">
        <v>0</v>
      </c>
      <c r="F132" s="28">
        <f t="shared" si="30"/>
        <v>1113</v>
      </c>
      <c r="G132" s="28">
        <v>16447</v>
      </c>
      <c r="H132" s="28">
        <v>10343</v>
      </c>
      <c r="I132" s="28">
        <v>0</v>
      </c>
      <c r="J132" s="28">
        <f t="shared" si="31"/>
        <v>6104</v>
      </c>
      <c r="K132" s="28">
        <v>219</v>
      </c>
      <c r="L132" s="28">
        <v>0</v>
      </c>
      <c r="M132" s="28">
        <v>860</v>
      </c>
      <c r="N132" s="28">
        <v>29</v>
      </c>
      <c r="O132" s="28">
        <v>29</v>
      </c>
    </row>
    <row r="133" spans="1:15" ht="12.75" customHeight="1">
      <c r="A133" s="4" t="s">
        <v>245</v>
      </c>
      <c r="B133" s="5" t="s">
        <v>246</v>
      </c>
      <c r="C133" s="28">
        <v>4822</v>
      </c>
      <c r="D133" s="28">
        <v>4124</v>
      </c>
      <c r="E133" s="28">
        <v>0</v>
      </c>
      <c r="F133" s="28">
        <f t="shared" si="30"/>
        <v>698</v>
      </c>
      <c r="G133" s="28">
        <v>14949</v>
      </c>
      <c r="H133" s="28">
        <v>8295</v>
      </c>
      <c r="I133" s="28">
        <v>0</v>
      </c>
      <c r="J133" s="28">
        <f t="shared" si="31"/>
        <v>6654</v>
      </c>
      <c r="K133" s="28">
        <v>67</v>
      </c>
      <c r="L133" s="28">
        <v>0</v>
      </c>
      <c r="M133" s="28">
        <v>617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4039</v>
      </c>
      <c r="D134" s="28">
        <v>2790</v>
      </c>
      <c r="E134" s="28">
        <v>0</v>
      </c>
      <c r="F134" s="28">
        <f t="shared" si="30"/>
        <v>1249</v>
      </c>
      <c r="G134" s="28">
        <v>16695</v>
      </c>
      <c r="H134" s="28">
        <v>5496</v>
      </c>
      <c r="I134" s="28">
        <v>0</v>
      </c>
      <c r="J134" s="28">
        <f t="shared" si="31"/>
        <v>11199</v>
      </c>
      <c r="K134" s="28">
        <v>287</v>
      </c>
      <c r="L134" s="28">
        <v>0</v>
      </c>
      <c r="M134" s="28">
        <v>1075</v>
      </c>
      <c r="N134" s="28">
        <v>28</v>
      </c>
      <c r="O134" s="28">
        <v>28</v>
      </c>
    </row>
    <row r="135" spans="1:15" ht="12.75" customHeight="1">
      <c r="A135" s="10"/>
      <c r="B135" s="9" t="s">
        <v>249</v>
      </c>
      <c r="C135" s="29">
        <f t="shared" ref="C135:O135" si="32">SUM(C126:C134)</f>
        <v>50634</v>
      </c>
      <c r="D135" s="29">
        <f t="shared" si="32"/>
        <v>41025</v>
      </c>
      <c r="E135" s="29">
        <f t="shared" si="32"/>
        <v>795</v>
      </c>
      <c r="F135" s="29">
        <f t="shared" si="32"/>
        <v>8814</v>
      </c>
      <c r="G135" s="29">
        <f t="shared" si="32"/>
        <v>136485</v>
      </c>
      <c r="H135" s="29">
        <f t="shared" si="32"/>
        <v>78005</v>
      </c>
      <c r="I135" s="29">
        <f t="shared" si="32"/>
        <v>3669</v>
      </c>
      <c r="J135" s="29">
        <f t="shared" si="32"/>
        <v>54811</v>
      </c>
      <c r="K135" s="29">
        <f t="shared" si="32"/>
        <v>797</v>
      </c>
      <c r="L135" s="29">
        <f t="shared" si="32"/>
        <v>0</v>
      </c>
      <c r="M135" s="29">
        <f t="shared" si="32"/>
        <v>9228</v>
      </c>
      <c r="N135" s="29">
        <f t="shared" si="32"/>
        <v>1153</v>
      </c>
      <c r="O135" s="29">
        <f t="shared" si="32"/>
        <v>1153</v>
      </c>
    </row>
    <row r="136" spans="1:15" ht="12.75" customHeight="1">
      <c r="A136" s="4" t="s">
        <v>250</v>
      </c>
      <c r="B136" s="5" t="s">
        <v>251</v>
      </c>
      <c r="C136" s="28">
        <v>7327</v>
      </c>
      <c r="D136" s="28">
        <v>6899</v>
      </c>
      <c r="E136" s="28">
        <v>0</v>
      </c>
      <c r="F136" s="28">
        <f t="shared" ref="F136:F143" si="33">SUM(C136-D136-E136)</f>
        <v>428</v>
      </c>
      <c r="G136" s="28">
        <v>17610</v>
      </c>
      <c r="H136" s="28">
        <v>13542</v>
      </c>
      <c r="I136" s="28">
        <v>0</v>
      </c>
      <c r="J136" s="28">
        <f t="shared" ref="J136:J143" si="34">SUM(G136-H136-I136)</f>
        <v>4068</v>
      </c>
      <c r="K136" s="28">
        <v>742</v>
      </c>
      <c r="L136" s="28">
        <v>889</v>
      </c>
      <c r="M136" s="28">
        <v>1671</v>
      </c>
      <c r="N136" s="28">
        <v>2253</v>
      </c>
      <c r="O136" s="28">
        <v>2253</v>
      </c>
    </row>
    <row r="137" spans="1:15" ht="12.75" customHeight="1">
      <c r="A137" s="4" t="s">
        <v>252</v>
      </c>
      <c r="B137" s="5" t="s">
        <v>253</v>
      </c>
      <c r="C137" s="28">
        <v>1320</v>
      </c>
      <c r="D137" s="28">
        <v>1076</v>
      </c>
      <c r="E137" s="28">
        <v>0</v>
      </c>
      <c r="F137" s="28">
        <f t="shared" si="33"/>
        <v>244</v>
      </c>
      <c r="G137" s="28">
        <v>2710</v>
      </c>
      <c r="H137" s="28">
        <v>2262</v>
      </c>
      <c r="I137" s="28">
        <v>0</v>
      </c>
      <c r="J137" s="28">
        <f t="shared" si="34"/>
        <v>448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639</v>
      </c>
      <c r="D138" s="28">
        <v>639</v>
      </c>
      <c r="E138" s="28">
        <v>0</v>
      </c>
      <c r="F138" s="28">
        <f t="shared" si="33"/>
        <v>0</v>
      </c>
      <c r="G138" s="28">
        <v>2005</v>
      </c>
      <c r="H138" s="28">
        <v>1943</v>
      </c>
      <c r="I138" s="28">
        <v>0</v>
      </c>
      <c r="J138" s="28">
        <f t="shared" si="34"/>
        <v>62</v>
      </c>
      <c r="K138" s="28">
        <v>0</v>
      </c>
      <c r="L138" s="28">
        <v>0</v>
      </c>
      <c r="M138" s="28">
        <v>174</v>
      </c>
      <c r="N138" s="28">
        <v>137</v>
      </c>
      <c r="O138" s="28">
        <v>137</v>
      </c>
    </row>
    <row r="139" spans="1:15" ht="12.75" customHeight="1">
      <c r="A139" s="4" t="s">
        <v>256</v>
      </c>
      <c r="B139" s="5" t="s">
        <v>257</v>
      </c>
      <c r="C139" s="28">
        <v>2081</v>
      </c>
      <c r="D139" s="28">
        <v>1938</v>
      </c>
      <c r="E139" s="28">
        <v>0</v>
      </c>
      <c r="F139" s="28">
        <f t="shared" si="33"/>
        <v>143</v>
      </c>
      <c r="G139" s="28">
        <v>5689</v>
      </c>
      <c r="H139" s="28">
        <v>4752</v>
      </c>
      <c r="I139" s="28">
        <v>0</v>
      </c>
      <c r="J139" s="28">
        <f t="shared" si="34"/>
        <v>937</v>
      </c>
      <c r="K139" s="28">
        <v>764</v>
      </c>
      <c r="L139" s="28">
        <v>0</v>
      </c>
      <c r="M139" s="28">
        <v>946</v>
      </c>
      <c r="N139" s="28">
        <v>77</v>
      </c>
      <c r="O139" s="28">
        <v>77</v>
      </c>
    </row>
    <row r="140" spans="1:15" ht="12.75" customHeight="1">
      <c r="A140" s="4" t="s">
        <v>258</v>
      </c>
      <c r="B140" s="5" t="s">
        <v>259</v>
      </c>
      <c r="C140" s="28">
        <v>449</v>
      </c>
      <c r="D140" s="28">
        <v>449</v>
      </c>
      <c r="E140" s="28">
        <v>0</v>
      </c>
      <c r="F140" s="28">
        <f t="shared" si="33"/>
        <v>0</v>
      </c>
      <c r="G140" s="28">
        <v>846</v>
      </c>
      <c r="H140" s="28">
        <v>846</v>
      </c>
      <c r="I140" s="28">
        <v>0</v>
      </c>
      <c r="J140" s="28">
        <f t="shared" si="34"/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2777</v>
      </c>
      <c r="D141" s="28">
        <v>2739</v>
      </c>
      <c r="E141" s="28">
        <v>0</v>
      </c>
      <c r="F141" s="28">
        <f t="shared" si="33"/>
        <v>38</v>
      </c>
      <c r="G141" s="28">
        <v>5420</v>
      </c>
      <c r="H141" s="28">
        <v>4878</v>
      </c>
      <c r="I141" s="28">
        <v>0</v>
      </c>
      <c r="J141" s="28">
        <f t="shared" si="34"/>
        <v>542</v>
      </c>
      <c r="K141" s="28">
        <v>272</v>
      </c>
      <c r="L141" s="28">
        <v>0</v>
      </c>
      <c r="M141" s="28">
        <v>174</v>
      </c>
      <c r="N141" s="28">
        <v>133</v>
      </c>
      <c r="O141" s="28">
        <v>133</v>
      </c>
    </row>
    <row r="142" spans="1:15" ht="12.75" customHeight="1">
      <c r="A142" s="4" t="s">
        <v>262</v>
      </c>
      <c r="B142" s="5" t="s">
        <v>263</v>
      </c>
      <c r="C142" s="28">
        <v>1838</v>
      </c>
      <c r="D142" s="28">
        <v>1407</v>
      </c>
      <c r="E142" s="28">
        <v>0</v>
      </c>
      <c r="F142" s="28">
        <f t="shared" si="33"/>
        <v>431</v>
      </c>
      <c r="G142" s="28">
        <v>5442</v>
      </c>
      <c r="H142" s="28">
        <v>4336</v>
      </c>
      <c r="I142" s="28">
        <v>0</v>
      </c>
      <c r="J142" s="28">
        <f t="shared" si="34"/>
        <v>1106</v>
      </c>
      <c r="K142" s="28">
        <v>412</v>
      </c>
      <c r="L142" s="28">
        <v>0</v>
      </c>
      <c r="M142" s="28">
        <v>1437</v>
      </c>
      <c r="N142" s="28">
        <v>487</v>
      </c>
      <c r="O142" s="28">
        <v>487</v>
      </c>
    </row>
    <row r="143" spans="1:15" ht="12.75" customHeight="1">
      <c r="A143" s="4" t="s">
        <v>264</v>
      </c>
      <c r="B143" s="5" t="s">
        <v>265</v>
      </c>
      <c r="C143" s="28">
        <v>4874</v>
      </c>
      <c r="D143" s="28">
        <v>4043</v>
      </c>
      <c r="E143" s="28">
        <v>0</v>
      </c>
      <c r="F143" s="28">
        <f t="shared" si="33"/>
        <v>831</v>
      </c>
      <c r="G143" s="28">
        <v>15205</v>
      </c>
      <c r="H143" s="28">
        <v>6837</v>
      </c>
      <c r="I143" s="28">
        <v>0</v>
      </c>
      <c r="J143" s="28">
        <f t="shared" si="34"/>
        <v>8368</v>
      </c>
      <c r="K143" s="28">
        <v>1624</v>
      </c>
      <c r="L143" s="28">
        <v>0</v>
      </c>
      <c r="M143" s="28">
        <v>1943</v>
      </c>
      <c r="N143" s="28">
        <v>1244</v>
      </c>
      <c r="O143" s="28">
        <v>1244</v>
      </c>
    </row>
    <row r="144" spans="1:15" ht="12.75" customHeight="1">
      <c r="A144" s="10"/>
      <c r="B144" s="9" t="s">
        <v>266</v>
      </c>
      <c r="C144" s="30">
        <f t="shared" ref="C144:O144" si="35">SUM(C136:C143)</f>
        <v>21305</v>
      </c>
      <c r="D144" s="30">
        <f t="shared" si="35"/>
        <v>19190</v>
      </c>
      <c r="E144" s="30">
        <f t="shared" si="35"/>
        <v>0</v>
      </c>
      <c r="F144" s="30">
        <f t="shared" si="35"/>
        <v>2115</v>
      </c>
      <c r="G144" s="30">
        <f t="shared" si="35"/>
        <v>54927</v>
      </c>
      <c r="H144" s="30">
        <f t="shared" si="35"/>
        <v>39396</v>
      </c>
      <c r="I144" s="30">
        <f t="shared" si="35"/>
        <v>0</v>
      </c>
      <c r="J144" s="30">
        <f t="shared" si="35"/>
        <v>15531</v>
      </c>
      <c r="K144" s="30">
        <f t="shared" si="35"/>
        <v>3814</v>
      </c>
      <c r="L144" s="30">
        <f t="shared" si="35"/>
        <v>889</v>
      </c>
      <c r="M144" s="30">
        <f t="shared" si="35"/>
        <v>6345</v>
      </c>
      <c r="N144" s="30">
        <f t="shared" si="35"/>
        <v>4331</v>
      </c>
      <c r="O144" s="30">
        <f t="shared" si="35"/>
        <v>4331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663502</v>
      </c>
      <c r="D145" s="31">
        <f t="shared" si="36"/>
        <v>474108</v>
      </c>
      <c r="E145" s="31">
        <f t="shared" si="36"/>
        <v>21135</v>
      </c>
      <c r="F145" s="31">
        <f t="shared" si="36"/>
        <v>168259</v>
      </c>
      <c r="G145" s="31">
        <f t="shared" si="36"/>
        <v>2055971</v>
      </c>
      <c r="H145" s="31">
        <f t="shared" si="36"/>
        <v>1025858</v>
      </c>
      <c r="I145" s="31">
        <f t="shared" si="36"/>
        <v>92452</v>
      </c>
      <c r="J145" s="31">
        <f t="shared" si="36"/>
        <v>937661</v>
      </c>
      <c r="K145" s="31">
        <f t="shared" si="36"/>
        <v>68634</v>
      </c>
      <c r="L145" s="31">
        <f t="shared" si="36"/>
        <v>1751</v>
      </c>
      <c r="M145" s="31">
        <f t="shared" si="36"/>
        <v>217181</v>
      </c>
      <c r="N145" s="31">
        <f t="shared" si="36"/>
        <v>58303</v>
      </c>
      <c r="O145" s="31">
        <f t="shared" si="36"/>
        <v>58249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81515</v>
      </c>
      <c r="D15" s="28">
        <v>32716</v>
      </c>
      <c r="E15" s="28">
        <v>5454</v>
      </c>
      <c r="F15" s="28">
        <f t="shared" ref="F15:F22" si="0">SUM(C15-D15-E15)</f>
        <v>43345</v>
      </c>
      <c r="G15" s="28">
        <v>275779</v>
      </c>
      <c r="H15" s="28">
        <v>84734</v>
      </c>
      <c r="I15" s="28">
        <v>25407</v>
      </c>
      <c r="J15" s="28">
        <f t="shared" ref="J15:J22" si="1">SUM(G15-H15-I15)</f>
        <v>165638</v>
      </c>
      <c r="K15" s="28">
        <v>8097</v>
      </c>
      <c r="L15" s="28">
        <v>0</v>
      </c>
      <c r="M15" s="28">
        <v>26173</v>
      </c>
      <c r="N15" s="28">
        <v>6158</v>
      </c>
      <c r="O15" s="28">
        <v>6158</v>
      </c>
    </row>
    <row r="16" spans="1:15" ht="12.75" customHeight="1">
      <c r="A16" s="4" t="s">
        <v>29</v>
      </c>
      <c r="B16" s="5" t="s">
        <v>30</v>
      </c>
      <c r="C16" s="28">
        <v>34688</v>
      </c>
      <c r="D16" s="28">
        <v>15562</v>
      </c>
      <c r="E16" s="28">
        <v>784</v>
      </c>
      <c r="F16" s="28">
        <f t="shared" si="0"/>
        <v>18342</v>
      </c>
      <c r="G16" s="28">
        <v>205565</v>
      </c>
      <c r="H16" s="28">
        <v>35767</v>
      </c>
      <c r="I16" s="28">
        <v>4588</v>
      </c>
      <c r="J16" s="28">
        <f t="shared" si="1"/>
        <v>165210</v>
      </c>
      <c r="K16" s="28">
        <v>3485</v>
      </c>
      <c r="L16" s="28">
        <v>0</v>
      </c>
      <c r="M16" s="28">
        <v>20835</v>
      </c>
      <c r="N16" s="28">
        <v>254</v>
      </c>
      <c r="O16" s="28">
        <v>254</v>
      </c>
    </row>
    <row r="17" spans="1:15" ht="12.75" customHeight="1">
      <c r="A17" s="4" t="s">
        <v>31</v>
      </c>
      <c r="B17" s="5" t="s">
        <v>32</v>
      </c>
      <c r="C17" s="28">
        <v>15435</v>
      </c>
      <c r="D17" s="28">
        <v>14426</v>
      </c>
      <c r="E17" s="28">
        <v>0</v>
      </c>
      <c r="F17" s="28">
        <f t="shared" si="0"/>
        <v>1009</v>
      </c>
      <c r="G17" s="28">
        <v>30460</v>
      </c>
      <c r="H17" s="28">
        <v>25533</v>
      </c>
      <c r="I17" s="28">
        <v>0</v>
      </c>
      <c r="J17" s="28">
        <f t="shared" si="1"/>
        <v>4927</v>
      </c>
      <c r="K17" s="28">
        <v>1807</v>
      </c>
      <c r="L17" s="28">
        <v>0</v>
      </c>
      <c r="M17" s="28">
        <v>973</v>
      </c>
      <c r="N17" s="28">
        <v>1098</v>
      </c>
      <c r="O17" s="28">
        <v>1098</v>
      </c>
    </row>
    <row r="18" spans="1:15" ht="12.75" customHeight="1">
      <c r="A18" s="4" t="s">
        <v>33</v>
      </c>
      <c r="B18" s="5" t="s">
        <v>34</v>
      </c>
      <c r="C18" s="28">
        <v>50273</v>
      </c>
      <c r="D18" s="28">
        <v>38365</v>
      </c>
      <c r="E18" s="28">
        <v>949</v>
      </c>
      <c r="F18" s="28">
        <f t="shared" si="0"/>
        <v>10959</v>
      </c>
      <c r="G18" s="28">
        <v>120140</v>
      </c>
      <c r="H18" s="28">
        <v>91187</v>
      </c>
      <c r="I18" s="28">
        <v>3697</v>
      </c>
      <c r="J18" s="28">
        <f t="shared" si="1"/>
        <v>25256</v>
      </c>
      <c r="K18" s="28">
        <v>6527</v>
      </c>
      <c r="L18" s="28">
        <v>0</v>
      </c>
      <c r="M18" s="28">
        <v>8856</v>
      </c>
      <c r="N18" s="28">
        <v>1292</v>
      </c>
      <c r="O18" s="28">
        <v>1292</v>
      </c>
    </row>
    <row r="19" spans="1:15" ht="12.75" customHeight="1">
      <c r="A19" s="4" t="s">
        <v>35</v>
      </c>
      <c r="B19" s="5" t="s">
        <v>36</v>
      </c>
      <c r="C19" s="28">
        <v>33748</v>
      </c>
      <c r="D19" s="28">
        <v>31457</v>
      </c>
      <c r="E19" s="28">
        <v>1495</v>
      </c>
      <c r="F19" s="28">
        <f t="shared" si="0"/>
        <v>796</v>
      </c>
      <c r="G19" s="28">
        <v>84214</v>
      </c>
      <c r="H19" s="28">
        <v>69568</v>
      </c>
      <c r="I19" s="28">
        <v>7206</v>
      </c>
      <c r="J19" s="28">
        <f t="shared" si="1"/>
        <v>7440</v>
      </c>
      <c r="K19" s="28">
        <v>709</v>
      </c>
      <c r="L19" s="28">
        <v>0</v>
      </c>
      <c r="M19" s="28">
        <v>93</v>
      </c>
      <c r="N19" s="28">
        <v>933</v>
      </c>
      <c r="O19" s="28">
        <v>933</v>
      </c>
    </row>
    <row r="20" spans="1:15" ht="12.75" customHeight="1">
      <c r="A20" s="4" t="s">
        <v>37</v>
      </c>
      <c r="B20" s="5" t="s">
        <v>38</v>
      </c>
      <c r="C20" s="28">
        <v>182062</v>
      </c>
      <c r="D20" s="28">
        <v>169462</v>
      </c>
      <c r="E20" s="28">
        <v>5535</v>
      </c>
      <c r="F20" s="28">
        <f t="shared" si="0"/>
        <v>7065</v>
      </c>
      <c r="G20" s="28">
        <v>421392</v>
      </c>
      <c r="H20" s="28">
        <v>338239</v>
      </c>
      <c r="I20" s="28">
        <v>27276</v>
      </c>
      <c r="J20" s="28">
        <f t="shared" si="1"/>
        <v>55877</v>
      </c>
      <c r="K20" s="28">
        <v>12458</v>
      </c>
      <c r="L20" s="28">
        <v>0</v>
      </c>
      <c r="M20" s="28">
        <v>12614</v>
      </c>
      <c r="N20" s="28">
        <v>13414</v>
      </c>
      <c r="O20" s="28">
        <v>12440</v>
      </c>
    </row>
    <row r="21" spans="1:15" ht="12.75" customHeight="1">
      <c r="A21" s="4" t="s">
        <v>39</v>
      </c>
      <c r="B21" s="5" t="s">
        <v>40</v>
      </c>
      <c r="C21" s="28">
        <v>15681</v>
      </c>
      <c r="D21" s="28">
        <v>15665</v>
      </c>
      <c r="E21" s="28">
        <v>0</v>
      </c>
      <c r="F21" s="28">
        <f t="shared" si="0"/>
        <v>16</v>
      </c>
      <c r="G21" s="28">
        <v>26053</v>
      </c>
      <c r="H21" s="28">
        <v>25944</v>
      </c>
      <c r="I21" s="28">
        <v>0</v>
      </c>
      <c r="J21" s="28">
        <f t="shared" si="1"/>
        <v>109</v>
      </c>
      <c r="K21" s="28">
        <v>30</v>
      </c>
      <c r="L21" s="28">
        <v>0</v>
      </c>
      <c r="M21" s="28">
        <v>0</v>
      </c>
      <c r="N21" s="28">
        <v>142</v>
      </c>
      <c r="O21" s="28">
        <v>142</v>
      </c>
    </row>
    <row r="22" spans="1:15" ht="12.75" customHeight="1">
      <c r="A22" s="4" t="s">
        <v>41</v>
      </c>
      <c r="B22" s="5" t="s">
        <v>42</v>
      </c>
      <c r="C22" s="28">
        <v>14431</v>
      </c>
      <c r="D22" s="28">
        <v>12322</v>
      </c>
      <c r="E22" s="28">
        <v>1848</v>
      </c>
      <c r="F22" s="28">
        <f t="shared" si="0"/>
        <v>261</v>
      </c>
      <c r="G22" s="28">
        <v>36146</v>
      </c>
      <c r="H22" s="28">
        <v>24612</v>
      </c>
      <c r="I22" s="28">
        <v>6884</v>
      </c>
      <c r="J22" s="28">
        <f t="shared" si="1"/>
        <v>4650</v>
      </c>
      <c r="K22" s="28">
        <v>1575</v>
      </c>
      <c r="L22" s="28">
        <v>0</v>
      </c>
      <c r="M22" s="28">
        <v>6401</v>
      </c>
      <c r="N22" s="28">
        <v>938</v>
      </c>
      <c r="O22" s="28">
        <v>938</v>
      </c>
    </row>
    <row r="23" spans="1:15" ht="12.75" customHeight="1">
      <c r="A23" s="8"/>
      <c r="B23" s="9" t="s">
        <v>43</v>
      </c>
      <c r="C23" s="29">
        <f t="shared" ref="C23:O23" si="2">SUM(C15:C22)</f>
        <v>427833</v>
      </c>
      <c r="D23" s="29">
        <f t="shared" si="2"/>
        <v>329975</v>
      </c>
      <c r="E23" s="29">
        <f t="shared" si="2"/>
        <v>16065</v>
      </c>
      <c r="F23" s="29">
        <f t="shared" si="2"/>
        <v>81793</v>
      </c>
      <c r="G23" s="29">
        <f t="shared" si="2"/>
        <v>1199749</v>
      </c>
      <c r="H23" s="29">
        <f t="shared" si="2"/>
        <v>695584</v>
      </c>
      <c r="I23" s="29">
        <f t="shared" si="2"/>
        <v>75058</v>
      </c>
      <c r="J23" s="29">
        <f t="shared" si="2"/>
        <v>429107</v>
      </c>
      <c r="K23" s="29">
        <f t="shared" si="2"/>
        <v>34688</v>
      </c>
      <c r="L23" s="29">
        <f t="shared" si="2"/>
        <v>0</v>
      </c>
      <c r="M23" s="29">
        <f t="shared" si="2"/>
        <v>75945</v>
      </c>
      <c r="N23" s="29">
        <f t="shared" si="2"/>
        <v>24229</v>
      </c>
      <c r="O23" s="29">
        <f t="shared" si="2"/>
        <v>23255</v>
      </c>
    </row>
    <row r="24" spans="1:15" ht="14.25" customHeight="1">
      <c r="A24" s="4" t="s">
        <v>44</v>
      </c>
      <c r="B24" s="5" t="s">
        <v>45</v>
      </c>
      <c r="C24" s="28">
        <v>16598</v>
      </c>
      <c r="D24" s="28">
        <v>14012</v>
      </c>
      <c r="E24" s="28">
        <v>1265</v>
      </c>
      <c r="F24" s="28">
        <f>SUM(C24-D24-E24)</f>
        <v>1321</v>
      </c>
      <c r="G24" s="28">
        <v>34548</v>
      </c>
      <c r="H24" s="28">
        <v>22574</v>
      </c>
      <c r="I24" s="28">
        <v>4181</v>
      </c>
      <c r="J24" s="28">
        <f>SUM(G24-H24-I24)</f>
        <v>7793</v>
      </c>
      <c r="K24" s="28">
        <v>6726</v>
      </c>
      <c r="L24" s="28">
        <v>0</v>
      </c>
      <c r="M24" s="28">
        <v>1388</v>
      </c>
      <c r="N24" s="28">
        <v>1782</v>
      </c>
      <c r="O24" s="28">
        <v>1782</v>
      </c>
    </row>
    <row r="25" spans="1:15" ht="14.25" customHeight="1">
      <c r="A25" s="10"/>
      <c r="B25" s="9" t="s">
        <v>46</v>
      </c>
      <c r="C25" s="29">
        <f t="shared" ref="C25:O25" si="3">SUM(C24)</f>
        <v>16598</v>
      </c>
      <c r="D25" s="29">
        <f t="shared" si="3"/>
        <v>14012</v>
      </c>
      <c r="E25" s="29">
        <f t="shared" si="3"/>
        <v>1265</v>
      </c>
      <c r="F25" s="29">
        <f t="shared" si="3"/>
        <v>1321</v>
      </c>
      <c r="G25" s="29">
        <f t="shared" si="3"/>
        <v>34548</v>
      </c>
      <c r="H25" s="29">
        <f t="shared" si="3"/>
        <v>22574</v>
      </c>
      <c r="I25" s="29">
        <f t="shared" si="3"/>
        <v>4181</v>
      </c>
      <c r="J25" s="29">
        <f t="shared" si="3"/>
        <v>7793</v>
      </c>
      <c r="K25" s="29">
        <f t="shared" si="3"/>
        <v>6726</v>
      </c>
      <c r="L25" s="29">
        <f t="shared" si="3"/>
        <v>0</v>
      </c>
      <c r="M25" s="29">
        <f t="shared" si="3"/>
        <v>1388</v>
      </c>
      <c r="N25" s="29">
        <f t="shared" si="3"/>
        <v>1782</v>
      </c>
      <c r="O25" s="29">
        <f t="shared" si="3"/>
        <v>1782</v>
      </c>
    </row>
    <row r="26" spans="1:15" ht="12.75" customHeight="1">
      <c r="A26" s="4" t="s">
        <v>47</v>
      </c>
      <c r="B26" s="5" t="s">
        <v>48</v>
      </c>
      <c r="C26" s="28">
        <v>131325</v>
      </c>
      <c r="D26" s="28">
        <v>62450</v>
      </c>
      <c r="E26" s="28">
        <v>4432</v>
      </c>
      <c r="F26" s="28">
        <f>SUM(C26-D26-E26)</f>
        <v>64443</v>
      </c>
      <c r="G26" s="28">
        <v>293556</v>
      </c>
      <c r="H26" s="28">
        <v>101216</v>
      </c>
      <c r="I26" s="28">
        <v>14556</v>
      </c>
      <c r="J26" s="28">
        <f>SUM(G26-H26-I26)</f>
        <v>177784</v>
      </c>
      <c r="K26" s="28">
        <v>20139</v>
      </c>
      <c r="L26" s="28">
        <v>17</v>
      </c>
      <c r="M26" s="28">
        <v>12632</v>
      </c>
      <c r="N26" s="28">
        <v>4133</v>
      </c>
      <c r="O26" s="28">
        <v>4133</v>
      </c>
    </row>
    <row r="27" spans="1:15" ht="12.75" customHeight="1">
      <c r="A27" s="4" t="s">
        <v>49</v>
      </c>
      <c r="B27" s="5" t="s">
        <v>50</v>
      </c>
      <c r="C27" s="28">
        <v>22890</v>
      </c>
      <c r="D27" s="28">
        <v>20706</v>
      </c>
      <c r="E27" s="28">
        <v>1605</v>
      </c>
      <c r="F27" s="28">
        <f>SUM(C27-D27-E27)</f>
        <v>579</v>
      </c>
      <c r="G27" s="28">
        <v>43844</v>
      </c>
      <c r="H27" s="28">
        <v>29249</v>
      </c>
      <c r="I27" s="28">
        <v>5338</v>
      </c>
      <c r="J27" s="28">
        <f>SUM(G27-H27-I27)</f>
        <v>9257</v>
      </c>
      <c r="K27" s="28">
        <v>2861</v>
      </c>
      <c r="L27" s="28">
        <v>0</v>
      </c>
      <c r="M27" s="28">
        <v>981</v>
      </c>
      <c r="N27" s="28">
        <v>1133</v>
      </c>
      <c r="O27" s="28">
        <v>1133</v>
      </c>
    </row>
    <row r="28" spans="1:15" ht="12.75" customHeight="1">
      <c r="A28" s="4" t="s">
        <v>51</v>
      </c>
      <c r="B28" s="5" t="s">
        <v>52</v>
      </c>
      <c r="C28" s="28">
        <v>23246</v>
      </c>
      <c r="D28" s="28">
        <v>15776</v>
      </c>
      <c r="E28" s="28">
        <v>2275</v>
      </c>
      <c r="F28" s="28">
        <f>SUM(C28-D28-E28)</f>
        <v>5195</v>
      </c>
      <c r="G28" s="28">
        <v>60065</v>
      </c>
      <c r="H28" s="28">
        <v>31664</v>
      </c>
      <c r="I28" s="28">
        <v>10862</v>
      </c>
      <c r="J28" s="28">
        <f>SUM(G28-H28-I28)</f>
        <v>17539</v>
      </c>
      <c r="K28" s="28">
        <v>14794</v>
      </c>
      <c r="L28" s="28">
        <v>212</v>
      </c>
      <c r="M28" s="28">
        <v>1292</v>
      </c>
      <c r="N28" s="28">
        <v>751</v>
      </c>
      <c r="O28" s="28">
        <v>751</v>
      </c>
    </row>
    <row r="29" spans="1:15" ht="12.75" customHeight="1">
      <c r="A29" s="4" t="s">
        <v>53</v>
      </c>
      <c r="B29" s="5" t="s">
        <v>54</v>
      </c>
      <c r="C29" s="28">
        <v>32445</v>
      </c>
      <c r="D29" s="28">
        <v>25803</v>
      </c>
      <c r="E29" s="28">
        <v>3637</v>
      </c>
      <c r="F29" s="28">
        <f>SUM(C29-D29-E29)</f>
        <v>3005</v>
      </c>
      <c r="G29" s="28">
        <v>65449</v>
      </c>
      <c r="H29" s="28">
        <v>48477</v>
      </c>
      <c r="I29" s="28">
        <v>12114</v>
      </c>
      <c r="J29" s="28">
        <f>SUM(G29-H29-I29)</f>
        <v>4858</v>
      </c>
      <c r="K29" s="28">
        <v>42</v>
      </c>
      <c r="L29" s="28">
        <v>0</v>
      </c>
      <c r="M29" s="28">
        <v>0</v>
      </c>
      <c r="N29" s="28">
        <v>209</v>
      </c>
      <c r="O29" s="28">
        <v>209</v>
      </c>
    </row>
    <row r="30" spans="1:15" ht="12.75" customHeight="1">
      <c r="A30" s="8"/>
      <c r="B30" s="9" t="s">
        <v>55</v>
      </c>
      <c r="C30" s="29">
        <f t="shared" ref="C30:O30" si="4">SUM(C26:C29)</f>
        <v>209906</v>
      </c>
      <c r="D30" s="29">
        <f t="shared" si="4"/>
        <v>124735</v>
      </c>
      <c r="E30" s="29">
        <f t="shared" si="4"/>
        <v>11949</v>
      </c>
      <c r="F30" s="29">
        <f t="shared" si="4"/>
        <v>73222</v>
      </c>
      <c r="G30" s="29">
        <f t="shared" si="4"/>
        <v>462914</v>
      </c>
      <c r="H30" s="29">
        <f t="shared" si="4"/>
        <v>210606</v>
      </c>
      <c r="I30" s="29">
        <f t="shared" si="4"/>
        <v>42870</v>
      </c>
      <c r="J30" s="29">
        <f t="shared" si="4"/>
        <v>209438</v>
      </c>
      <c r="K30" s="29">
        <f t="shared" si="4"/>
        <v>37836</v>
      </c>
      <c r="L30" s="29">
        <f t="shared" si="4"/>
        <v>229</v>
      </c>
      <c r="M30" s="29">
        <f t="shared" si="4"/>
        <v>14905</v>
      </c>
      <c r="N30" s="29">
        <f t="shared" si="4"/>
        <v>6226</v>
      </c>
      <c r="O30" s="29">
        <f t="shared" si="4"/>
        <v>6226</v>
      </c>
    </row>
    <row r="31" spans="1:15" ht="12.75" customHeight="1">
      <c r="A31" s="4" t="s">
        <v>56</v>
      </c>
      <c r="B31" s="5" t="s">
        <v>57</v>
      </c>
      <c r="C31" s="28">
        <v>83717</v>
      </c>
      <c r="D31" s="28">
        <v>79450</v>
      </c>
      <c r="E31" s="28">
        <v>1781</v>
      </c>
      <c r="F31" s="28">
        <f t="shared" ref="F31:F42" si="5">SUM(C31-D31-E31)</f>
        <v>2486</v>
      </c>
      <c r="G31" s="28">
        <v>220576</v>
      </c>
      <c r="H31" s="28">
        <v>153120</v>
      </c>
      <c r="I31" s="28">
        <v>7376</v>
      </c>
      <c r="J31" s="28">
        <f t="shared" ref="J31:J42" si="6">SUM(G31-H31-I31)</f>
        <v>60080</v>
      </c>
      <c r="K31" s="28">
        <v>3165</v>
      </c>
      <c r="L31" s="28">
        <v>0</v>
      </c>
      <c r="M31" s="28">
        <v>3738</v>
      </c>
      <c r="N31" s="28">
        <v>932</v>
      </c>
      <c r="O31" s="28">
        <v>932</v>
      </c>
    </row>
    <row r="32" spans="1:15" ht="12.75" customHeight="1">
      <c r="A32" s="4" t="s">
        <v>58</v>
      </c>
      <c r="B32" s="5" t="s">
        <v>59</v>
      </c>
      <c r="C32" s="28">
        <v>112534</v>
      </c>
      <c r="D32" s="28">
        <v>99953</v>
      </c>
      <c r="E32" s="28">
        <v>4942</v>
      </c>
      <c r="F32" s="28">
        <f t="shared" si="5"/>
        <v>7639</v>
      </c>
      <c r="G32" s="28">
        <v>412338</v>
      </c>
      <c r="H32" s="28">
        <v>232690</v>
      </c>
      <c r="I32" s="28">
        <v>23753</v>
      </c>
      <c r="J32" s="28">
        <f t="shared" si="6"/>
        <v>155895</v>
      </c>
      <c r="K32" s="28">
        <v>11281</v>
      </c>
      <c r="L32" s="28">
        <v>0</v>
      </c>
      <c r="M32" s="28">
        <v>61420</v>
      </c>
      <c r="N32" s="28">
        <v>3129</v>
      </c>
      <c r="O32" s="28">
        <v>3129</v>
      </c>
    </row>
    <row r="33" spans="1:256" ht="12.75" customHeight="1">
      <c r="A33" s="4" t="s">
        <v>60</v>
      </c>
      <c r="B33" s="5" t="s">
        <v>61</v>
      </c>
      <c r="C33" s="28">
        <v>60099</v>
      </c>
      <c r="D33" s="28">
        <v>49651</v>
      </c>
      <c r="E33" s="28">
        <v>2034</v>
      </c>
      <c r="F33" s="28">
        <f t="shared" si="5"/>
        <v>8414</v>
      </c>
      <c r="G33" s="28">
        <v>221215</v>
      </c>
      <c r="H33" s="28">
        <v>63763</v>
      </c>
      <c r="I33" s="28">
        <v>5252</v>
      </c>
      <c r="J33" s="28">
        <f t="shared" si="6"/>
        <v>152200</v>
      </c>
      <c r="K33" s="28">
        <v>14903</v>
      </c>
      <c r="L33" s="28">
        <v>237</v>
      </c>
      <c r="M33" s="28">
        <v>29993</v>
      </c>
      <c r="N33" s="28">
        <v>2796</v>
      </c>
      <c r="O33" s="28">
        <v>2796</v>
      </c>
    </row>
    <row r="34" spans="1:256" ht="12.75" customHeight="1">
      <c r="A34" s="4" t="s">
        <v>62</v>
      </c>
      <c r="B34" s="5" t="s">
        <v>63</v>
      </c>
      <c r="C34" s="28">
        <v>78296</v>
      </c>
      <c r="D34" s="28">
        <v>22074</v>
      </c>
      <c r="E34" s="28">
        <v>423</v>
      </c>
      <c r="F34" s="28">
        <f t="shared" si="5"/>
        <v>55799</v>
      </c>
      <c r="G34" s="28">
        <v>194769</v>
      </c>
      <c r="H34" s="28">
        <v>54389</v>
      </c>
      <c r="I34" s="28">
        <v>1762</v>
      </c>
      <c r="J34" s="28">
        <f t="shared" si="6"/>
        <v>138618</v>
      </c>
      <c r="K34" s="28">
        <v>2525</v>
      </c>
      <c r="L34" s="28">
        <v>0</v>
      </c>
      <c r="M34" s="28">
        <v>29352</v>
      </c>
      <c r="N34" s="28">
        <v>60</v>
      </c>
      <c r="O34" s="28">
        <v>60</v>
      </c>
    </row>
    <row r="35" spans="1:256" ht="12.75" customHeight="1">
      <c r="A35" s="4" t="s">
        <v>64</v>
      </c>
      <c r="B35" s="5" t="s">
        <v>65</v>
      </c>
      <c r="C35" s="28">
        <v>28787</v>
      </c>
      <c r="D35" s="28">
        <v>28694</v>
      </c>
      <c r="E35" s="28">
        <v>0</v>
      </c>
      <c r="F35" s="28">
        <f t="shared" si="5"/>
        <v>93</v>
      </c>
      <c r="G35" s="28">
        <v>49087</v>
      </c>
      <c r="H35" s="28">
        <v>46410</v>
      </c>
      <c r="I35" s="28">
        <v>0</v>
      </c>
      <c r="J35" s="28">
        <f t="shared" si="6"/>
        <v>2677</v>
      </c>
      <c r="K35" s="28">
        <v>202</v>
      </c>
      <c r="L35" s="28">
        <v>0</v>
      </c>
      <c r="M35" s="28">
        <v>174</v>
      </c>
      <c r="N35" s="28">
        <v>2054</v>
      </c>
      <c r="O35" s="28">
        <v>2054</v>
      </c>
    </row>
    <row r="36" spans="1:256" ht="12.75" customHeight="1">
      <c r="A36" s="4" t="s">
        <v>66</v>
      </c>
      <c r="B36" s="5" t="s">
        <v>67</v>
      </c>
      <c r="C36" s="28">
        <v>17366</v>
      </c>
      <c r="D36" s="28">
        <v>14927</v>
      </c>
      <c r="E36" s="28">
        <v>1818</v>
      </c>
      <c r="F36" s="28">
        <f t="shared" si="5"/>
        <v>621</v>
      </c>
      <c r="G36" s="28">
        <v>49586</v>
      </c>
      <c r="H36" s="28">
        <v>36205</v>
      </c>
      <c r="I36" s="28">
        <v>9585</v>
      </c>
      <c r="J36" s="28">
        <f t="shared" si="6"/>
        <v>3796</v>
      </c>
      <c r="K36" s="28">
        <v>182</v>
      </c>
      <c r="L36" s="28">
        <v>0</v>
      </c>
      <c r="M36" s="28">
        <v>3055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30897</v>
      </c>
      <c r="D37" s="28">
        <v>26778</v>
      </c>
      <c r="E37" s="28">
        <v>754</v>
      </c>
      <c r="F37" s="28">
        <f t="shared" si="5"/>
        <v>3365</v>
      </c>
      <c r="G37" s="28">
        <v>133733</v>
      </c>
      <c r="H37" s="28">
        <v>65994</v>
      </c>
      <c r="I37" s="28">
        <v>2429</v>
      </c>
      <c r="J37" s="28">
        <f t="shared" si="6"/>
        <v>65310</v>
      </c>
      <c r="K37" s="28">
        <v>5126</v>
      </c>
      <c r="L37" s="28">
        <v>0</v>
      </c>
      <c r="M37" s="28">
        <v>23133</v>
      </c>
      <c r="N37" s="28">
        <v>4622</v>
      </c>
      <c r="O37" s="28">
        <v>4622</v>
      </c>
    </row>
    <row r="38" spans="1:256" ht="12.75" customHeight="1">
      <c r="A38" s="4" t="s">
        <v>70</v>
      </c>
      <c r="B38" s="5" t="s">
        <v>71</v>
      </c>
      <c r="C38" s="28">
        <v>439461</v>
      </c>
      <c r="D38" s="28">
        <v>323020</v>
      </c>
      <c r="E38" s="28">
        <v>13790</v>
      </c>
      <c r="F38" s="28">
        <f t="shared" si="5"/>
        <v>102651</v>
      </c>
      <c r="G38" s="28">
        <v>1213967</v>
      </c>
      <c r="H38" s="28">
        <v>536159</v>
      </c>
      <c r="I38" s="28">
        <v>54002</v>
      </c>
      <c r="J38" s="28">
        <f t="shared" si="6"/>
        <v>623806</v>
      </c>
      <c r="K38" s="28">
        <v>71618</v>
      </c>
      <c r="L38" s="28">
        <v>0</v>
      </c>
      <c r="M38" s="28">
        <v>91958</v>
      </c>
      <c r="N38" s="28">
        <v>232978</v>
      </c>
      <c r="O38" s="28">
        <v>74066</v>
      </c>
    </row>
    <row r="39" spans="1:256" ht="12.75" customHeight="1">
      <c r="A39" s="4" t="s">
        <v>72</v>
      </c>
      <c r="B39" s="5" t="s">
        <v>73</v>
      </c>
      <c r="C39" s="28">
        <v>58903</v>
      </c>
      <c r="D39" s="28">
        <v>54437</v>
      </c>
      <c r="E39" s="28">
        <v>2055</v>
      </c>
      <c r="F39" s="28">
        <f t="shared" si="5"/>
        <v>2411</v>
      </c>
      <c r="G39" s="28">
        <v>106207</v>
      </c>
      <c r="H39" s="28">
        <v>88732</v>
      </c>
      <c r="I39" s="28">
        <v>11258</v>
      </c>
      <c r="J39" s="28">
        <f t="shared" si="6"/>
        <v>6217</v>
      </c>
      <c r="K39" s="28">
        <v>809</v>
      </c>
      <c r="L39" s="28">
        <v>0</v>
      </c>
      <c r="M39" s="28">
        <v>202</v>
      </c>
      <c r="N39" s="28">
        <v>23</v>
      </c>
      <c r="O39" s="28">
        <v>23</v>
      </c>
    </row>
    <row r="40" spans="1:256" ht="12.75" customHeight="1">
      <c r="A40" s="4" t="s">
        <v>74</v>
      </c>
      <c r="B40" s="5" t="s">
        <v>75</v>
      </c>
      <c r="C40" s="28">
        <v>44739</v>
      </c>
      <c r="D40" s="28">
        <v>40735</v>
      </c>
      <c r="E40" s="28">
        <v>2161</v>
      </c>
      <c r="F40" s="28">
        <f t="shared" si="5"/>
        <v>1843</v>
      </c>
      <c r="G40" s="28">
        <v>121381</v>
      </c>
      <c r="H40" s="28">
        <v>81736</v>
      </c>
      <c r="I40" s="28">
        <v>8829</v>
      </c>
      <c r="J40" s="28">
        <f t="shared" si="6"/>
        <v>30816</v>
      </c>
      <c r="K40" s="28">
        <v>2199</v>
      </c>
      <c r="L40" s="28">
        <v>0</v>
      </c>
      <c r="M40" s="28">
        <v>27270</v>
      </c>
      <c r="N40" s="28">
        <v>458</v>
      </c>
      <c r="O40" s="28">
        <v>458</v>
      </c>
    </row>
    <row r="41" spans="1:256" ht="12.75" customHeight="1">
      <c r="A41" s="4" t="s">
        <v>76</v>
      </c>
      <c r="B41" s="5" t="s">
        <v>77</v>
      </c>
      <c r="C41" s="28">
        <v>14825</v>
      </c>
      <c r="D41" s="28">
        <v>13159</v>
      </c>
      <c r="E41" s="28">
        <v>0</v>
      </c>
      <c r="F41" s="28">
        <f t="shared" si="5"/>
        <v>1666</v>
      </c>
      <c r="G41" s="28">
        <v>47491</v>
      </c>
      <c r="H41" s="28">
        <v>34518</v>
      </c>
      <c r="I41" s="28">
        <v>0</v>
      </c>
      <c r="J41" s="28">
        <f t="shared" si="6"/>
        <v>12973</v>
      </c>
      <c r="K41" s="28">
        <v>4156</v>
      </c>
      <c r="L41" s="28">
        <v>0</v>
      </c>
      <c r="M41" s="28">
        <v>949</v>
      </c>
      <c r="N41" s="28">
        <v>4156</v>
      </c>
      <c r="O41" s="28">
        <v>4156</v>
      </c>
    </row>
    <row r="42" spans="1:256" ht="12.75" customHeight="1">
      <c r="A42" s="4" t="s">
        <v>78</v>
      </c>
      <c r="B42" s="5" t="s">
        <v>79</v>
      </c>
      <c r="C42" s="28">
        <v>101948</v>
      </c>
      <c r="D42" s="28">
        <v>81688</v>
      </c>
      <c r="E42" s="28">
        <v>2414</v>
      </c>
      <c r="F42" s="28">
        <f t="shared" si="5"/>
        <v>17846</v>
      </c>
      <c r="G42" s="28">
        <v>165951</v>
      </c>
      <c r="H42" s="28">
        <v>127218</v>
      </c>
      <c r="I42" s="28">
        <v>5491</v>
      </c>
      <c r="J42" s="28">
        <f t="shared" si="6"/>
        <v>33242</v>
      </c>
      <c r="K42" s="28">
        <v>2642</v>
      </c>
      <c r="L42" s="28">
        <v>0</v>
      </c>
      <c r="M42" s="28">
        <v>96</v>
      </c>
      <c r="N42" s="28">
        <v>540</v>
      </c>
      <c r="O42" s="28">
        <v>540</v>
      </c>
    </row>
    <row r="43" spans="1:256" ht="12.75" customHeight="1">
      <c r="A43" s="8"/>
      <c r="B43" s="9" t="s">
        <v>80</v>
      </c>
      <c r="C43" s="29">
        <f t="shared" ref="C43:O43" si="7">SUM(C31:C42)</f>
        <v>1071572</v>
      </c>
      <c r="D43" s="29">
        <f t="shared" si="7"/>
        <v>834566</v>
      </c>
      <c r="E43" s="29">
        <f t="shared" si="7"/>
        <v>32172</v>
      </c>
      <c r="F43" s="29">
        <f t="shared" si="7"/>
        <v>204834</v>
      </c>
      <c r="G43" s="29">
        <f t="shared" si="7"/>
        <v>2936301</v>
      </c>
      <c r="H43" s="29">
        <f t="shared" si="7"/>
        <v>1520934</v>
      </c>
      <c r="I43" s="29">
        <f t="shared" si="7"/>
        <v>129737</v>
      </c>
      <c r="J43" s="29">
        <f t="shared" si="7"/>
        <v>1285630</v>
      </c>
      <c r="K43" s="29">
        <f t="shared" si="7"/>
        <v>118808</v>
      </c>
      <c r="L43" s="29">
        <f t="shared" si="7"/>
        <v>237</v>
      </c>
      <c r="M43" s="29">
        <f t="shared" si="7"/>
        <v>271340</v>
      </c>
      <c r="N43" s="29">
        <f t="shared" si="7"/>
        <v>251748</v>
      </c>
      <c r="O43" s="29">
        <f t="shared" si="7"/>
        <v>92836</v>
      </c>
    </row>
    <row r="44" spans="1:256" ht="12.75" customHeight="1">
      <c r="A44" s="4" t="s">
        <v>81</v>
      </c>
      <c r="B44" s="5" t="s">
        <v>82</v>
      </c>
      <c r="C44" s="28">
        <v>49229</v>
      </c>
      <c r="D44" s="28">
        <v>42762</v>
      </c>
      <c r="E44" s="28">
        <v>1482</v>
      </c>
      <c r="F44" s="28">
        <f>SUM(C44-D44-E44)</f>
        <v>4985</v>
      </c>
      <c r="G44" s="28">
        <v>156416</v>
      </c>
      <c r="H44" s="28">
        <v>102141</v>
      </c>
      <c r="I44" s="28">
        <v>4623</v>
      </c>
      <c r="J44" s="28">
        <f>SUM(G44-H44-I44)</f>
        <v>49652</v>
      </c>
      <c r="K44" s="28">
        <v>11845</v>
      </c>
      <c r="L44" s="28">
        <v>804</v>
      </c>
      <c r="M44" s="28">
        <v>3817</v>
      </c>
      <c r="N44" s="28">
        <v>1365</v>
      </c>
      <c r="O44" s="28">
        <v>1365</v>
      </c>
    </row>
    <row r="45" spans="1:256" ht="12.75" customHeight="1">
      <c r="A45" s="4" t="s">
        <v>83</v>
      </c>
      <c r="B45" s="5" t="s">
        <v>84</v>
      </c>
      <c r="C45" s="28">
        <v>64047</v>
      </c>
      <c r="D45" s="28">
        <v>50040</v>
      </c>
      <c r="E45" s="28">
        <v>2147</v>
      </c>
      <c r="F45" s="28">
        <f>SUM(C45-D45-E45)</f>
        <v>11860</v>
      </c>
      <c r="G45" s="28">
        <v>214759</v>
      </c>
      <c r="H45" s="28">
        <v>112263</v>
      </c>
      <c r="I45" s="28">
        <v>7560</v>
      </c>
      <c r="J45" s="28">
        <f>SUM(G45-H45-I45)</f>
        <v>94936</v>
      </c>
      <c r="K45" s="28">
        <v>40011</v>
      </c>
      <c r="L45" s="28">
        <v>0</v>
      </c>
      <c r="M45" s="28">
        <v>17293</v>
      </c>
      <c r="N45" s="28">
        <v>794</v>
      </c>
      <c r="O45" s="28">
        <v>794</v>
      </c>
    </row>
    <row r="46" spans="1:256" ht="12.75" customHeight="1">
      <c r="A46" s="8"/>
      <c r="B46" s="9" t="s">
        <v>85</v>
      </c>
      <c r="C46" s="29">
        <f t="shared" ref="C46:O46" si="8">SUM(C44:C45)</f>
        <v>113276</v>
      </c>
      <c r="D46" s="29">
        <f t="shared" si="8"/>
        <v>92802</v>
      </c>
      <c r="E46" s="29">
        <f t="shared" si="8"/>
        <v>3629</v>
      </c>
      <c r="F46" s="29">
        <f t="shared" si="8"/>
        <v>16845</v>
      </c>
      <c r="G46" s="29">
        <f t="shared" si="8"/>
        <v>371175</v>
      </c>
      <c r="H46" s="29">
        <f t="shared" si="8"/>
        <v>214404</v>
      </c>
      <c r="I46" s="29">
        <f t="shared" si="8"/>
        <v>12183</v>
      </c>
      <c r="J46" s="29">
        <f t="shared" si="8"/>
        <v>144588</v>
      </c>
      <c r="K46" s="29">
        <f t="shared" si="8"/>
        <v>51856</v>
      </c>
      <c r="L46" s="29">
        <f t="shared" si="8"/>
        <v>804</v>
      </c>
      <c r="M46" s="29">
        <f t="shared" si="8"/>
        <v>21110</v>
      </c>
      <c r="N46" s="29">
        <f t="shared" si="8"/>
        <v>2159</v>
      </c>
      <c r="O46" s="29">
        <f t="shared" si="8"/>
        <v>2159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11787</v>
      </c>
      <c r="D47" s="28">
        <v>10926</v>
      </c>
      <c r="E47" s="28">
        <v>0</v>
      </c>
      <c r="F47" s="28">
        <f>SUM(C47-D47-E47)</f>
        <v>861</v>
      </c>
      <c r="G47" s="28">
        <v>9791</v>
      </c>
      <c r="H47" s="28">
        <v>7970</v>
      </c>
      <c r="I47" s="28">
        <v>0</v>
      </c>
      <c r="J47" s="28">
        <f>SUM(G47-H47-I47)</f>
        <v>1821</v>
      </c>
      <c r="K47" s="28">
        <v>250</v>
      </c>
      <c r="L47" s="28">
        <v>0</v>
      </c>
      <c r="M47" s="28">
        <v>173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26068</v>
      </c>
      <c r="D48" s="28">
        <v>25699</v>
      </c>
      <c r="E48" s="28">
        <v>228</v>
      </c>
      <c r="F48" s="28">
        <f>SUM(C48-D48-E48)</f>
        <v>141</v>
      </c>
      <c r="G48" s="28">
        <v>45902</v>
      </c>
      <c r="H48" s="28">
        <v>44308</v>
      </c>
      <c r="I48" s="28">
        <v>681</v>
      </c>
      <c r="J48" s="28">
        <f>SUM(G48-H48-I48)</f>
        <v>913</v>
      </c>
      <c r="K48" s="28">
        <v>693</v>
      </c>
      <c r="L48" s="28">
        <v>0</v>
      </c>
      <c r="M48" s="28">
        <v>852</v>
      </c>
      <c r="N48" s="28">
        <v>1203</v>
      </c>
      <c r="O48" s="28">
        <v>1203</v>
      </c>
    </row>
    <row r="49" spans="1:15" ht="12.75" customHeight="1">
      <c r="A49" s="4" t="s">
        <v>90</v>
      </c>
      <c r="B49" s="5" t="s">
        <v>91</v>
      </c>
      <c r="C49" s="28">
        <v>14749</v>
      </c>
      <c r="D49" s="28">
        <v>13739</v>
      </c>
      <c r="E49" s="28">
        <v>732</v>
      </c>
      <c r="F49" s="28">
        <f>SUM(C49-D49-E49)</f>
        <v>278</v>
      </c>
      <c r="G49" s="28">
        <v>16225</v>
      </c>
      <c r="H49" s="28">
        <v>10896</v>
      </c>
      <c r="I49" s="28">
        <v>1828</v>
      </c>
      <c r="J49" s="28">
        <f>SUM(G49-H49-I49)</f>
        <v>3501</v>
      </c>
      <c r="K49" s="28">
        <v>18130</v>
      </c>
      <c r="L49" s="28">
        <v>0</v>
      </c>
      <c r="M49" s="28">
        <v>0</v>
      </c>
      <c r="N49" s="28">
        <v>1700</v>
      </c>
      <c r="O49" s="28">
        <v>1700</v>
      </c>
    </row>
    <row r="50" spans="1:15" ht="12.75" customHeight="1">
      <c r="A50" s="4" t="s">
        <v>92</v>
      </c>
      <c r="B50" s="5" t="s">
        <v>93</v>
      </c>
      <c r="C50" s="28">
        <v>78111</v>
      </c>
      <c r="D50" s="28">
        <v>74627</v>
      </c>
      <c r="E50" s="28">
        <v>1653</v>
      </c>
      <c r="F50" s="28">
        <f>SUM(C50-D50-E50)</f>
        <v>1831</v>
      </c>
      <c r="G50" s="28">
        <v>163444</v>
      </c>
      <c r="H50" s="28">
        <v>119121</v>
      </c>
      <c r="I50" s="28">
        <v>5566</v>
      </c>
      <c r="J50" s="28">
        <f>SUM(G50-H50-I50)</f>
        <v>38757</v>
      </c>
      <c r="K50" s="28">
        <v>13006</v>
      </c>
      <c r="L50" s="28">
        <v>155</v>
      </c>
      <c r="M50" s="28">
        <v>14565</v>
      </c>
      <c r="N50" s="28">
        <v>3162</v>
      </c>
      <c r="O50" s="28">
        <v>3162</v>
      </c>
    </row>
    <row r="51" spans="1:15" ht="12.75" customHeight="1">
      <c r="A51" s="8"/>
      <c r="B51" s="9" t="s">
        <v>94</v>
      </c>
      <c r="C51" s="29">
        <f t="shared" ref="C51:O51" si="9">SUM(C47:C50)</f>
        <v>130715</v>
      </c>
      <c r="D51" s="29">
        <f t="shared" si="9"/>
        <v>124991</v>
      </c>
      <c r="E51" s="29">
        <f t="shared" si="9"/>
        <v>2613</v>
      </c>
      <c r="F51" s="29">
        <f t="shared" si="9"/>
        <v>3111</v>
      </c>
      <c r="G51" s="29">
        <f t="shared" si="9"/>
        <v>235362</v>
      </c>
      <c r="H51" s="29">
        <f t="shared" si="9"/>
        <v>182295</v>
      </c>
      <c r="I51" s="29">
        <f t="shared" si="9"/>
        <v>8075</v>
      </c>
      <c r="J51" s="29">
        <f t="shared" si="9"/>
        <v>44992</v>
      </c>
      <c r="K51" s="29">
        <f t="shared" si="9"/>
        <v>32079</v>
      </c>
      <c r="L51" s="29">
        <f t="shared" si="9"/>
        <v>155</v>
      </c>
      <c r="M51" s="29">
        <f t="shared" si="9"/>
        <v>15590</v>
      </c>
      <c r="N51" s="29">
        <f t="shared" si="9"/>
        <v>6095</v>
      </c>
      <c r="O51" s="29">
        <f t="shared" si="9"/>
        <v>6095</v>
      </c>
    </row>
    <row r="52" spans="1:15" ht="12.75" customHeight="1">
      <c r="A52" s="4" t="s">
        <v>95</v>
      </c>
      <c r="B52" s="5" t="s">
        <v>96</v>
      </c>
      <c r="C52" s="28">
        <v>13765</v>
      </c>
      <c r="D52" s="28">
        <v>12848</v>
      </c>
      <c r="E52" s="28">
        <v>147</v>
      </c>
      <c r="F52" s="28">
        <f t="shared" ref="F52:F58" si="10">SUM(C52-D52-E52)</f>
        <v>770</v>
      </c>
      <c r="G52" s="28">
        <v>41971</v>
      </c>
      <c r="H52" s="28">
        <v>29301</v>
      </c>
      <c r="I52" s="28">
        <v>422</v>
      </c>
      <c r="J52" s="28">
        <f t="shared" ref="J52:J58" si="11">SUM(G52-H52-I52)</f>
        <v>12248</v>
      </c>
      <c r="K52" s="28">
        <v>14546</v>
      </c>
      <c r="L52" s="28">
        <v>0</v>
      </c>
      <c r="M52" s="28">
        <v>614</v>
      </c>
      <c r="N52" s="28">
        <v>598</v>
      </c>
      <c r="O52" s="28">
        <v>598</v>
      </c>
    </row>
    <row r="53" spans="1:15" ht="12.75" customHeight="1">
      <c r="A53" s="4" t="s">
        <v>97</v>
      </c>
      <c r="B53" s="5" t="s">
        <v>98</v>
      </c>
      <c r="C53" s="28">
        <v>84787</v>
      </c>
      <c r="D53" s="28">
        <v>61221</v>
      </c>
      <c r="E53" s="28">
        <v>1202</v>
      </c>
      <c r="F53" s="28">
        <f t="shared" si="10"/>
        <v>22364</v>
      </c>
      <c r="G53" s="28">
        <v>249774</v>
      </c>
      <c r="H53" s="28">
        <v>153571</v>
      </c>
      <c r="I53" s="28">
        <v>6978</v>
      </c>
      <c r="J53" s="28">
        <f t="shared" si="11"/>
        <v>89225</v>
      </c>
      <c r="K53" s="28">
        <v>6059</v>
      </c>
      <c r="L53" s="28">
        <v>0</v>
      </c>
      <c r="M53" s="28">
        <v>12419</v>
      </c>
      <c r="N53" s="28">
        <v>3384</v>
      </c>
      <c r="O53" s="28">
        <v>3384</v>
      </c>
    </row>
    <row r="54" spans="1:15" ht="12.75" customHeight="1">
      <c r="A54" s="4" t="s">
        <v>99</v>
      </c>
      <c r="B54" s="5" t="s">
        <v>100</v>
      </c>
      <c r="C54" s="28">
        <v>13245</v>
      </c>
      <c r="D54" s="28">
        <v>8572</v>
      </c>
      <c r="E54" s="28">
        <v>470</v>
      </c>
      <c r="F54" s="28">
        <f t="shared" si="10"/>
        <v>4203</v>
      </c>
      <c r="G54" s="28">
        <v>45648</v>
      </c>
      <c r="H54" s="28">
        <v>26071</v>
      </c>
      <c r="I54" s="28">
        <v>3233</v>
      </c>
      <c r="J54" s="28">
        <f t="shared" si="11"/>
        <v>16344</v>
      </c>
      <c r="K54" s="28">
        <v>519</v>
      </c>
      <c r="L54" s="28">
        <v>15</v>
      </c>
      <c r="M54" s="28">
        <v>2635</v>
      </c>
      <c r="N54" s="28">
        <v>27</v>
      </c>
      <c r="O54" s="28">
        <v>27</v>
      </c>
    </row>
    <row r="55" spans="1:15" ht="12.75" customHeight="1">
      <c r="A55" s="4" t="s">
        <v>101</v>
      </c>
      <c r="B55" s="5" t="s">
        <v>102</v>
      </c>
      <c r="C55" s="28">
        <v>56795</v>
      </c>
      <c r="D55" s="28">
        <v>43534</v>
      </c>
      <c r="E55" s="28">
        <v>1268</v>
      </c>
      <c r="F55" s="28">
        <f t="shared" si="10"/>
        <v>11993</v>
      </c>
      <c r="G55" s="28">
        <v>187970</v>
      </c>
      <c r="H55" s="28">
        <v>103170</v>
      </c>
      <c r="I55" s="28">
        <v>4559</v>
      </c>
      <c r="J55" s="28">
        <f t="shared" si="11"/>
        <v>80241</v>
      </c>
      <c r="K55" s="28">
        <v>19406</v>
      </c>
      <c r="L55" s="28">
        <v>0</v>
      </c>
      <c r="M55" s="28">
        <v>11270</v>
      </c>
      <c r="N55" s="28">
        <v>15129</v>
      </c>
      <c r="O55" s="28">
        <v>15129</v>
      </c>
    </row>
    <row r="56" spans="1:15" ht="12.75" customHeight="1">
      <c r="A56" s="4" t="s">
        <v>103</v>
      </c>
      <c r="B56" s="5" t="s">
        <v>104</v>
      </c>
      <c r="C56" s="28">
        <v>104328</v>
      </c>
      <c r="D56" s="28">
        <v>40801</v>
      </c>
      <c r="E56" s="28">
        <v>4374</v>
      </c>
      <c r="F56" s="28">
        <f t="shared" si="10"/>
        <v>59153</v>
      </c>
      <c r="G56" s="28">
        <v>302922</v>
      </c>
      <c r="H56" s="28">
        <v>89690</v>
      </c>
      <c r="I56" s="28">
        <v>20601</v>
      </c>
      <c r="J56" s="28">
        <f t="shared" si="11"/>
        <v>192631</v>
      </c>
      <c r="K56" s="28">
        <v>18681</v>
      </c>
      <c r="L56" s="28">
        <v>1029</v>
      </c>
      <c r="M56" s="28">
        <v>37856</v>
      </c>
      <c r="N56" s="28">
        <v>8106</v>
      </c>
      <c r="O56" s="28">
        <v>8106</v>
      </c>
    </row>
    <row r="57" spans="1:15" ht="12.75" customHeight="1">
      <c r="A57" s="4" t="s">
        <v>105</v>
      </c>
      <c r="B57" s="5" t="s">
        <v>106</v>
      </c>
      <c r="C57" s="28">
        <v>77576</v>
      </c>
      <c r="D57" s="28">
        <v>45631</v>
      </c>
      <c r="E57" s="28">
        <v>5132</v>
      </c>
      <c r="F57" s="28">
        <f t="shared" si="10"/>
        <v>26813</v>
      </c>
      <c r="G57" s="28">
        <v>280021</v>
      </c>
      <c r="H57" s="28">
        <v>132902</v>
      </c>
      <c r="I57" s="28">
        <v>21501</v>
      </c>
      <c r="J57" s="28">
        <f t="shared" si="11"/>
        <v>125618</v>
      </c>
      <c r="K57" s="28">
        <v>3205</v>
      </c>
      <c r="L57" s="28">
        <v>0</v>
      </c>
      <c r="M57" s="28">
        <v>22006</v>
      </c>
      <c r="N57" s="28">
        <v>292</v>
      </c>
      <c r="O57" s="28">
        <v>292</v>
      </c>
    </row>
    <row r="58" spans="1:15" ht="12.75" customHeight="1">
      <c r="A58" s="4" t="s">
        <v>107</v>
      </c>
      <c r="B58" s="5" t="s">
        <v>108</v>
      </c>
      <c r="C58" s="28">
        <v>75374</v>
      </c>
      <c r="D58" s="28">
        <v>46304</v>
      </c>
      <c r="E58" s="28">
        <v>1515</v>
      </c>
      <c r="F58" s="28">
        <f t="shared" si="10"/>
        <v>27555</v>
      </c>
      <c r="G58" s="28">
        <v>230653</v>
      </c>
      <c r="H58" s="28">
        <v>107185</v>
      </c>
      <c r="I58" s="28">
        <v>6514</v>
      </c>
      <c r="J58" s="28">
        <f t="shared" si="11"/>
        <v>116954</v>
      </c>
      <c r="K58" s="28">
        <v>6549</v>
      </c>
      <c r="L58" s="28">
        <v>146</v>
      </c>
      <c r="M58" s="28">
        <v>12341</v>
      </c>
      <c r="N58" s="28">
        <v>29523</v>
      </c>
      <c r="O58" s="28">
        <v>29523</v>
      </c>
    </row>
    <row r="59" spans="1:15" ht="12.75" customHeight="1">
      <c r="A59" s="8"/>
      <c r="B59" s="9" t="s">
        <v>109</v>
      </c>
      <c r="C59" s="29">
        <f t="shared" ref="C59:O59" si="12">SUM(C52:C58)</f>
        <v>425870</v>
      </c>
      <c r="D59" s="29">
        <f t="shared" si="12"/>
        <v>258911</v>
      </c>
      <c r="E59" s="29">
        <f t="shared" si="12"/>
        <v>14108</v>
      </c>
      <c r="F59" s="29">
        <f t="shared" si="12"/>
        <v>152851</v>
      </c>
      <c r="G59" s="29">
        <f t="shared" si="12"/>
        <v>1338959</v>
      </c>
      <c r="H59" s="29">
        <f t="shared" si="12"/>
        <v>641890</v>
      </c>
      <c r="I59" s="29">
        <f t="shared" si="12"/>
        <v>63808</v>
      </c>
      <c r="J59" s="29">
        <f t="shared" si="12"/>
        <v>633261</v>
      </c>
      <c r="K59" s="29">
        <f t="shared" si="12"/>
        <v>68965</v>
      </c>
      <c r="L59" s="29">
        <f t="shared" si="12"/>
        <v>1190</v>
      </c>
      <c r="M59" s="29">
        <f t="shared" si="12"/>
        <v>99141</v>
      </c>
      <c r="N59" s="29">
        <f t="shared" si="12"/>
        <v>57059</v>
      </c>
      <c r="O59" s="29">
        <f t="shared" si="12"/>
        <v>57059</v>
      </c>
    </row>
    <row r="60" spans="1:15" ht="12.75" customHeight="1">
      <c r="A60" s="4" t="s">
        <v>110</v>
      </c>
      <c r="B60" s="5" t="s">
        <v>111</v>
      </c>
      <c r="C60" s="28">
        <v>85794</v>
      </c>
      <c r="D60" s="28">
        <v>64948</v>
      </c>
      <c r="E60" s="28">
        <v>7776</v>
      </c>
      <c r="F60" s="28">
        <f t="shared" ref="F60:F68" si="13">SUM(C60-D60-E60)</f>
        <v>13070</v>
      </c>
      <c r="G60" s="28">
        <v>255459</v>
      </c>
      <c r="H60" s="28">
        <v>154469</v>
      </c>
      <c r="I60" s="28">
        <v>38139</v>
      </c>
      <c r="J60" s="28">
        <f t="shared" ref="J60:J68" si="14">SUM(G60-H60-I60)</f>
        <v>62851</v>
      </c>
      <c r="K60" s="28">
        <v>1826</v>
      </c>
      <c r="L60" s="28">
        <v>0</v>
      </c>
      <c r="M60" s="28">
        <v>14138</v>
      </c>
      <c r="N60" s="28">
        <v>1538</v>
      </c>
      <c r="O60" s="28">
        <v>1538</v>
      </c>
    </row>
    <row r="61" spans="1:15" ht="12.75" customHeight="1">
      <c r="A61" s="4" t="s">
        <v>112</v>
      </c>
      <c r="B61" s="5" t="s">
        <v>113</v>
      </c>
      <c r="C61" s="28">
        <v>22084</v>
      </c>
      <c r="D61" s="28">
        <v>18870</v>
      </c>
      <c r="E61" s="28">
        <v>350</v>
      </c>
      <c r="F61" s="28">
        <f t="shared" si="13"/>
        <v>2864</v>
      </c>
      <c r="G61" s="28">
        <v>54811</v>
      </c>
      <c r="H61" s="28">
        <v>45350</v>
      </c>
      <c r="I61" s="28">
        <v>1635</v>
      </c>
      <c r="J61" s="28">
        <f t="shared" si="14"/>
        <v>7826</v>
      </c>
      <c r="K61" s="28">
        <v>108</v>
      </c>
      <c r="L61" s="28">
        <v>337</v>
      </c>
      <c r="M61" s="28">
        <v>7141</v>
      </c>
      <c r="N61" s="28">
        <v>16</v>
      </c>
      <c r="O61" s="28">
        <v>16</v>
      </c>
    </row>
    <row r="62" spans="1:15" ht="12.75" customHeight="1">
      <c r="A62" s="4" t="s">
        <v>114</v>
      </c>
      <c r="B62" s="5" t="s">
        <v>115</v>
      </c>
      <c r="C62" s="28">
        <v>44862</v>
      </c>
      <c r="D62" s="28">
        <v>22429</v>
      </c>
      <c r="E62" s="28">
        <v>2354</v>
      </c>
      <c r="F62" s="28">
        <f t="shared" si="13"/>
        <v>20079</v>
      </c>
      <c r="G62" s="28">
        <v>161155</v>
      </c>
      <c r="H62" s="28">
        <v>56819</v>
      </c>
      <c r="I62" s="28">
        <v>11829</v>
      </c>
      <c r="J62" s="28">
        <f t="shared" si="14"/>
        <v>92507</v>
      </c>
      <c r="K62" s="28">
        <v>8393</v>
      </c>
      <c r="L62" s="28">
        <v>1329</v>
      </c>
      <c r="M62" s="28">
        <v>12986</v>
      </c>
      <c r="N62" s="28">
        <v>7851</v>
      </c>
      <c r="O62" s="28">
        <v>7851</v>
      </c>
    </row>
    <row r="63" spans="1:15" ht="12.75" customHeight="1">
      <c r="A63" s="4" t="s">
        <v>116</v>
      </c>
      <c r="B63" s="5" t="s">
        <v>117</v>
      </c>
      <c r="C63" s="28">
        <v>66156</v>
      </c>
      <c r="D63" s="28">
        <v>36656</v>
      </c>
      <c r="E63" s="28">
        <v>3409</v>
      </c>
      <c r="F63" s="28">
        <f t="shared" si="13"/>
        <v>26091</v>
      </c>
      <c r="G63" s="28">
        <v>203689</v>
      </c>
      <c r="H63" s="28">
        <v>106659</v>
      </c>
      <c r="I63" s="28">
        <v>20325</v>
      </c>
      <c r="J63" s="28">
        <f t="shared" si="14"/>
        <v>76705</v>
      </c>
      <c r="K63" s="28">
        <v>1151</v>
      </c>
      <c r="L63" s="28">
        <v>0</v>
      </c>
      <c r="M63" s="28">
        <v>12986</v>
      </c>
      <c r="N63" s="28">
        <v>575</v>
      </c>
      <c r="O63" s="28">
        <v>575</v>
      </c>
    </row>
    <row r="64" spans="1:15" ht="12.75" customHeight="1">
      <c r="A64" s="4" t="s">
        <v>118</v>
      </c>
      <c r="B64" s="5" t="s">
        <v>119</v>
      </c>
      <c r="C64" s="28">
        <v>53628</v>
      </c>
      <c r="D64" s="28">
        <v>27743</v>
      </c>
      <c r="E64" s="28">
        <v>4054</v>
      </c>
      <c r="F64" s="28">
        <f t="shared" si="13"/>
        <v>21831</v>
      </c>
      <c r="G64" s="28">
        <v>194183</v>
      </c>
      <c r="H64" s="28">
        <v>77705</v>
      </c>
      <c r="I64" s="28">
        <v>18709</v>
      </c>
      <c r="J64" s="28">
        <f t="shared" si="14"/>
        <v>97769</v>
      </c>
      <c r="K64" s="28">
        <v>603</v>
      </c>
      <c r="L64" s="28">
        <v>61</v>
      </c>
      <c r="M64" s="28">
        <v>5397</v>
      </c>
      <c r="N64" s="28">
        <v>872</v>
      </c>
      <c r="O64" s="28">
        <v>872</v>
      </c>
    </row>
    <row r="65" spans="1:15" ht="12.75" customHeight="1">
      <c r="A65" s="4" t="s">
        <v>120</v>
      </c>
      <c r="B65" s="5" t="s">
        <v>121</v>
      </c>
      <c r="C65" s="28">
        <v>25583</v>
      </c>
      <c r="D65" s="28">
        <v>19622</v>
      </c>
      <c r="E65" s="28">
        <v>2754</v>
      </c>
      <c r="F65" s="28">
        <f t="shared" si="13"/>
        <v>3207</v>
      </c>
      <c r="G65" s="28">
        <v>111811</v>
      </c>
      <c r="H65" s="28">
        <v>52464</v>
      </c>
      <c r="I65" s="28">
        <v>13930</v>
      </c>
      <c r="J65" s="28">
        <f t="shared" si="14"/>
        <v>45417</v>
      </c>
      <c r="K65" s="28">
        <v>6416</v>
      </c>
      <c r="L65" s="28">
        <v>0</v>
      </c>
      <c r="M65" s="28">
        <v>10101</v>
      </c>
      <c r="N65" s="28">
        <v>3449</v>
      </c>
      <c r="O65" s="28">
        <v>3449</v>
      </c>
    </row>
    <row r="66" spans="1:15" ht="12.75" customHeight="1">
      <c r="A66" s="4" t="s">
        <v>122</v>
      </c>
      <c r="B66" s="5" t="s">
        <v>123</v>
      </c>
      <c r="C66" s="28">
        <v>47768</v>
      </c>
      <c r="D66" s="28">
        <v>19899</v>
      </c>
      <c r="E66" s="28">
        <v>1285</v>
      </c>
      <c r="F66" s="28">
        <f t="shared" si="13"/>
        <v>26584</v>
      </c>
      <c r="G66" s="28">
        <v>253889</v>
      </c>
      <c r="H66" s="28">
        <v>54735</v>
      </c>
      <c r="I66" s="28">
        <v>6043</v>
      </c>
      <c r="J66" s="28">
        <f t="shared" si="14"/>
        <v>193111</v>
      </c>
      <c r="K66" s="28">
        <v>18633</v>
      </c>
      <c r="L66" s="28">
        <v>30</v>
      </c>
      <c r="M66" s="28">
        <v>54210</v>
      </c>
      <c r="N66" s="28">
        <v>444</v>
      </c>
      <c r="O66" s="28">
        <v>444</v>
      </c>
    </row>
    <row r="67" spans="1:15" ht="12.75" customHeight="1">
      <c r="A67" s="4" t="s">
        <v>124</v>
      </c>
      <c r="B67" s="5" t="s">
        <v>125</v>
      </c>
      <c r="C67" s="28">
        <v>106455</v>
      </c>
      <c r="D67" s="28">
        <v>22357</v>
      </c>
      <c r="E67" s="28">
        <v>0</v>
      </c>
      <c r="F67" s="28">
        <f t="shared" si="13"/>
        <v>84098</v>
      </c>
      <c r="G67" s="28">
        <v>420221</v>
      </c>
      <c r="H67" s="28">
        <v>56572</v>
      </c>
      <c r="I67" s="28">
        <v>0</v>
      </c>
      <c r="J67" s="28">
        <f t="shared" si="14"/>
        <v>363649</v>
      </c>
      <c r="K67" s="28">
        <v>18389</v>
      </c>
      <c r="L67" s="28">
        <v>0</v>
      </c>
      <c r="M67" s="28">
        <v>97871</v>
      </c>
      <c r="N67" s="28">
        <v>1439</v>
      </c>
      <c r="O67" s="28">
        <v>1439</v>
      </c>
    </row>
    <row r="68" spans="1:15" ht="12.75" customHeight="1">
      <c r="A68" s="4" t="s">
        <v>126</v>
      </c>
      <c r="B68" s="5" t="s">
        <v>127</v>
      </c>
      <c r="C68" s="28">
        <v>40613</v>
      </c>
      <c r="D68" s="28">
        <v>28753</v>
      </c>
      <c r="E68" s="28">
        <v>938</v>
      </c>
      <c r="F68" s="28">
        <f t="shared" si="13"/>
        <v>10922</v>
      </c>
      <c r="G68" s="28">
        <v>140975</v>
      </c>
      <c r="H68" s="28">
        <v>63744</v>
      </c>
      <c r="I68" s="28">
        <v>5175</v>
      </c>
      <c r="J68" s="28">
        <f t="shared" si="14"/>
        <v>72056</v>
      </c>
      <c r="K68" s="28">
        <v>295</v>
      </c>
      <c r="L68" s="28">
        <v>81</v>
      </c>
      <c r="M68" s="28">
        <v>5343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492943</v>
      </c>
      <c r="D69" s="29">
        <f t="shared" si="15"/>
        <v>261277</v>
      </c>
      <c r="E69" s="29">
        <f t="shared" si="15"/>
        <v>22920</v>
      </c>
      <c r="F69" s="29">
        <f t="shared" si="15"/>
        <v>208746</v>
      </c>
      <c r="G69" s="29">
        <f t="shared" si="15"/>
        <v>1796193</v>
      </c>
      <c r="H69" s="29">
        <f t="shared" si="15"/>
        <v>668517</v>
      </c>
      <c r="I69" s="29">
        <f t="shared" si="15"/>
        <v>115785</v>
      </c>
      <c r="J69" s="29">
        <f t="shared" si="15"/>
        <v>1011891</v>
      </c>
      <c r="K69" s="29">
        <f t="shared" si="15"/>
        <v>55814</v>
      </c>
      <c r="L69" s="29">
        <f t="shared" si="15"/>
        <v>1838</v>
      </c>
      <c r="M69" s="29">
        <f t="shared" si="15"/>
        <v>220173</v>
      </c>
      <c r="N69" s="29">
        <f t="shared" si="15"/>
        <v>16184</v>
      </c>
      <c r="O69" s="29">
        <f t="shared" si="15"/>
        <v>16184</v>
      </c>
    </row>
    <row r="70" spans="1:15" ht="12.75" customHeight="1">
      <c r="A70" s="4" t="s">
        <v>129</v>
      </c>
      <c r="B70" s="5" t="s">
        <v>130</v>
      </c>
      <c r="C70" s="28">
        <v>28868</v>
      </c>
      <c r="D70" s="28">
        <v>24527</v>
      </c>
      <c r="E70" s="28">
        <v>2392</v>
      </c>
      <c r="F70" s="28">
        <f t="shared" ref="F70:F79" si="16">SUM(C70-D70-E70)</f>
        <v>1949</v>
      </c>
      <c r="G70" s="28">
        <v>92719</v>
      </c>
      <c r="H70" s="28">
        <v>59062</v>
      </c>
      <c r="I70" s="28">
        <v>14846</v>
      </c>
      <c r="J70" s="28">
        <f t="shared" ref="J70:J79" si="17">SUM(G70-H70-I70)</f>
        <v>18811</v>
      </c>
      <c r="K70" s="28">
        <v>1774</v>
      </c>
      <c r="L70" s="28">
        <v>4</v>
      </c>
      <c r="M70" s="28">
        <v>2998</v>
      </c>
      <c r="N70" s="28">
        <v>396</v>
      </c>
      <c r="O70" s="28">
        <v>396</v>
      </c>
    </row>
    <row r="71" spans="1:15" ht="12.75" customHeight="1">
      <c r="A71" s="4" t="s">
        <v>131</v>
      </c>
      <c r="B71" s="5" t="s">
        <v>132</v>
      </c>
      <c r="C71" s="28">
        <v>133877</v>
      </c>
      <c r="D71" s="28">
        <v>77506</v>
      </c>
      <c r="E71" s="28">
        <v>4681</v>
      </c>
      <c r="F71" s="28">
        <f t="shared" si="16"/>
        <v>51690</v>
      </c>
      <c r="G71" s="28">
        <v>316233</v>
      </c>
      <c r="H71" s="28">
        <v>137456</v>
      </c>
      <c r="I71" s="28">
        <v>22169</v>
      </c>
      <c r="J71" s="28">
        <f t="shared" si="17"/>
        <v>156608</v>
      </c>
      <c r="K71" s="28">
        <v>7442</v>
      </c>
      <c r="L71" s="28">
        <v>0</v>
      </c>
      <c r="M71" s="28">
        <v>9056</v>
      </c>
      <c r="N71" s="28">
        <v>36530</v>
      </c>
      <c r="O71" s="28">
        <v>36530</v>
      </c>
    </row>
    <row r="72" spans="1:15" ht="12.75" customHeight="1">
      <c r="A72" s="4" t="s">
        <v>133</v>
      </c>
      <c r="B72" s="5" t="s">
        <v>134</v>
      </c>
      <c r="C72" s="28">
        <v>23348</v>
      </c>
      <c r="D72" s="28">
        <v>20459</v>
      </c>
      <c r="E72" s="28">
        <v>0</v>
      </c>
      <c r="F72" s="28">
        <f t="shared" si="16"/>
        <v>2889</v>
      </c>
      <c r="G72" s="28">
        <v>64729</v>
      </c>
      <c r="H72" s="28">
        <v>49691</v>
      </c>
      <c r="I72" s="28">
        <v>0</v>
      </c>
      <c r="J72" s="28">
        <f t="shared" si="17"/>
        <v>15038</v>
      </c>
      <c r="K72" s="28">
        <v>2790</v>
      </c>
      <c r="L72" s="28">
        <v>739</v>
      </c>
      <c r="M72" s="28">
        <v>12932</v>
      </c>
      <c r="N72" s="28">
        <v>121</v>
      </c>
      <c r="O72" s="28">
        <v>121</v>
      </c>
    </row>
    <row r="73" spans="1:15" ht="12.75" customHeight="1">
      <c r="A73" s="4" t="s">
        <v>135</v>
      </c>
      <c r="B73" s="5" t="s">
        <v>136</v>
      </c>
      <c r="C73" s="28">
        <v>57168</v>
      </c>
      <c r="D73" s="28">
        <v>41980</v>
      </c>
      <c r="E73" s="28">
        <v>597</v>
      </c>
      <c r="F73" s="28">
        <f t="shared" si="16"/>
        <v>14591</v>
      </c>
      <c r="G73" s="28">
        <v>154516</v>
      </c>
      <c r="H73" s="28">
        <v>92403</v>
      </c>
      <c r="I73" s="28">
        <v>1712</v>
      </c>
      <c r="J73" s="28">
        <f t="shared" si="17"/>
        <v>60401</v>
      </c>
      <c r="K73" s="28">
        <v>4501</v>
      </c>
      <c r="L73" s="28">
        <v>987</v>
      </c>
      <c r="M73" s="28">
        <v>6584</v>
      </c>
      <c r="N73" s="28">
        <v>68529</v>
      </c>
      <c r="O73" s="28">
        <v>68529</v>
      </c>
    </row>
    <row r="74" spans="1:15" ht="12.75" customHeight="1">
      <c r="A74" s="4" t="s">
        <v>137</v>
      </c>
      <c r="B74" s="5" t="s">
        <v>138</v>
      </c>
      <c r="C74" s="28">
        <v>40514</v>
      </c>
      <c r="D74" s="28">
        <v>34772</v>
      </c>
      <c r="E74" s="28">
        <v>1685</v>
      </c>
      <c r="F74" s="28">
        <f t="shared" si="16"/>
        <v>4057</v>
      </c>
      <c r="G74" s="28">
        <v>89971</v>
      </c>
      <c r="H74" s="28">
        <v>60512</v>
      </c>
      <c r="I74" s="28">
        <v>6323</v>
      </c>
      <c r="J74" s="28">
        <f t="shared" si="17"/>
        <v>23136</v>
      </c>
      <c r="K74" s="28">
        <v>2559</v>
      </c>
      <c r="L74" s="28">
        <v>0</v>
      </c>
      <c r="M74" s="28">
        <v>1927</v>
      </c>
      <c r="N74" s="28">
        <v>1676</v>
      </c>
      <c r="O74" s="28">
        <v>1676</v>
      </c>
    </row>
    <row r="75" spans="1:15" ht="12.75" customHeight="1">
      <c r="A75" s="4" t="s">
        <v>139</v>
      </c>
      <c r="B75" s="5" t="s">
        <v>140</v>
      </c>
      <c r="C75" s="28">
        <v>22398</v>
      </c>
      <c r="D75" s="28">
        <v>20704</v>
      </c>
      <c r="E75" s="28">
        <v>568</v>
      </c>
      <c r="F75" s="28">
        <f t="shared" si="16"/>
        <v>1126</v>
      </c>
      <c r="G75" s="28">
        <v>44676</v>
      </c>
      <c r="H75" s="28">
        <v>34306</v>
      </c>
      <c r="I75" s="28">
        <v>3780</v>
      </c>
      <c r="J75" s="28">
        <f t="shared" si="17"/>
        <v>6590</v>
      </c>
      <c r="K75" s="28">
        <v>145</v>
      </c>
      <c r="L75" s="28">
        <v>0</v>
      </c>
      <c r="M75" s="28">
        <v>41</v>
      </c>
      <c r="N75" s="28">
        <v>48</v>
      </c>
      <c r="O75" s="28">
        <v>48</v>
      </c>
    </row>
    <row r="76" spans="1:15" ht="12.75" customHeight="1">
      <c r="A76" s="4" t="s">
        <v>141</v>
      </c>
      <c r="B76" s="5" t="s">
        <v>142</v>
      </c>
      <c r="C76" s="28">
        <v>45485</v>
      </c>
      <c r="D76" s="28">
        <v>34311</v>
      </c>
      <c r="E76" s="28">
        <v>1072</v>
      </c>
      <c r="F76" s="28">
        <f t="shared" si="16"/>
        <v>10102</v>
      </c>
      <c r="G76" s="28">
        <v>122989</v>
      </c>
      <c r="H76" s="28">
        <v>74983</v>
      </c>
      <c r="I76" s="28">
        <v>3686</v>
      </c>
      <c r="J76" s="28">
        <f t="shared" si="17"/>
        <v>44320</v>
      </c>
      <c r="K76" s="28">
        <v>1879</v>
      </c>
      <c r="L76" s="28">
        <v>515</v>
      </c>
      <c r="M76" s="28">
        <v>6119</v>
      </c>
      <c r="N76" s="28">
        <v>1367</v>
      </c>
      <c r="O76" s="28">
        <v>1367</v>
      </c>
    </row>
    <row r="77" spans="1:15" ht="12.75" customHeight="1">
      <c r="A77" s="4" t="s">
        <v>143</v>
      </c>
      <c r="B77" s="5" t="s">
        <v>144</v>
      </c>
      <c r="C77" s="28">
        <v>52921</v>
      </c>
      <c r="D77" s="28">
        <v>21587</v>
      </c>
      <c r="E77" s="28">
        <v>625</v>
      </c>
      <c r="F77" s="28">
        <f t="shared" si="16"/>
        <v>30709</v>
      </c>
      <c r="G77" s="28">
        <v>126003</v>
      </c>
      <c r="H77" s="28">
        <v>43551</v>
      </c>
      <c r="I77" s="28">
        <v>2407</v>
      </c>
      <c r="J77" s="28">
        <f t="shared" si="17"/>
        <v>80045</v>
      </c>
      <c r="K77" s="28">
        <v>3836</v>
      </c>
      <c r="L77" s="28">
        <v>0</v>
      </c>
      <c r="M77" s="28">
        <v>3475</v>
      </c>
      <c r="N77" s="28">
        <v>698</v>
      </c>
      <c r="O77" s="28">
        <v>698</v>
      </c>
    </row>
    <row r="78" spans="1:15" ht="12.75" customHeight="1">
      <c r="A78" s="4" t="s">
        <v>145</v>
      </c>
      <c r="B78" s="5" t="s">
        <v>146</v>
      </c>
      <c r="C78" s="28">
        <v>18958</v>
      </c>
      <c r="D78" s="28">
        <v>17960</v>
      </c>
      <c r="E78" s="28">
        <v>0</v>
      </c>
      <c r="F78" s="28">
        <f t="shared" si="16"/>
        <v>998</v>
      </c>
      <c r="G78" s="28">
        <v>41118</v>
      </c>
      <c r="H78" s="28">
        <v>33976</v>
      </c>
      <c r="I78" s="28">
        <v>0</v>
      </c>
      <c r="J78" s="28">
        <f t="shared" si="17"/>
        <v>7142</v>
      </c>
      <c r="K78" s="28">
        <v>455</v>
      </c>
      <c r="L78" s="28">
        <v>0</v>
      </c>
      <c r="M78" s="28">
        <v>0</v>
      </c>
      <c r="N78" s="28">
        <v>289</v>
      </c>
      <c r="O78" s="28">
        <v>289</v>
      </c>
    </row>
    <row r="79" spans="1:15" ht="12.75" customHeight="1">
      <c r="A79" s="4" t="s">
        <v>147</v>
      </c>
      <c r="B79" s="5" t="s">
        <v>148</v>
      </c>
      <c r="C79" s="28">
        <v>25420</v>
      </c>
      <c r="D79" s="28">
        <v>21192</v>
      </c>
      <c r="E79" s="28">
        <v>736</v>
      </c>
      <c r="F79" s="28">
        <f t="shared" si="16"/>
        <v>3492</v>
      </c>
      <c r="G79" s="28">
        <v>80571</v>
      </c>
      <c r="H79" s="28">
        <v>50095</v>
      </c>
      <c r="I79" s="28">
        <v>3893</v>
      </c>
      <c r="J79" s="28">
        <f t="shared" si="17"/>
        <v>26583</v>
      </c>
      <c r="K79" s="28">
        <v>2399</v>
      </c>
      <c r="L79" s="28">
        <v>831</v>
      </c>
      <c r="M79" s="28">
        <v>15749</v>
      </c>
      <c r="N79" s="28">
        <v>517</v>
      </c>
      <c r="O79" s="28">
        <v>517</v>
      </c>
    </row>
    <row r="80" spans="1:15" ht="12.75" customHeight="1">
      <c r="A80" s="8"/>
      <c r="B80" s="9" t="s">
        <v>149</v>
      </c>
      <c r="C80" s="29">
        <f t="shared" ref="C80:O80" si="18">SUM(C70:C79)</f>
        <v>448957</v>
      </c>
      <c r="D80" s="29">
        <f t="shared" si="18"/>
        <v>314998</v>
      </c>
      <c r="E80" s="29">
        <f t="shared" si="18"/>
        <v>12356</v>
      </c>
      <c r="F80" s="29">
        <f t="shared" si="18"/>
        <v>121603</v>
      </c>
      <c r="G80" s="29">
        <f t="shared" si="18"/>
        <v>1133525</v>
      </c>
      <c r="H80" s="29">
        <f t="shared" si="18"/>
        <v>636035</v>
      </c>
      <c r="I80" s="29">
        <f t="shared" si="18"/>
        <v>58816</v>
      </c>
      <c r="J80" s="29">
        <f t="shared" si="18"/>
        <v>438674</v>
      </c>
      <c r="K80" s="29">
        <f t="shared" si="18"/>
        <v>27780</v>
      </c>
      <c r="L80" s="29">
        <f t="shared" si="18"/>
        <v>3076</v>
      </c>
      <c r="M80" s="29">
        <f t="shared" si="18"/>
        <v>58881</v>
      </c>
      <c r="N80" s="29">
        <f t="shared" si="18"/>
        <v>110171</v>
      </c>
      <c r="O80" s="29">
        <f t="shared" si="18"/>
        <v>110171</v>
      </c>
    </row>
    <row r="81" spans="1:15" ht="12.75" customHeight="1">
      <c r="A81" s="4" t="s">
        <v>150</v>
      </c>
      <c r="B81" s="5" t="s">
        <v>151</v>
      </c>
      <c r="C81" s="28">
        <v>44188</v>
      </c>
      <c r="D81" s="28">
        <v>26098</v>
      </c>
      <c r="E81" s="28">
        <v>1620</v>
      </c>
      <c r="F81" s="28">
        <f>SUM(C81-D81-E81)</f>
        <v>16470</v>
      </c>
      <c r="G81" s="28">
        <v>196031</v>
      </c>
      <c r="H81" s="28">
        <v>81792</v>
      </c>
      <c r="I81" s="28">
        <v>11069</v>
      </c>
      <c r="J81" s="28">
        <f>SUM(G81-H81-I81)</f>
        <v>103170</v>
      </c>
      <c r="K81" s="28">
        <v>1435</v>
      </c>
      <c r="L81" s="28">
        <v>0</v>
      </c>
      <c r="M81" s="28">
        <v>12055</v>
      </c>
      <c r="N81" s="28">
        <v>2817</v>
      </c>
      <c r="O81" s="28">
        <v>2817</v>
      </c>
    </row>
    <row r="82" spans="1:15" ht="12.75" customHeight="1">
      <c r="A82" s="4" t="s">
        <v>152</v>
      </c>
      <c r="B82" s="5" t="s">
        <v>153</v>
      </c>
      <c r="C82" s="28">
        <v>21724</v>
      </c>
      <c r="D82" s="28">
        <v>14782</v>
      </c>
      <c r="E82" s="28">
        <v>352</v>
      </c>
      <c r="F82" s="28">
        <f>SUM(C82-D82-E82)</f>
        <v>6590</v>
      </c>
      <c r="G82" s="28">
        <v>93791</v>
      </c>
      <c r="H82" s="28">
        <v>45081</v>
      </c>
      <c r="I82" s="28">
        <v>2269</v>
      </c>
      <c r="J82" s="28">
        <f>SUM(G82-H82-I82)</f>
        <v>46441</v>
      </c>
      <c r="K82" s="28">
        <v>565</v>
      </c>
      <c r="L82" s="28">
        <v>25</v>
      </c>
      <c r="M82" s="28">
        <v>10412</v>
      </c>
      <c r="N82" s="28">
        <v>804</v>
      </c>
      <c r="O82" s="28">
        <v>804</v>
      </c>
    </row>
    <row r="83" spans="1:15" ht="12.75" customHeight="1">
      <c r="A83" s="4" t="s">
        <v>154</v>
      </c>
      <c r="B83" s="5" t="s">
        <v>155</v>
      </c>
      <c r="C83" s="28">
        <v>6583</v>
      </c>
      <c r="D83" s="28">
        <v>5899</v>
      </c>
      <c r="E83" s="28">
        <v>663</v>
      </c>
      <c r="F83" s="28">
        <f>SUM(C83-D83-E83)</f>
        <v>21</v>
      </c>
      <c r="G83" s="28">
        <v>21949</v>
      </c>
      <c r="H83" s="28">
        <v>18127</v>
      </c>
      <c r="I83" s="28">
        <v>3524</v>
      </c>
      <c r="J83" s="28">
        <f>SUM(G83-H83-I83)</f>
        <v>298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19248</v>
      </c>
      <c r="D84" s="28">
        <v>17379</v>
      </c>
      <c r="E84" s="28">
        <v>442</v>
      </c>
      <c r="F84" s="28">
        <f>SUM(C84-D84-E84)</f>
        <v>1427</v>
      </c>
      <c r="G84" s="28">
        <v>78340</v>
      </c>
      <c r="H84" s="28">
        <v>53987</v>
      </c>
      <c r="I84" s="28">
        <v>2786</v>
      </c>
      <c r="J84" s="28">
        <f>SUM(G84-H84-I84)</f>
        <v>21567</v>
      </c>
      <c r="K84" s="28">
        <v>702</v>
      </c>
      <c r="L84" s="28">
        <v>0</v>
      </c>
      <c r="M84" s="28">
        <v>7745</v>
      </c>
      <c r="N84" s="28">
        <v>234</v>
      </c>
      <c r="O84" s="28">
        <v>234</v>
      </c>
    </row>
    <row r="85" spans="1:15" ht="12.75" customHeight="1">
      <c r="A85" s="4" t="s">
        <v>158</v>
      </c>
      <c r="B85" s="5" t="s">
        <v>159</v>
      </c>
      <c r="C85" s="28">
        <v>29640</v>
      </c>
      <c r="D85" s="28">
        <v>25147</v>
      </c>
      <c r="E85" s="28">
        <v>1398</v>
      </c>
      <c r="F85" s="28">
        <f>SUM(C85-D85-E85)</f>
        <v>3095</v>
      </c>
      <c r="G85" s="28">
        <v>83968</v>
      </c>
      <c r="H85" s="28">
        <v>61609</v>
      </c>
      <c r="I85" s="28">
        <v>6151</v>
      </c>
      <c r="J85" s="28">
        <f>SUM(G85-H85-I85)</f>
        <v>16208</v>
      </c>
      <c r="K85" s="28">
        <v>1208</v>
      </c>
      <c r="L85" s="28">
        <v>685</v>
      </c>
      <c r="M85" s="28">
        <v>5829</v>
      </c>
      <c r="N85" s="28">
        <v>14328</v>
      </c>
      <c r="O85" s="28">
        <v>14328</v>
      </c>
    </row>
    <row r="86" spans="1:15" ht="12.75" customHeight="1">
      <c r="A86" s="8"/>
      <c r="B86" s="9" t="s">
        <v>160</v>
      </c>
      <c r="C86" s="29">
        <f t="shared" ref="C86:O86" si="19">SUM(C81:C85)</f>
        <v>121383</v>
      </c>
      <c r="D86" s="29">
        <f t="shared" si="19"/>
        <v>89305</v>
      </c>
      <c r="E86" s="29">
        <f t="shared" si="19"/>
        <v>4475</v>
      </c>
      <c r="F86" s="29">
        <f t="shared" si="19"/>
        <v>27603</v>
      </c>
      <c r="G86" s="29">
        <f t="shared" si="19"/>
        <v>474079</v>
      </c>
      <c r="H86" s="29">
        <f t="shared" si="19"/>
        <v>260596</v>
      </c>
      <c r="I86" s="29">
        <f t="shared" si="19"/>
        <v>25799</v>
      </c>
      <c r="J86" s="29">
        <f t="shared" si="19"/>
        <v>187684</v>
      </c>
      <c r="K86" s="29">
        <f t="shared" si="19"/>
        <v>3910</v>
      </c>
      <c r="L86" s="29">
        <f t="shared" si="19"/>
        <v>710</v>
      </c>
      <c r="M86" s="29">
        <f t="shared" si="19"/>
        <v>36041</v>
      </c>
      <c r="N86" s="29">
        <f t="shared" si="19"/>
        <v>18183</v>
      </c>
      <c r="O86" s="29">
        <f t="shared" si="19"/>
        <v>18183</v>
      </c>
    </row>
    <row r="87" spans="1:15" ht="12.75" customHeight="1">
      <c r="A87" s="4" t="s">
        <v>161</v>
      </c>
      <c r="B87" s="5" t="s">
        <v>162</v>
      </c>
      <c r="C87" s="28">
        <v>53941</v>
      </c>
      <c r="D87" s="28">
        <v>37877</v>
      </c>
      <c r="E87" s="28">
        <v>0</v>
      </c>
      <c r="F87" s="28">
        <f>SUM(C87-D87-E87)</f>
        <v>16064</v>
      </c>
      <c r="G87" s="28">
        <v>215952</v>
      </c>
      <c r="H87" s="28">
        <v>109127</v>
      </c>
      <c r="I87" s="28">
        <v>0</v>
      </c>
      <c r="J87" s="28">
        <f>SUM(G87-H87-I87)</f>
        <v>106825</v>
      </c>
      <c r="K87" s="28">
        <v>1786</v>
      </c>
      <c r="L87" s="28">
        <v>76</v>
      </c>
      <c r="M87" s="28">
        <v>14075</v>
      </c>
      <c r="N87" s="28">
        <v>776</v>
      </c>
      <c r="O87" s="28">
        <v>776</v>
      </c>
    </row>
    <row r="88" spans="1:15" ht="12.75" customHeight="1">
      <c r="A88" s="4" t="s">
        <v>163</v>
      </c>
      <c r="B88" s="5" t="s">
        <v>164</v>
      </c>
      <c r="C88" s="28">
        <v>33097</v>
      </c>
      <c r="D88" s="28">
        <v>19051</v>
      </c>
      <c r="E88" s="28">
        <v>1687</v>
      </c>
      <c r="F88" s="28">
        <f>SUM(C88-D88-E88)</f>
        <v>12359</v>
      </c>
      <c r="G88" s="28">
        <v>95401</v>
      </c>
      <c r="H88" s="28">
        <v>45354</v>
      </c>
      <c r="I88" s="28">
        <v>11228</v>
      </c>
      <c r="J88" s="28">
        <f>SUM(G88-H88-I88)</f>
        <v>38819</v>
      </c>
      <c r="K88" s="28">
        <v>621</v>
      </c>
      <c r="L88" s="28">
        <v>116</v>
      </c>
      <c r="M88" s="28">
        <v>4967</v>
      </c>
      <c r="N88" s="28">
        <v>34</v>
      </c>
      <c r="O88" s="28">
        <v>34</v>
      </c>
    </row>
    <row r="89" spans="1:15" ht="12.75" customHeight="1">
      <c r="A89" s="8"/>
      <c r="B89" s="9" t="s">
        <v>165</v>
      </c>
      <c r="C89" s="29">
        <f t="shared" ref="C89:O89" si="20">SUM(C87:C88)</f>
        <v>87038</v>
      </c>
      <c r="D89" s="29">
        <f t="shared" si="20"/>
        <v>56928</v>
      </c>
      <c r="E89" s="29">
        <f t="shared" si="20"/>
        <v>1687</v>
      </c>
      <c r="F89" s="29">
        <f t="shared" si="20"/>
        <v>28423</v>
      </c>
      <c r="G89" s="29">
        <f t="shared" si="20"/>
        <v>311353</v>
      </c>
      <c r="H89" s="29">
        <f t="shared" si="20"/>
        <v>154481</v>
      </c>
      <c r="I89" s="29">
        <f t="shared" si="20"/>
        <v>11228</v>
      </c>
      <c r="J89" s="29">
        <f t="shared" si="20"/>
        <v>145644</v>
      </c>
      <c r="K89" s="29">
        <f t="shared" si="20"/>
        <v>2407</v>
      </c>
      <c r="L89" s="29">
        <f t="shared" si="20"/>
        <v>192</v>
      </c>
      <c r="M89" s="29">
        <f t="shared" si="20"/>
        <v>19042</v>
      </c>
      <c r="N89" s="29">
        <f t="shared" si="20"/>
        <v>810</v>
      </c>
      <c r="O89" s="29">
        <f t="shared" si="20"/>
        <v>810</v>
      </c>
    </row>
    <row r="90" spans="1:15" ht="12.75" customHeight="1">
      <c r="A90" s="4" t="s">
        <v>166</v>
      </c>
      <c r="B90" s="5" t="s">
        <v>167</v>
      </c>
      <c r="C90" s="28">
        <v>48228</v>
      </c>
      <c r="D90" s="28">
        <v>26656</v>
      </c>
      <c r="E90" s="28">
        <v>3366</v>
      </c>
      <c r="F90" s="28">
        <f>SUM(C90-D90-E90)</f>
        <v>18206</v>
      </c>
      <c r="G90" s="28">
        <v>207837</v>
      </c>
      <c r="H90" s="28">
        <v>81167</v>
      </c>
      <c r="I90" s="28">
        <v>21133</v>
      </c>
      <c r="J90" s="28">
        <f>SUM(G90-H90-I90)</f>
        <v>105537</v>
      </c>
      <c r="K90" s="28">
        <v>1207</v>
      </c>
      <c r="L90" s="28">
        <v>0</v>
      </c>
      <c r="M90" s="28">
        <v>13813</v>
      </c>
      <c r="N90" s="28">
        <v>201</v>
      </c>
      <c r="O90" s="28">
        <v>201</v>
      </c>
    </row>
    <row r="91" spans="1:15" ht="12.75" customHeight="1">
      <c r="A91" s="4" t="s">
        <v>168</v>
      </c>
      <c r="B91" s="5" t="s">
        <v>169</v>
      </c>
      <c r="C91" s="28">
        <v>55707</v>
      </c>
      <c r="D91" s="28">
        <v>41292</v>
      </c>
      <c r="E91" s="28">
        <v>0</v>
      </c>
      <c r="F91" s="28">
        <f>SUM(C91-D91-E91)</f>
        <v>14415</v>
      </c>
      <c r="G91" s="28">
        <v>221159</v>
      </c>
      <c r="H91" s="28">
        <v>99848</v>
      </c>
      <c r="I91" s="28">
        <v>0</v>
      </c>
      <c r="J91" s="28">
        <f>SUM(G91-H91-I91)</f>
        <v>121311</v>
      </c>
      <c r="K91" s="28">
        <v>976</v>
      </c>
      <c r="L91" s="28">
        <v>194</v>
      </c>
      <c r="M91" s="28">
        <v>28048</v>
      </c>
      <c r="N91" s="28">
        <v>430</v>
      </c>
      <c r="O91" s="28">
        <v>430</v>
      </c>
    </row>
    <row r="92" spans="1:15" ht="12.75" customHeight="1">
      <c r="A92" s="4" t="s">
        <v>170</v>
      </c>
      <c r="B92" s="5" t="s">
        <v>171</v>
      </c>
      <c r="C92" s="28">
        <v>12098</v>
      </c>
      <c r="D92" s="28">
        <v>7282</v>
      </c>
      <c r="E92" s="28">
        <v>1366</v>
      </c>
      <c r="F92" s="28">
        <f>SUM(C92-D92-E92)</f>
        <v>3450</v>
      </c>
      <c r="G92" s="28">
        <v>39703</v>
      </c>
      <c r="H92" s="28">
        <v>18174</v>
      </c>
      <c r="I92" s="28">
        <v>10965</v>
      </c>
      <c r="J92" s="28">
        <f>SUM(G92-H92-I92)</f>
        <v>10564</v>
      </c>
      <c r="K92" s="28">
        <v>549</v>
      </c>
      <c r="L92" s="28">
        <v>0</v>
      </c>
      <c r="M92" s="28">
        <v>1763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517976</v>
      </c>
      <c r="D93" s="28">
        <v>336139</v>
      </c>
      <c r="E93" s="28">
        <v>22342</v>
      </c>
      <c r="F93" s="28">
        <f>SUM(C93-D93-E93)</f>
        <v>159495</v>
      </c>
      <c r="G93" s="28">
        <v>1616913</v>
      </c>
      <c r="H93" s="28">
        <v>581238</v>
      </c>
      <c r="I93" s="28">
        <v>77964</v>
      </c>
      <c r="J93" s="28">
        <f>SUM(G93-H93-I93)</f>
        <v>957711</v>
      </c>
      <c r="K93" s="28">
        <v>109628</v>
      </c>
      <c r="L93" s="28">
        <v>316</v>
      </c>
      <c r="M93" s="28">
        <v>165483</v>
      </c>
      <c r="N93" s="28">
        <v>32655</v>
      </c>
      <c r="O93" s="28">
        <v>32577</v>
      </c>
    </row>
    <row r="94" spans="1:15" ht="12.75" customHeight="1">
      <c r="A94" s="4" t="s">
        <v>174</v>
      </c>
      <c r="B94" s="5" t="s">
        <v>175</v>
      </c>
      <c r="C94" s="28">
        <v>35880</v>
      </c>
      <c r="D94" s="28">
        <v>11437</v>
      </c>
      <c r="E94" s="28">
        <v>899</v>
      </c>
      <c r="F94" s="28">
        <f>SUM(C94-D94-E94)</f>
        <v>23544</v>
      </c>
      <c r="G94" s="28">
        <v>108383</v>
      </c>
      <c r="H94" s="28">
        <v>34699</v>
      </c>
      <c r="I94" s="28">
        <v>5817</v>
      </c>
      <c r="J94" s="28">
        <f>SUM(G94-H94-I94)</f>
        <v>67867</v>
      </c>
      <c r="K94" s="28">
        <v>2166</v>
      </c>
      <c r="L94" s="28">
        <v>1438</v>
      </c>
      <c r="M94" s="28">
        <v>16158</v>
      </c>
      <c r="N94" s="28">
        <v>263</v>
      </c>
      <c r="O94" s="28">
        <v>263</v>
      </c>
    </row>
    <row r="95" spans="1:15" ht="12.75" customHeight="1">
      <c r="A95" s="8"/>
      <c r="B95" s="9" t="s">
        <v>176</v>
      </c>
      <c r="C95" s="29">
        <f t="shared" ref="C95:O95" si="21">SUM(C90:C94)</f>
        <v>669889</v>
      </c>
      <c r="D95" s="29">
        <f t="shared" si="21"/>
        <v>422806</v>
      </c>
      <c r="E95" s="29">
        <f t="shared" si="21"/>
        <v>27973</v>
      </c>
      <c r="F95" s="29">
        <f t="shared" si="21"/>
        <v>219110</v>
      </c>
      <c r="G95" s="29">
        <f t="shared" si="21"/>
        <v>2193995</v>
      </c>
      <c r="H95" s="29">
        <f t="shared" si="21"/>
        <v>815126</v>
      </c>
      <c r="I95" s="29">
        <f t="shared" si="21"/>
        <v>115879</v>
      </c>
      <c r="J95" s="29">
        <f t="shared" si="21"/>
        <v>1262990</v>
      </c>
      <c r="K95" s="29">
        <f t="shared" si="21"/>
        <v>114526</v>
      </c>
      <c r="L95" s="29">
        <f t="shared" si="21"/>
        <v>1948</v>
      </c>
      <c r="M95" s="29">
        <f t="shared" si="21"/>
        <v>225265</v>
      </c>
      <c r="N95" s="29">
        <f t="shared" si="21"/>
        <v>33549</v>
      </c>
      <c r="O95" s="29">
        <f t="shared" si="21"/>
        <v>33471</v>
      </c>
    </row>
    <row r="96" spans="1:15" ht="12.75" customHeight="1">
      <c r="A96" s="4" t="s">
        <v>177</v>
      </c>
      <c r="B96" s="5" t="s">
        <v>178</v>
      </c>
      <c r="C96" s="28">
        <v>10092</v>
      </c>
      <c r="D96" s="28">
        <v>8466</v>
      </c>
      <c r="E96" s="28">
        <v>578</v>
      </c>
      <c r="F96" s="28">
        <f>SUM(C96-D96-E96)</f>
        <v>1048</v>
      </c>
      <c r="G96" s="28">
        <v>55642</v>
      </c>
      <c r="H96" s="28">
        <v>31327</v>
      </c>
      <c r="I96" s="28">
        <v>3335</v>
      </c>
      <c r="J96" s="28">
        <f>SUM(G96-H96-I96)</f>
        <v>20980</v>
      </c>
      <c r="K96" s="28">
        <v>49</v>
      </c>
      <c r="L96" s="28">
        <v>0</v>
      </c>
      <c r="M96" s="28">
        <v>12009</v>
      </c>
      <c r="N96" s="28">
        <v>67</v>
      </c>
      <c r="O96" s="28">
        <v>67</v>
      </c>
    </row>
    <row r="97" spans="1:15" ht="12.75" customHeight="1">
      <c r="A97" s="4" t="s">
        <v>179</v>
      </c>
      <c r="B97" s="5" t="s">
        <v>180</v>
      </c>
      <c r="C97" s="28">
        <v>3644</v>
      </c>
      <c r="D97" s="28">
        <v>3460</v>
      </c>
      <c r="E97" s="28">
        <v>0</v>
      </c>
      <c r="F97" s="28">
        <f>SUM(C97-D97-E97)</f>
        <v>184</v>
      </c>
      <c r="G97" s="28">
        <v>12305</v>
      </c>
      <c r="H97" s="28">
        <v>11378</v>
      </c>
      <c r="I97" s="28">
        <v>0</v>
      </c>
      <c r="J97" s="28">
        <f>SUM(G97-H97-I97)</f>
        <v>927</v>
      </c>
      <c r="K97" s="28">
        <v>17</v>
      </c>
      <c r="L97" s="28">
        <v>0</v>
      </c>
      <c r="M97" s="28">
        <v>7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13736</v>
      </c>
      <c r="D98" s="29">
        <f t="shared" si="22"/>
        <v>11926</v>
      </c>
      <c r="E98" s="29">
        <f t="shared" si="22"/>
        <v>578</v>
      </c>
      <c r="F98" s="29">
        <f t="shared" si="22"/>
        <v>1232</v>
      </c>
      <c r="G98" s="29">
        <f t="shared" si="22"/>
        <v>67947</v>
      </c>
      <c r="H98" s="29">
        <f t="shared" si="22"/>
        <v>42705</v>
      </c>
      <c r="I98" s="29">
        <f t="shared" si="22"/>
        <v>3335</v>
      </c>
      <c r="J98" s="29">
        <f t="shared" si="22"/>
        <v>21907</v>
      </c>
      <c r="K98" s="29">
        <f t="shared" si="22"/>
        <v>66</v>
      </c>
      <c r="L98" s="29">
        <f t="shared" si="22"/>
        <v>0</v>
      </c>
      <c r="M98" s="29">
        <f t="shared" si="22"/>
        <v>12016</v>
      </c>
      <c r="N98" s="29">
        <f t="shared" si="22"/>
        <v>67</v>
      </c>
      <c r="O98" s="29">
        <f t="shared" si="22"/>
        <v>67</v>
      </c>
    </row>
    <row r="99" spans="1:15" ht="12.75" customHeight="1">
      <c r="A99" s="4" t="s">
        <v>182</v>
      </c>
      <c r="B99" s="5" t="s">
        <v>183</v>
      </c>
      <c r="C99" s="28">
        <v>31439</v>
      </c>
      <c r="D99" s="28">
        <v>23573</v>
      </c>
      <c r="E99" s="28">
        <v>1181</v>
      </c>
      <c r="F99" s="28">
        <f>SUM(C99-D99-E99)</f>
        <v>6685</v>
      </c>
      <c r="G99" s="28">
        <v>110752</v>
      </c>
      <c r="H99" s="28">
        <v>71551</v>
      </c>
      <c r="I99" s="28">
        <v>6277</v>
      </c>
      <c r="J99" s="28">
        <f>SUM(G99-H99-I99)</f>
        <v>32924</v>
      </c>
      <c r="K99" s="28">
        <v>177</v>
      </c>
      <c r="L99" s="28">
        <v>0</v>
      </c>
      <c r="M99" s="28">
        <v>7766</v>
      </c>
      <c r="N99" s="28">
        <v>215</v>
      </c>
      <c r="O99" s="28">
        <v>215</v>
      </c>
    </row>
    <row r="100" spans="1:15" ht="12.75" customHeight="1">
      <c r="A100" s="4" t="s">
        <v>184</v>
      </c>
      <c r="B100" s="5" t="s">
        <v>185</v>
      </c>
      <c r="C100" s="28">
        <v>24159</v>
      </c>
      <c r="D100" s="28">
        <v>14096</v>
      </c>
      <c r="E100" s="28">
        <v>1461</v>
      </c>
      <c r="F100" s="28">
        <f>SUM(C100-D100-E100)</f>
        <v>8602</v>
      </c>
      <c r="G100" s="28">
        <v>98882</v>
      </c>
      <c r="H100" s="28">
        <v>38984</v>
      </c>
      <c r="I100" s="28">
        <v>6551</v>
      </c>
      <c r="J100" s="28">
        <f>SUM(G100-H100-I100)</f>
        <v>53347</v>
      </c>
      <c r="K100" s="28">
        <v>2746</v>
      </c>
      <c r="L100" s="28">
        <v>0</v>
      </c>
      <c r="M100" s="28">
        <v>5673</v>
      </c>
      <c r="N100" s="28">
        <v>1337</v>
      </c>
      <c r="O100" s="28">
        <v>1337</v>
      </c>
    </row>
    <row r="101" spans="1:15" ht="12.75" customHeight="1">
      <c r="A101" s="4" t="s">
        <v>186</v>
      </c>
      <c r="B101" s="5" t="s">
        <v>187</v>
      </c>
      <c r="C101" s="28">
        <v>14101</v>
      </c>
      <c r="D101" s="28">
        <v>12200</v>
      </c>
      <c r="E101" s="28">
        <v>0</v>
      </c>
      <c r="F101" s="28">
        <f>SUM(C101-D101-E101)</f>
        <v>1901</v>
      </c>
      <c r="G101" s="28">
        <v>47077</v>
      </c>
      <c r="H101" s="28">
        <v>33456</v>
      </c>
      <c r="I101" s="28">
        <v>0</v>
      </c>
      <c r="J101" s="28">
        <f>SUM(G101-H101-I101)</f>
        <v>13621</v>
      </c>
      <c r="K101" s="28">
        <v>77</v>
      </c>
      <c r="L101" s="28">
        <v>0</v>
      </c>
      <c r="M101" s="28">
        <v>2288</v>
      </c>
      <c r="N101" s="28">
        <v>213</v>
      </c>
      <c r="O101" s="28">
        <v>213</v>
      </c>
    </row>
    <row r="102" spans="1:15" ht="12.75" customHeight="1">
      <c r="A102" s="4" t="s">
        <v>188</v>
      </c>
      <c r="B102" s="5" t="s">
        <v>189</v>
      </c>
      <c r="C102" s="28">
        <v>24379</v>
      </c>
      <c r="D102" s="28">
        <v>20245</v>
      </c>
      <c r="E102" s="28">
        <v>1851</v>
      </c>
      <c r="F102" s="28">
        <f>SUM(C102-D102-E102)</f>
        <v>2283</v>
      </c>
      <c r="G102" s="28">
        <v>79531</v>
      </c>
      <c r="H102" s="28">
        <v>50533</v>
      </c>
      <c r="I102" s="28">
        <v>12052</v>
      </c>
      <c r="J102" s="28">
        <f>SUM(G102-H102-I102)</f>
        <v>16946</v>
      </c>
      <c r="K102" s="28">
        <v>1215</v>
      </c>
      <c r="L102" s="28">
        <v>0</v>
      </c>
      <c r="M102" s="28">
        <v>3659</v>
      </c>
      <c r="N102" s="28">
        <v>28</v>
      </c>
      <c r="O102" s="28">
        <v>28</v>
      </c>
    </row>
    <row r="103" spans="1:15" ht="12.75" customHeight="1">
      <c r="A103" s="8"/>
      <c r="B103" s="9" t="s">
        <v>190</v>
      </c>
      <c r="C103" s="29">
        <f t="shared" ref="C103:O103" si="23">SUM(C99:C102)</f>
        <v>94078</v>
      </c>
      <c r="D103" s="29">
        <f t="shared" si="23"/>
        <v>70114</v>
      </c>
      <c r="E103" s="29">
        <f t="shared" si="23"/>
        <v>4493</v>
      </c>
      <c r="F103" s="29">
        <f t="shared" si="23"/>
        <v>19471</v>
      </c>
      <c r="G103" s="29">
        <f t="shared" si="23"/>
        <v>336242</v>
      </c>
      <c r="H103" s="29">
        <f t="shared" si="23"/>
        <v>194524</v>
      </c>
      <c r="I103" s="29">
        <f t="shared" si="23"/>
        <v>24880</v>
      </c>
      <c r="J103" s="29">
        <f t="shared" si="23"/>
        <v>116838</v>
      </c>
      <c r="K103" s="29">
        <f t="shared" si="23"/>
        <v>4215</v>
      </c>
      <c r="L103" s="29">
        <f t="shared" si="23"/>
        <v>0</v>
      </c>
      <c r="M103" s="29">
        <f t="shared" si="23"/>
        <v>19386</v>
      </c>
      <c r="N103" s="29">
        <f t="shared" si="23"/>
        <v>1793</v>
      </c>
      <c r="O103" s="29">
        <f t="shared" si="23"/>
        <v>1793</v>
      </c>
    </row>
    <row r="104" spans="1:15" ht="12.75" customHeight="1">
      <c r="A104" s="4" t="s">
        <v>191</v>
      </c>
      <c r="B104" s="5" t="s">
        <v>192</v>
      </c>
      <c r="C104" s="28">
        <v>17339</v>
      </c>
      <c r="D104" s="28">
        <v>13745</v>
      </c>
      <c r="E104" s="28">
        <v>580</v>
      </c>
      <c r="F104" s="28">
        <f>SUM(C104-D104-E104)</f>
        <v>3014</v>
      </c>
      <c r="G104" s="28">
        <v>70676</v>
      </c>
      <c r="H104" s="28">
        <v>44599</v>
      </c>
      <c r="I104" s="28">
        <v>4386</v>
      </c>
      <c r="J104" s="28">
        <f>SUM(G104-H104-I104)</f>
        <v>21691</v>
      </c>
      <c r="K104" s="28">
        <v>372</v>
      </c>
      <c r="L104" s="28">
        <v>0</v>
      </c>
      <c r="M104" s="28">
        <v>2393</v>
      </c>
      <c r="N104" s="28">
        <v>392</v>
      </c>
      <c r="O104" s="28">
        <v>392</v>
      </c>
    </row>
    <row r="105" spans="1:15" ht="12.75" customHeight="1">
      <c r="A105" s="4" t="s">
        <v>193</v>
      </c>
      <c r="B105" s="5" t="s">
        <v>194</v>
      </c>
      <c r="C105" s="28">
        <v>11604</v>
      </c>
      <c r="D105" s="28">
        <v>8415</v>
      </c>
      <c r="E105" s="28">
        <v>0</v>
      </c>
      <c r="F105" s="28">
        <f>SUM(C105-D105-E105)</f>
        <v>3189</v>
      </c>
      <c r="G105" s="28">
        <v>60097</v>
      </c>
      <c r="H105" s="28">
        <v>26989</v>
      </c>
      <c r="I105" s="28">
        <v>0</v>
      </c>
      <c r="J105" s="28">
        <f>SUM(G105-H105-I105)</f>
        <v>33108</v>
      </c>
      <c r="K105" s="28">
        <v>170</v>
      </c>
      <c r="L105" s="28">
        <v>0</v>
      </c>
      <c r="M105" s="28">
        <v>5782</v>
      </c>
      <c r="N105" s="28">
        <v>221</v>
      </c>
      <c r="O105" s="28">
        <v>221</v>
      </c>
    </row>
    <row r="106" spans="1:15" ht="12.75" customHeight="1">
      <c r="A106" s="4" t="s">
        <v>195</v>
      </c>
      <c r="B106" s="5" t="s">
        <v>196</v>
      </c>
      <c r="C106" s="28">
        <v>63448</v>
      </c>
      <c r="D106" s="28">
        <v>40960</v>
      </c>
      <c r="E106" s="28">
        <v>2043</v>
      </c>
      <c r="F106" s="28">
        <f>SUM(C106-D106-E106)</f>
        <v>20445</v>
      </c>
      <c r="G106" s="28">
        <v>278444</v>
      </c>
      <c r="H106" s="28">
        <v>122210</v>
      </c>
      <c r="I106" s="28">
        <v>11506</v>
      </c>
      <c r="J106" s="28">
        <f>SUM(G106-H106-I106)</f>
        <v>144728</v>
      </c>
      <c r="K106" s="28">
        <v>613</v>
      </c>
      <c r="L106" s="28">
        <v>0</v>
      </c>
      <c r="M106" s="28">
        <v>46586</v>
      </c>
      <c r="N106" s="28">
        <v>1066</v>
      </c>
      <c r="O106" s="28">
        <v>1066</v>
      </c>
    </row>
    <row r="107" spans="1:15" ht="12.75" customHeight="1">
      <c r="A107" s="4" t="s">
        <v>197</v>
      </c>
      <c r="B107" s="5" t="s">
        <v>198</v>
      </c>
      <c r="C107" s="28">
        <v>200977</v>
      </c>
      <c r="D107" s="28">
        <v>137288</v>
      </c>
      <c r="E107" s="28">
        <v>6037</v>
      </c>
      <c r="F107" s="28">
        <f>SUM(C107-D107-E107)</f>
        <v>57652</v>
      </c>
      <c r="G107" s="28">
        <v>552706</v>
      </c>
      <c r="H107" s="28">
        <v>261501</v>
      </c>
      <c r="I107" s="28">
        <v>16216</v>
      </c>
      <c r="J107" s="28">
        <f>SUM(G107-H107-I107)</f>
        <v>274989</v>
      </c>
      <c r="K107" s="28">
        <v>17895</v>
      </c>
      <c r="L107" s="28">
        <v>0</v>
      </c>
      <c r="M107" s="28">
        <v>9741</v>
      </c>
      <c r="N107" s="28">
        <v>17554</v>
      </c>
      <c r="O107" s="28">
        <v>17554</v>
      </c>
    </row>
    <row r="108" spans="1:15" ht="12.75" customHeight="1">
      <c r="A108" s="4" t="s">
        <v>199</v>
      </c>
      <c r="B108" s="5" t="s">
        <v>200</v>
      </c>
      <c r="C108" s="28">
        <v>60935</v>
      </c>
      <c r="D108" s="28">
        <v>39823</v>
      </c>
      <c r="E108" s="28">
        <v>2441</v>
      </c>
      <c r="F108" s="28">
        <f>SUM(C108-D108-E108)</f>
        <v>18671</v>
      </c>
      <c r="G108" s="28">
        <v>312606</v>
      </c>
      <c r="H108" s="28">
        <v>118379</v>
      </c>
      <c r="I108" s="28">
        <v>14441</v>
      </c>
      <c r="J108" s="28">
        <f>SUM(G108-H108-I108)</f>
        <v>179786</v>
      </c>
      <c r="K108" s="28">
        <v>1220</v>
      </c>
      <c r="L108" s="28">
        <v>0</v>
      </c>
      <c r="M108" s="28">
        <v>13970</v>
      </c>
      <c r="N108" s="28">
        <v>7365</v>
      </c>
      <c r="O108" s="28">
        <v>7365</v>
      </c>
    </row>
    <row r="109" spans="1:15" ht="12.75" customHeight="1">
      <c r="A109" s="8"/>
      <c r="B109" s="9" t="s">
        <v>201</v>
      </c>
      <c r="C109" s="29">
        <f t="shared" ref="C109:O109" si="24">SUM(C104:C108)</f>
        <v>354303</v>
      </c>
      <c r="D109" s="29">
        <f t="shared" si="24"/>
        <v>240231</v>
      </c>
      <c r="E109" s="29">
        <f t="shared" si="24"/>
        <v>11101</v>
      </c>
      <c r="F109" s="29">
        <f t="shared" si="24"/>
        <v>102971</v>
      </c>
      <c r="G109" s="29">
        <f t="shared" si="24"/>
        <v>1274529</v>
      </c>
      <c r="H109" s="29">
        <f t="shared" si="24"/>
        <v>573678</v>
      </c>
      <c r="I109" s="29">
        <f t="shared" si="24"/>
        <v>46549</v>
      </c>
      <c r="J109" s="29">
        <f t="shared" si="24"/>
        <v>654302</v>
      </c>
      <c r="K109" s="29">
        <f t="shared" si="24"/>
        <v>20270</v>
      </c>
      <c r="L109" s="29">
        <f t="shared" si="24"/>
        <v>0</v>
      </c>
      <c r="M109" s="29">
        <f t="shared" si="24"/>
        <v>78472</v>
      </c>
      <c r="N109" s="29">
        <f t="shared" si="24"/>
        <v>26598</v>
      </c>
      <c r="O109" s="29">
        <f t="shared" si="24"/>
        <v>26598</v>
      </c>
    </row>
    <row r="110" spans="1:15" ht="12.75" customHeight="1">
      <c r="A110" s="4" t="s">
        <v>202</v>
      </c>
      <c r="B110" s="5" t="s">
        <v>203</v>
      </c>
      <c r="C110" s="28">
        <v>92290</v>
      </c>
      <c r="D110" s="28">
        <v>74074</v>
      </c>
      <c r="E110" s="28">
        <v>1147</v>
      </c>
      <c r="F110" s="28">
        <f t="shared" ref="F110:F115" si="25">SUM(C110-D110-E110)</f>
        <v>17069</v>
      </c>
      <c r="G110" s="28">
        <v>391640</v>
      </c>
      <c r="H110" s="28">
        <v>234337</v>
      </c>
      <c r="I110" s="28">
        <v>8313</v>
      </c>
      <c r="J110" s="28">
        <f t="shared" ref="J110:J115" si="26">SUM(G110-H110-I110)</f>
        <v>148990</v>
      </c>
      <c r="K110" s="28">
        <v>3666</v>
      </c>
      <c r="L110" s="28">
        <v>0</v>
      </c>
      <c r="M110" s="28">
        <v>33568</v>
      </c>
      <c r="N110" s="28">
        <v>1298</v>
      </c>
      <c r="O110" s="28">
        <v>1298</v>
      </c>
    </row>
    <row r="111" spans="1:15" ht="12.75" customHeight="1">
      <c r="A111" s="4" t="s">
        <v>204</v>
      </c>
      <c r="B111" s="5" t="s">
        <v>205</v>
      </c>
      <c r="C111" s="28">
        <v>11256</v>
      </c>
      <c r="D111" s="28">
        <v>10340</v>
      </c>
      <c r="E111" s="28">
        <v>282</v>
      </c>
      <c r="F111" s="28">
        <f t="shared" si="25"/>
        <v>634</v>
      </c>
      <c r="G111" s="28">
        <v>34831</v>
      </c>
      <c r="H111" s="28">
        <v>28687</v>
      </c>
      <c r="I111" s="28">
        <v>1763</v>
      </c>
      <c r="J111" s="28">
        <f t="shared" si="26"/>
        <v>4381</v>
      </c>
      <c r="K111" s="28">
        <v>116</v>
      </c>
      <c r="L111" s="28">
        <v>0</v>
      </c>
      <c r="M111" s="28">
        <v>4355</v>
      </c>
      <c r="N111" s="28">
        <v>179</v>
      </c>
      <c r="O111" s="28">
        <v>179</v>
      </c>
    </row>
    <row r="112" spans="1:15" ht="12.75" customHeight="1">
      <c r="A112" s="4" t="s">
        <v>206</v>
      </c>
      <c r="B112" s="5" t="s">
        <v>207</v>
      </c>
      <c r="C112" s="28">
        <v>28687</v>
      </c>
      <c r="D112" s="28">
        <v>24325</v>
      </c>
      <c r="E112" s="28">
        <v>0</v>
      </c>
      <c r="F112" s="28">
        <f t="shared" si="25"/>
        <v>4362</v>
      </c>
      <c r="G112" s="28">
        <v>94594</v>
      </c>
      <c r="H112" s="28">
        <v>71633</v>
      </c>
      <c r="I112" s="28">
        <v>0</v>
      </c>
      <c r="J112" s="28">
        <f t="shared" si="26"/>
        <v>22961</v>
      </c>
      <c r="K112" s="28">
        <v>954</v>
      </c>
      <c r="L112" s="28">
        <v>0</v>
      </c>
      <c r="M112" s="28">
        <v>5287</v>
      </c>
      <c r="N112" s="28">
        <v>356</v>
      </c>
      <c r="O112" s="28">
        <v>356</v>
      </c>
    </row>
    <row r="113" spans="1:15" ht="12.75" customHeight="1">
      <c r="A113" s="4" t="s">
        <v>208</v>
      </c>
      <c r="B113" s="5" t="s">
        <v>209</v>
      </c>
      <c r="C113" s="28">
        <v>28885</v>
      </c>
      <c r="D113" s="28">
        <v>19910</v>
      </c>
      <c r="E113" s="28">
        <v>1501</v>
      </c>
      <c r="F113" s="28">
        <f t="shared" si="25"/>
        <v>7474</v>
      </c>
      <c r="G113" s="28">
        <v>110613</v>
      </c>
      <c r="H113" s="28">
        <v>61005</v>
      </c>
      <c r="I113" s="28">
        <v>7495</v>
      </c>
      <c r="J113" s="28">
        <f t="shared" si="26"/>
        <v>42113</v>
      </c>
      <c r="K113" s="28">
        <v>1671</v>
      </c>
      <c r="L113" s="28">
        <v>0</v>
      </c>
      <c r="M113" s="28">
        <v>32508</v>
      </c>
      <c r="N113" s="28">
        <v>1115</v>
      </c>
      <c r="O113" s="28">
        <v>1115</v>
      </c>
    </row>
    <row r="114" spans="1:15" ht="12.75" customHeight="1">
      <c r="A114" s="4" t="s">
        <v>210</v>
      </c>
      <c r="B114" s="5" t="s">
        <v>211</v>
      </c>
      <c r="C114" s="28">
        <v>68076</v>
      </c>
      <c r="D114" s="28">
        <v>54936</v>
      </c>
      <c r="E114" s="28">
        <v>0</v>
      </c>
      <c r="F114" s="28">
        <f t="shared" si="25"/>
        <v>13140</v>
      </c>
      <c r="G114" s="28">
        <v>183624</v>
      </c>
      <c r="H114" s="28">
        <v>129173</v>
      </c>
      <c r="I114" s="28">
        <v>0</v>
      </c>
      <c r="J114" s="28">
        <f t="shared" si="26"/>
        <v>54451</v>
      </c>
      <c r="K114" s="28">
        <v>6467</v>
      </c>
      <c r="L114" s="28">
        <v>0</v>
      </c>
      <c r="M114" s="28">
        <v>17306</v>
      </c>
      <c r="N114" s="28">
        <v>4399</v>
      </c>
      <c r="O114" s="28">
        <v>4399</v>
      </c>
    </row>
    <row r="115" spans="1:15" ht="12.75" customHeight="1">
      <c r="A115" s="4" t="s">
        <v>212</v>
      </c>
      <c r="B115" s="5" t="s">
        <v>213</v>
      </c>
      <c r="C115" s="28">
        <v>45649</v>
      </c>
      <c r="D115" s="28">
        <v>34566</v>
      </c>
      <c r="E115" s="28">
        <v>0</v>
      </c>
      <c r="F115" s="28">
        <f t="shared" si="25"/>
        <v>11083</v>
      </c>
      <c r="G115" s="28">
        <v>160641</v>
      </c>
      <c r="H115" s="28">
        <v>102043</v>
      </c>
      <c r="I115" s="28">
        <v>0</v>
      </c>
      <c r="J115" s="28">
        <f t="shared" si="26"/>
        <v>58598</v>
      </c>
      <c r="K115" s="28">
        <v>37127</v>
      </c>
      <c r="L115" s="28">
        <v>0</v>
      </c>
      <c r="M115" s="28">
        <v>11285</v>
      </c>
      <c r="N115" s="28">
        <v>1826</v>
      </c>
      <c r="O115" s="28">
        <v>1826</v>
      </c>
    </row>
    <row r="116" spans="1:15" ht="12.75" customHeight="1">
      <c r="A116" s="8"/>
      <c r="B116" s="9" t="s">
        <v>214</v>
      </c>
      <c r="C116" s="29">
        <f t="shared" ref="C116:O116" si="27">SUM(C110:C115)</f>
        <v>274843</v>
      </c>
      <c r="D116" s="29">
        <f t="shared" si="27"/>
        <v>218151</v>
      </c>
      <c r="E116" s="29">
        <f t="shared" si="27"/>
        <v>2930</v>
      </c>
      <c r="F116" s="29">
        <f t="shared" si="27"/>
        <v>53762</v>
      </c>
      <c r="G116" s="29">
        <f t="shared" si="27"/>
        <v>975943</v>
      </c>
      <c r="H116" s="29">
        <f t="shared" si="27"/>
        <v>626878</v>
      </c>
      <c r="I116" s="29">
        <f t="shared" si="27"/>
        <v>17571</v>
      </c>
      <c r="J116" s="29">
        <f t="shared" si="27"/>
        <v>331494</v>
      </c>
      <c r="K116" s="29">
        <f t="shared" si="27"/>
        <v>50001</v>
      </c>
      <c r="L116" s="29">
        <f t="shared" si="27"/>
        <v>0</v>
      </c>
      <c r="M116" s="29">
        <f t="shared" si="27"/>
        <v>104309</v>
      </c>
      <c r="N116" s="29">
        <f t="shared" si="27"/>
        <v>9173</v>
      </c>
      <c r="O116" s="29">
        <f t="shared" si="27"/>
        <v>9173</v>
      </c>
    </row>
    <row r="117" spans="1:15" ht="12.75" customHeight="1">
      <c r="A117" s="4" t="s">
        <v>215</v>
      </c>
      <c r="B117" s="5" t="s">
        <v>216</v>
      </c>
      <c r="C117" s="28">
        <v>9708</v>
      </c>
      <c r="D117" s="28">
        <v>8349</v>
      </c>
      <c r="E117" s="28">
        <v>0</v>
      </c>
      <c r="F117" s="28">
        <f>SUM(C117-D117-E117)</f>
        <v>1359</v>
      </c>
      <c r="G117" s="28">
        <v>38582</v>
      </c>
      <c r="H117" s="28">
        <v>28721</v>
      </c>
      <c r="I117" s="28">
        <v>0</v>
      </c>
      <c r="J117" s="28">
        <f>SUM(G117-H117-I117)</f>
        <v>9861</v>
      </c>
      <c r="K117" s="28">
        <v>21</v>
      </c>
      <c r="L117" s="28">
        <v>0</v>
      </c>
      <c r="M117" s="28">
        <v>9378</v>
      </c>
      <c r="N117" s="28">
        <v>223</v>
      </c>
      <c r="O117" s="28">
        <v>223</v>
      </c>
    </row>
    <row r="118" spans="1:15" ht="12.75" customHeight="1">
      <c r="A118" s="4" t="s">
        <v>217</v>
      </c>
      <c r="B118" s="5" t="s">
        <v>218</v>
      </c>
      <c r="C118" s="28">
        <v>23898</v>
      </c>
      <c r="D118" s="28">
        <v>20298</v>
      </c>
      <c r="E118" s="28">
        <v>575</v>
      </c>
      <c r="F118" s="28">
        <f>SUM(C118-D118-E118)</f>
        <v>3025</v>
      </c>
      <c r="G118" s="28">
        <v>90171</v>
      </c>
      <c r="H118" s="28">
        <v>58883</v>
      </c>
      <c r="I118" s="28">
        <v>3766</v>
      </c>
      <c r="J118" s="28">
        <f>SUM(G118-H118-I118)</f>
        <v>27522</v>
      </c>
      <c r="K118" s="28">
        <v>219</v>
      </c>
      <c r="L118" s="28">
        <v>0</v>
      </c>
      <c r="M118" s="28">
        <v>9743</v>
      </c>
      <c r="N118" s="28">
        <v>2489</v>
      </c>
      <c r="O118" s="28">
        <v>2489</v>
      </c>
    </row>
    <row r="119" spans="1:15" ht="12.75" customHeight="1">
      <c r="A119" s="8"/>
      <c r="B119" s="9" t="s">
        <v>219</v>
      </c>
      <c r="C119" s="29">
        <f t="shared" ref="C119:O119" si="28">SUM(C117:C118)</f>
        <v>33606</v>
      </c>
      <c r="D119" s="29">
        <f t="shared" si="28"/>
        <v>28647</v>
      </c>
      <c r="E119" s="29">
        <f t="shared" si="28"/>
        <v>575</v>
      </c>
      <c r="F119" s="29">
        <f t="shared" si="28"/>
        <v>4384</v>
      </c>
      <c r="G119" s="29">
        <f t="shared" si="28"/>
        <v>128753</v>
      </c>
      <c r="H119" s="29">
        <f t="shared" si="28"/>
        <v>87604</v>
      </c>
      <c r="I119" s="29">
        <f t="shared" si="28"/>
        <v>3766</v>
      </c>
      <c r="J119" s="29">
        <f t="shared" si="28"/>
        <v>37383</v>
      </c>
      <c r="K119" s="29">
        <f t="shared" si="28"/>
        <v>240</v>
      </c>
      <c r="L119" s="29">
        <f t="shared" si="28"/>
        <v>0</v>
      </c>
      <c r="M119" s="29">
        <f t="shared" si="28"/>
        <v>19121</v>
      </c>
      <c r="N119" s="29">
        <f t="shared" si="28"/>
        <v>2712</v>
      </c>
      <c r="O119" s="29">
        <f t="shared" si="28"/>
        <v>2712</v>
      </c>
    </row>
    <row r="120" spans="1:15" ht="12.75" customHeight="1">
      <c r="A120" s="4" t="s">
        <v>220</v>
      </c>
      <c r="B120" s="5" t="s">
        <v>221</v>
      </c>
      <c r="C120" s="28">
        <v>29394</v>
      </c>
      <c r="D120" s="28">
        <v>26885</v>
      </c>
      <c r="E120" s="28">
        <v>583</v>
      </c>
      <c r="F120" s="28">
        <f>SUM(C120-D120-E120)</f>
        <v>1926</v>
      </c>
      <c r="G120" s="28">
        <v>90209</v>
      </c>
      <c r="H120" s="28">
        <v>72865</v>
      </c>
      <c r="I120" s="28">
        <v>4668</v>
      </c>
      <c r="J120" s="28">
        <f>SUM(G120-H120-I120)</f>
        <v>12676</v>
      </c>
      <c r="K120" s="28">
        <v>2744</v>
      </c>
      <c r="L120" s="28">
        <v>0</v>
      </c>
      <c r="M120" s="28">
        <v>3053</v>
      </c>
      <c r="N120" s="28">
        <v>3656</v>
      </c>
      <c r="O120" s="28">
        <v>3656</v>
      </c>
    </row>
    <row r="121" spans="1:15" ht="12.75" customHeight="1">
      <c r="A121" s="4" t="s">
        <v>222</v>
      </c>
      <c r="B121" s="5" t="s">
        <v>223</v>
      </c>
      <c r="C121" s="28">
        <v>46322</v>
      </c>
      <c r="D121" s="28">
        <v>42037</v>
      </c>
      <c r="E121" s="28">
        <v>1461</v>
      </c>
      <c r="F121" s="28">
        <f>SUM(C121-D121-E121)</f>
        <v>2824</v>
      </c>
      <c r="G121" s="28">
        <v>156067</v>
      </c>
      <c r="H121" s="28">
        <v>119068</v>
      </c>
      <c r="I121" s="28">
        <v>8715</v>
      </c>
      <c r="J121" s="28">
        <f>SUM(G121-H121-I121)</f>
        <v>28284</v>
      </c>
      <c r="K121" s="28">
        <v>385</v>
      </c>
      <c r="L121" s="28">
        <v>0</v>
      </c>
      <c r="M121" s="28">
        <v>6470</v>
      </c>
      <c r="N121" s="28">
        <v>286</v>
      </c>
      <c r="O121" s="28">
        <v>286</v>
      </c>
    </row>
    <row r="122" spans="1:15" ht="12.75" customHeight="1">
      <c r="A122" s="4" t="s">
        <v>224</v>
      </c>
      <c r="B122" s="5" t="s">
        <v>225</v>
      </c>
      <c r="C122" s="28">
        <v>9004</v>
      </c>
      <c r="D122" s="28">
        <v>7701</v>
      </c>
      <c r="E122" s="28">
        <v>0</v>
      </c>
      <c r="F122" s="28">
        <f>SUM(C122-D122-E122)</f>
        <v>1303</v>
      </c>
      <c r="G122" s="28">
        <v>30024</v>
      </c>
      <c r="H122" s="28">
        <v>20763</v>
      </c>
      <c r="I122" s="28">
        <v>0</v>
      </c>
      <c r="J122" s="28">
        <f>SUM(G122-H122-I122)</f>
        <v>9261</v>
      </c>
      <c r="K122" s="28">
        <v>171</v>
      </c>
      <c r="L122" s="28">
        <v>0</v>
      </c>
      <c r="M122" s="28">
        <v>8642</v>
      </c>
      <c r="N122" s="28">
        <v>69</v>
      </c>
      <c r="O122" s="28">
        <v>69</v>
      </c>
    </row>
    <row r="123" spans="1:15" ht="12.75" customHeight="1">
      <c r="A123" s="4" t="s">
        <v>226</v>
      </c>
      <c r="B123" s="5" t="s">
        <v>227</v>
      </c>
      <c r="C123" s="28">
        <v>41478</v>
      </c>
      <c r="D123" s="28">
        <v>36427</v>
      </c>
      <c r="E123" s="28">
        <v>714</v>
      </c>
      <c r="F123" s="28">
        <f>SUM(C123-D123-E123)</f>
        <v>4337</v>
      </c>
      <c r="G123" s="28">
        <v>116156</v>
      </c>
      <c r="H123" s="28">
        <v>90456</v>
      </c>
      <c r="I123" s="28">
        <v>4447</v>
      </c>
      <c r="J123" s="28">
        <f>SUM(G123-H123-I123)</f>
        <v>21253</v>
      </c>
      <c r="K123" s="28">
        <v>1496</v>
      </c>
      <c r="L123" s="28">
        <v>0</v>
      </c>
      <c r="M123" s="28">
        <v>4347</v>
      </c>
      <c r="N123" s="28">
        <v>621</v>
      </c>
      <c r="O123" s="28">
        <v>621</v>
      </c>
    </row>
    <row r="124" spans="1:15" ht="12.75" customHeight="1">
      <c r="A124" s="4" t="s">
        <v>228</v>
      </c>
      <c r="B124" s="5" t="s">
        <v>229</v>
      </c>
      <c r="C124" s="28">
        <v>13775</v>
      </c>
      <c r="D124" s="28">
        <v>12714</v>
      </c>
      <c r="E124" s="28">
        <v>277</v>
      </c>
      <c r="F124" s="28">
        <f>SUM(C124-D124-E124)</f>
        <v>784</v>
      </c>
      <c r="G124" s="28">
        <v>38654</v>
      </c>
      <c r="H124" s="28">
        <v>31865</v>
      </c>
      <c r="I124" s="28">
        <v>2182</v>
      </c>
      <c r="J124" s="28">
        <f>SUM(G124-H124-I124)</f>
        <v>4607</v>
      </c>
      <c r="K124" s="28">
        <v>317</v>
      </c>
      <c r="L124" s="28">
        <v>0</v>
      </c>
      <c r="M124" s="28">
        <v>104</v>
      </c>
      <c r="N124" s="28">
        <v>204</v>
      </c>
      <c r="O124" s="28">
        <v>204</v>
      </c>
    </row>
    <row r="125" spans="1:15" ht="12.75" customHeight="1">
      <c r="A125" s="8"/>
      <c r="B125" s="9" t="s">
        <v>230</v>
      </c>
      <c r="C125" s="29">
        <f t="shared" ref="C125:O125" si="29">SUM(C120:C124)</f>
        <v>139973</v>
      </c>
      <c r="D125" s="29">
        <f t="shared" si="29"/>
        <v>125764</v>
      </c>
      <c r="E125" s="29">
        <f t="shared" si="29"/>
        <v>3035</v>
      </c>
      <c r="F125" s="29">
        <f t="shared" si="29"/>
        <v>11174</v>
      </c>
      <c r="G125" s="29">
        <f t="shared" si="29"/>
        <v>431110</v>
      </c>
      <c r="H125" s="29">
        <f t="shared" si="29"/>
        <v>335017</v>
      </c>
      <c r="I125" s="29">
        <f t="shared" si="29"/>
        <v>20012</v>
      </c>
      <c r="J125" s="29">
        <f t="shared" si="29"/>
        <v>76081</v>
      </c>
      <c r="K125" s="29">
        <f t="shared" si="29"/>
        <v>5113</v>
      </c>
      <c r="L125" s="29">
        <f t="shared" si="29"/>
        <v>0</v>
      </c>
      <c r="M125" s="29">
        <f t="shared" si="29"/>
        <v>22616</v>
      </c>
      <c r="N125" s="29">
        <f t="shared" si="29"/>
        <v>4836</v>
      </c>
      <c r="O125" s="29">
        <f t="shared" si="29"/>
        <v>4836</v>
      </c>
    </row>
    <row r="126" spans="1:15" ht="12.75" customHeight="1">
      <c r="A126" s="4" t="s">
        <v>231</v>
      </c>
      <c r="B126" s="5" t="s">
        <v>232</v>
      </c>
      <c r="C126" s="28">
        <v>31508</v>
      </c>
      <c r="D126" s="28">
        <v>23915</v>
      </c>
      <c r="E126" s="28">
        <v>0</v>
      </c>
      <c r="F126" s="28">
        <f t="shared" ref="F126:F134" si="30">SUM(C126-D126-E126)</f>
        <v>7593</v>
      </c>
      <c r="G126" s="28">
        <v>82099</v>
      </c>
      <c r="H126" s="28">
        <v>50903</v>
      </c>
      <c r="I126" s="28">
        <v>0</v>
      </c>
      <c r="J126" s="28">
        <f t="shared" ref="J126:J134" si="31">SUM(G126-H126-I126)</f>
        <v>31196</v>
      </c>
      <c r="K126" s="28">
        <v>320</v>
      </c>
      <c r="L126" s="28">
        <v>0</v>
      </c>
      <c r="M126" s="28">
        <v>9305</v>
      </c>
      <c r="N126" s="28">
        <v>519</v>
      </c>
      <c r="O126" s="28">
        <v>519</v>
      </c>
    </row>
    <row r="127" spans="1:15" ht="12.75" customHeight="1">
      <c r="A127" s="4" t="s">
        <v>233</v>
      </c>
      <c r="B127" s="5" t="s">
        <v>234</v>
      </c>
      <c r="C127" s="28">
        <v>15008</v>
      </c>
      <c r="D127" s="28">
        <v>12309</v>
      </c>
      <c r="E127" s="28">
        <v>0</v>
      </c>
      <c r="F127" s="28">
        <f t="shared" si="30"/>
        <v>2699</v>
      </c>
      <c r="G127" s="28">
        <v>44821</v>
      </c>
      <c r="H127" s="28">
        <v>36269</v>
      </c>
      <c r="I127" s="28">
        <v>0</v>
      </c>
      <c r="J127" s="28">
        <f t="shared" si="31"/>
        <v>8552</v>
      </c>
      <c r="K127" s="28">
        <v>115</v>
      </c>
      <c r="L127" s="28">
        <v>0</v>
      </c>
      <c r="M127" s="28">
        <v>1533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95299</v>
      </c>
      <c r="D128" s="28">
        <v>75433</v>
      </c>
      <c r="E128" s="28">
        <v>2002</v>
      </c>
      <c r="F128" s="28">
        <f t="shared" si="30"/>
        <v>17864</v>
      </c>
      <c r="G128" s="28">
        <v>217793</v>
      </c>
      <c r="H128" s="28">
        <v>157340</v>
      </c>
      <c r="I128" s="28">
        <v>8460</v>
      </c>
      <c r="J128" s="28">
        <f t="shared" si="31"/>
        <v>51993</v>
      </c>
      <c r="K128" s="28">
        <v>2670</v>
      </c>
      <c r="L128" s="28">
        <v>0</v>
      </c>
      <c r="M128" s="28">
        <v>20583</v>
      </c>
      <c r="N128" s="28">
        <v>1395</v>
      </c>
      <c r="O128" s="28">
        <v>1395</v>
      </c>
    </row>
    <row r="129" spans="1:15" ht="12.75" customHeight="1">
      <c r="A129" s="4" t="s">
        <v>237</v>
      </c>
      <c r="B129" s="5" t="s">
        <v>238</v>
      </c>
      <c r="C129" s="28">
        <v>9798</v>
      </c>
      <c r="D129" s="28">
        <v>7484</v>
      </c>
      <c r="E129" s="28">
        <v>541</v>
      </c>
      <c r="F129" s="28">
        <f t="shared" si="30"/>
        <v>1773</v>
      </c>
      <c r="G129" s="28">
        <v>37061</v>
      </c>
      <c r="H129" s="28">
        <v>18028</v>
      </c>
      <c r="I129" s="28">
        <v>4268</v>
      </c>
      <c r="J129" s="28">
        <f t="shared" si="31"/>
        <v>14765</v>
      </c>
      <c r="K129" s="28">
        <v>274</v>
      </c>
      <c r="L129" s="28">
        <v>0</v>
      </c>
      <c r="M129" s="28">
        <v>10943</v>
      </c>
      <c r="N129" s="28">
        <v>612</v>
      </c>
      <c r="O129" s="28">
        <v>612</v>
      </c>
    </row>
    <row r="130" spans="1:15" ht="12.75" customHeight="1">
      <c r="A130" s="4" t="s">
        <v>239</v>
      </c>
      <c r="B130" s="5" t="s">
        <v>240</v>
      </c>
      <c r="C130" s="28">
        <v>60245</v>
      </c>
      <c r="D130" s="28">
        <v>50339</v>
      </c>
      <c r="E130" s="28">
        <v>3320</v>
      </c>
      <c r="F130" s="28">
        <f t="shared" si="30"/>
        <v>6586</v>
      </c>
      <c r="G130" s="28">
        <v>151177</v>
      </c>
      <c r="H130" s="28">
        <v>80246</v>
      </c>
      <c r="I130" s="28">
        <v>14299</v>
      </c>
      <c r="J130" s="28">
        <f t="shared" si="31"/>
        <v>56632</v>
      </c>
      <c r="K130" s="28">
        <v>1195</v>
      </c>
      <c r="L130" s="28">
        <v>0</v>
      </c>
      <c r="M130" s="28">
        <v>797</v>
      </c>
      <c r="N130" s="28">
        <v>133893</v>
      </c>
      <c r="O130" s="28">
        <v>5785</v>
      </c>
    </row>
    <row r="131" spans="1:15" ht="12.75" customHeight="1">
      <c r="A131" s="4" t="s">
        <v>241</v>
      </c>
      <c r="B131" s="5" t="s">
        <v>242</v>
      </c>
      <c r="C131" s="28">
        <v>108836</v>
      </c>
      <c r="D131" s="28">
        <v>91360</v>
      </c>
      <c r="E131" s="28">
        <v>934</v>
      </c>
      <c r="F131" s="28">
        <f t="shared" si="30"/>
        <v>16542</v>
      </c>
      <c r="G131" s="28">
        <v>260709</v>
      </c>
      <c r="H131" s="28">
        <v>142720</v>
      </c>
      <c r="I131" s="28">
        <v>4795</v>
      </c>
      <c r="J131" s="28">
        <f t="shared" si="31"/>
        <v>113194</v>
      </c>
      <c r="K131" s="28">
        <v>2630</v>
      </c>
      <c r="L131" s="28">
        <v>0</v>
      </c>
      <c r="M131" s="28">
        <v>4457</v>
      </c>
      <c r="N131" s="28">
        <v>2520</v>
      </c>
      <c r="O131" s="28">
        <v>2520</v>
      </c>
    </row>
    <row r="132" spans="1:15" ht="12.75" customHeight="1">
      <c r="A132" s="4" t="s">
        <v>243</v>
      </c>
      <c r="B132" s="5" t="s">
        <v>244</v>
      </c>
      <c r="C132" s="28">
        <v>47425</v>
      </c>
      <c r="D132" s="28">
        <v>39855</v>
      </c>
      <c r="E132" s="28">
        <v>0</v>
      </c>
      <c r="F132" s="28">
        <f t="shared" si="30"/>
        <v>7570</v>
      </c>
      <c r="G132" s="28">
        <v>134848</v>
      </c>
      <c r="H132" s="28">
        <v>82585</v>
      </c>
      <c r="I132" s="28">
        <v>0</v>
      </c>
      <c r="J132" s="28">
        <f t="shared" si="31"/>
        <v>52263</v>
      </c>
      <c r="K132" s="28">
        <v>4923</v>
      </c>
      <c r="L132" s="28">
        <v>0</v>
      </c>
      <c r="M132" s="28">
        <v>9354</v>
      </c>
      <c r="N132" s="28">
        <v>183</v>
      </c>
      <c r="O132" s="28">
        <v>183</v>
      </c>
    </row>
    <row r="133" spans="1:15" ht="12.75" customHeight="1">
      <c r="A133" s="4" t="s">
        <v>245</v>
      </c>
      <c r="B133" s="5" t="s">
        <v>246</v>
      </c>
      <c r="C133" s="28">
        <v>44460</v>
      </c>
      <c r="D133" s="28">
        <v>38877</v>
      </c>
      <c r="E133" s="28">
        <v>0</v>
      </c>
      <c r="F133" s="28">
        <f t="shared" si="30"/>
        <v>5583</v>
      </c>
      <c r="G133" s="28">
        <v>118467</v>
      </c>
      <c r="H133" s="28">
        <v>83823</v>
      </c>
      <c r="I133" s="28">
        <v>0</v>
      </c>
      <c r="J133" s="28">
        <f t="shared" si="31"/>
        <v>34644</v>
      </c>
      <c r="K133" s="28">
        <v>21559</v>
      </c>
      <c r="L133" s="28">
        <v>0</v>
      </c>
      <c r="M133" s="28">
        <v>6756</v>
      </c>
      <c r="N133" s="28">
        <v>160</v>
      </c>
      <c r="O133" s="28">
        <v>160</v>
      </c>
    </row>
    <row r="134" spans="1:15" ht="12.75" customHeight="1">
      <c r="A134" s="4" t="s">
        <v>247</v>
      </c>
      <c r="B134" s="5" t="s">
        <v>248</v>
      </c>
      <c r="C134" s="28">
        <v>32929</v>
      </c>
      <c r="D134" s="28">
        <v>23179</v>
      </c>
      <c r="E134" s="28">
        <v>0</v>
      </c>
      <c r="F134" s="28">
        <f t="shared" si="30"/>
        <v>9750</v>
      </c>
      <c r="G134" s="28">
        <v>147303</v>
      </c>
      <c r="H134" s="28">
        <v>45745</v>
      </c>
      <c r="I134" s="28">
        <v>0</v>
      </c>
      <c r="J134" s="28">
        <f t="shared" si="31"/>
        <v>101558</v>
      </c>
      <c r="K134" s="28">
        <v>3330</v>
      </c>
      <c r="L134" s="28">
        <v>0</v>
      </c>
      <c r="M134" s="28">
        <v>9265</v>
      </c>
      <c r="N134" s="28">
        <v>84</v>
      </c>
      <c r="O134" s="28">
        <v>84</v>
      </c>
    </row>
    <row r="135" spans="1:15" ht="12.75" customHeight="1">
      <c r="A135" s="10"/>
      <c r="B135" s="9" t="s">
        <v>249</v>
      </c>
      <c r="C135" s="29">
        <f t="shared" ref="C135:O135" si="32">SUM(C126:C134)</f>
        <v>445508</v>
      </c>
      <c r="D135" s="29">
        <f t="shared" si="32"/>
        <v>362751</v>
      </c>
      <c r="E135" s="29">
        <f t="shared" si="32"/>
        <v>6797</v>
      </c>
      <c r="F135" s="29">
        <f t="shared" si="32"/>
        <v>75960</v>
      </c>
      <c r="G135" s="29">
        <f t="shared" si="32"/>
        <v>1194278</v>
      </c>
      <c r="H135" s="29">
        <f t="shared" si="32"/>
        <v>697659</v>
      </c>
      <c r="I135" s="29">
        <f t="shared" si="32"/>
        <v>31822</v>
      </c>
      <c r="J135" s="29">
        <f t="shared" si="32"/>
        <v>464797</v>
      </c>
      <c r="K135" s="29">
        <f t="shared" si="32"/>
        <v>37016</v>
      </c>
      <c r="L135" s="29">
        <f t="shared" si="32"/>
        <v>0</v>
      </c>
      <c r="M135" s="29">
        <f t="shared" si="32"/>
        <v>72993</v>
      </c>
      <c r="N135" s="29">
        <f t="shared" si="32"/>
        <v>139366</v>
      </c>
      <c r="O135" s="29">
        <f t="shared" si="32"/>
        <v>11258</v>
      </c>
    </row>
    <row r="136" spans="1:15" ht="12.75" customHeight="1">
      <c r="A136" s="4" t="s">
        <v>250</v>
      </c>
      <c r="B136" s="5" t="s">
        <v>251</v>
      </c>
      <c r="C136" s="28">
        <v>65116</v>
      </c>
      <c r="D136" s="28">
        <v>61564</v>
      </c>
      <c r="E136" s="28">
        <v>0</v>
      </c>
      <c r="F136" s="28">
        <f t="shared" ref="F136:F143" si="33">SUM(C136-D136-E136)</f>
        <v>3552</v>
      </c>
      <c r="G136" s="28">
        <v>154881</v>
      </c>
      <c r="H136" s="28">
        <v>122341</v>
      </c>
      <c r="I136" s="28">
        <v>0</v>
      </c>
      <c r="J136" s="28">
        <f t="shared" ref="J136:J143" si="34">SUM(G136-H136-I136)</f>
        <v>32540</v>
      </c>
      <c r="K136" s="28">
        <v>12614</v>
      </c>
      <c r="L136" s="28">
        <v>10738</v>
      </c>
      <c r="M136" s="28">
        <v>10279</v>
      </c>
      <c r="N136" s="28">
        <v>20023</v>
      </c>
      <c r="O136" s="28">
        <v>19381</v>
      </c>
    </row>
    <row r="137" spans="1:15" ht="12.75" customHeight="1">
      <c r="A137" s="4" t="s">
        <v>252</v>
      </c>
      <c r="B137" s="5" t="s">
        <v>253</v>
      </c>
      <c r="C137" s="28">
        <v>10800</v>
      </c>
      <c r="D137" s="28">
        <v>8590</v>
      </c>
      <c r="E137" s="28">
        <v>0</v>
      </c>
      <c r="F137" s="28">
        <f t="shared" si="33"/>
        <v>2210</v>
      </c>
      <c r="G137" s="28">
        <v>22117</v>
      </c>
      <c r="H137" s="28">
        <v>17978</v>
      </c>
      <c r="I137" s="28">
        <v>0</v>
      </c>
      <c r="J137" s="28">
        <f t="shared" si="34"/>
        <v>4139</v>
      </c>
      <c r="K137" s="28">
        <v>77</v>
      </c>
      <c r="L137" s="28">
        <v>0</v>
      </c>
      <c r="M137" s="28">
        <v>0</v>
      </c>
      <c r="N137" s="28">
        <v>24</v>
      </c>
      <c r="O137" s="28">
        <v>24</v>
      </c>
    </row>
    <row r="138" spans="1:15" ht="12.75" customHeight="1">
      <c r="A138" s="4" t="s">
        <v>254</v>
      </c>
      <c r="B138" s="5" t="s">
        <v>255</v>
      </c>
      <c r="C138" s="28">
        <v>4884</v>
      </c>
      <c r="D138" s="28">
        <v>4591</v>
      </c>
      <c r="E138" s="28">
        <v>0</v>
      </c>
      <c r="F138" s="28">
        <f t="shared" si="33"/>
        <v>293</v>
      </c>
      <c r="G138" s="28">
        <v>14004</v>
      </c>
      <c r="H138" s="28">
        <v>13169</v>
      </c>
      <c r="I138" s="28">
        <v>0</v>
      </c>
      <c r="J138" s="28">
        <f t="shared" si="34"/>
        <v>835</v>
      </c>
      <c r="K138" s="28">
        <v>3</v>
      </c>
      <c r="L138" s="28">
        <v>0</v>
      </c>
      <c r="M138" s="28">
        <v>855</v>
      </c>
      <c r="N138" s="28">
        <v>1264</v>
      </c>
      <c r="O138" s="28">
        <v>1012</v>
      </c>
    </row>
    <row r="139" spans="1:15" ht="12.75" customHeight="1">
      <c r="A139" s="4" t="s">
        <v>256</v>
      </c>
      <c r="B139" s="5" t="s">
        <v>257</v>
      </c>
      <c r="C139" s="28">
        <v>16924</v>
      </c>
      <c r="D139" s="28">
        <v>16057</v>
      </c>
      <c r="E139" s="28">
        <v>0</v>
      </c>
      <c r="F139" s="28">
        <f t="shared" si="33"/>
        <v>867</v>
      </c>
      <c r="G139" s="28">
        <v>46338</v>
      </c>
      <c r="H139" s="28">
        <v>40001</v>
      </c>
      <c r="I139" s="28">
        <v>0</v>
      </c>
      <c r="J139" s="28">
        <f t="shared" si="34"/>
        <v>6337</v>
      </c>
      <c r="K139" s="28">
        <v>8367</v>
      </c>
      <c r="L139" s="28">
        <v>1075</v>
      </c>
      <c r="M139" s="28">
        <v>6802</v>
      </c>
      <c r="N139" s="28">
        <v>1056</v>
      </c>
      <c r="O139" s="28">
        <v>1039</v>
      </c>
    </row>
    <row r="140" spans="1:15" ht="12.75" customHeight="1">
      <c r="A140" s="4" t="s">
        <v>258</v>
      </c>
      <c r="B140" s="5" t="s">
        <v>259</v>
      </c>
      <c r="C140" s="28">
        <v>2990</v>
      </c>
      <c r="D140" s="28">
        <v>2862</v>
      </c>
      <c r="E140" s="28">
        <v>0</v>
      </c>
      <c r="F140" s="28">
        <f t="shared" si="33"/>
        <v>128</v>
      </c>
      <c r="G140" s="28">
        <v>6165</v>
      </c>
      <c r="H140" s="28">
        <v>5727</v>
      </c>
      <c r="I140" s="28">
        <v>0</v>
      </c>
      <c r="J140" s="28">
        <f t="shared" si="34"/>
        <v>438</v>
      </c>
      <c r="K140" s="28">
        <v>0</v>
      </c>
      <c r="L140" s="28">
        <v>0</v>
      </c>
      <c r="M140" s="28">
        <v>0</v>
      </c>
      <c r="N140" s="28">
        <v>9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18736</v>
      </c>
      <c r="D141" s="28">
        <v>18192</v>
      </c>
      <c r="E141" s="28">
        <v>0</v>
      </c>
      <c r="F141" s="28">
        <f t="shared" si="33"/>
        <v>544</v>
      </c>
      <c r="G141" s="28">
        <v>39439</v>
      </c>
      <c r="H141" s="28">
        <v>33452</v>
      </c>
      <c r="I141" s="28">
        <v>0</v>
      </c>
      <c r="J141" s="28">
        <f t="shared" si="34"/>
        <v>5987</v>
      </c>
      <c r="K141" s="28">
        <v>3453</v>
      </c>
      <c r="L141" s="28">
        <v>0</v>
      </c>
      <c r="M141" s="28">
        <v>1424</v>
      </c>
      <c r="N141" s="28">
        <v>1602</v>
      </c>
      <c r="O141" s="28">
        <v>1602</v>
      </c>
    </row>
    <row r="142" spans="1:15" ht="12.75" customHeight="1">
      <c r="A142" s="4" t="s">
        <v>262</v>
      </c>
      <c r="B142" s="5" t="s">
        <v>263</v>
      </c>
      <c r="C142" s="28">
        <v>15532</v>
      </c>
      <c r="D142" s="28">
        <v>12059</v>
      </c>
      <c r="E142" s="28">
        <v>0</v>
      </c>
      <c r="F142" s="28">
        <f t="shared" si="33"/>
        <v>3473</v>
      </c>
      <c r="G142" s="28">
        <v>46829</v>
      </c>
      <c r="H142" s="28">
        <v>37223</v>
      </c>
      <c r="I142" s="28">
        <v>0</v>
      </c>
      <c r="J142" s="28">
        <f t="shared" si="34"/>
        <v>9606</v>
      </c>
      <c r="K142" s="28">
        <v>4802</v>
      </c>
      <c r="L142" s="28">
        <v>22</v>
      </c>
      <c r="M142" s="28">
        <v>9025</v>
      </c>
      <c r="N142" s="28">
        <v>5308</v>
      </c>
      <c r="O142" s="28">
        <v>5217</v>
      </c>
    </row>
    <row r="143" spans="1:15" ht="12.75" customHeight="1">
      <c r="A143" s="4" t="s">
        <v>264</v>
      </c>
      <c r="B143" s="5" t="s">
        <v>265</v>
      </c>
      <c r="C143" s="28">
        <v>46411</v>
      </c>
      <c r="D143" s="28">
        <v>38067</v>
      </c>
      <c r="E143" s="28">
        <v>0</v>
      </c>
      <c r="F143" s="28">
        <f t="shared" si="33"/>
        <v>8344</v>
      </c>
      <c r="G143" s="28">
        <v>138865</v>
      </c>
      <c r="H143" s="28">
        <v>64623</v>
      </c>
      <c r="I143" s="28">
        <v>0</v>
      </c>
      <c r="J143" s="28">
        <f t="shared" si="34"/>
        <v>74242</v>
      </c>
      <c r="K143" s="28">
        <v>26197</v>
      </c>
      <c r="L143" s="28">
        <v>46</v>
      </c>
      <c r="M143" s="28">
        <v>11557</v>
      </c>
      <c r="N143" s="28">
        <v>10533</v>
      </c>
      <c r="O143" s="28">
        <v>10363</v>
      </c>
    </row>
    <row r="144" spans="1:15" ht="12.75" customHeight="1">
      <c r="A144" s="10"/>
      <c r="B144" s="9" t="s">
        <v>266</v>
      </c>
      <c r="C144" s="30">
        <f t="shared" ref="C144:O144" si="35">SUM(C136:C143)</f>
        <v>181393</v>
      </c>
      <c r="D144" s="30">
        <f t="shared" si="35"/>
        <v>161982</v>
      </c>
      <c r="E144" s="30">
        <f t="shared" si="35"/>
        <v>0</v>
      </c>
      <c r="F144" s="30">
        <f t="shared" si="35"/>
        <v>19411</v>
      </c>
      <c r="G144" s="30">
        <f t="shared" si="35"/>
        <v>468638</v>
      </c>
      <c r="H144" s="30">
        <f t="shared" si="35"/>
        <v>334514</v>
      </c>
      <c r="I144" s="30">
        <f t="shared" si="35"/>
        <v>0</v>
      </c>
      <c r="J144" s="30">
        <f t="shared" si="35"/>
        <v>134124</v>
      </c>
      <c r="K144" s="30">
        <f t="shared" si="35"/>
        <v>55513</v>
      </c>
      <c r="L144" s="30">
        <f t="shared" si="35"/>
        <v>11881</v>
      </c>
      <c r="M144" s="30">
        <f t="shared" si="35"/>
        <v>39942</v>
      </c>
      <c r="N144" s="30">
        <f t="shared" si="35"/>
        <v>39819</v>
      </c>
      <c r="O144" s="30">
        <f t="shared" si="35"/>
        <v>38638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5753420</v>
      </c>
      <c r="D145" s="31">
        <f t="shared" si="36"/>
        <v>4144872</v>
      </c>
      <c r="E145" s="31">
        <f t="shared" si="36"/>
        <v>180721</v>
      </c>
      <c r="F145" s="31">
        <f t="shared" si="36"/>
        <v>1427827</v>
      </c>
      <c r="G145" s="31">
        <f t="shared" si="36"/>
        <v>17365593</v>
      </c>
      <c r="H145" s="31">
        <f t="shared" si="36"/>
        <v>8915621</v>
      </c>
      <c r="I145" s="31">
        <f t="shared" si="36"/>
        <v>811354</v>
      </c>
      <c r="J145" s="31">
        <f t="shared" si="36"/>
        <v>7638618</v>
      </c>
      <c r="K145" s="31">
        <f t="shared" si="36"/>
        <v>727829</v>
      </c>
      <c r="L145" s="31">
        <f t="shared" si="36"/>
        <v>22260</v>
      </c>
      <c r="M145" s="31">
        <f t="shared" si="36"/>
        <v>1427676</v>
      </c>
      <c r="N145" s="31">
        <f t="shared" si="36"/>
        <v>752559</v>
      </c>
      <c r="O145" s="31">
        <f t="shared" si="36"/>
        <v>463306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2017-05-09T15:51:41Z</dcterms:modified>
</cp:coreProperties>
</file>