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5" i="2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J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J46" s="1"/>
  <c r="F45"/>
  <c r="F46" s="1"/>
  <c r="J45"/>
  <c r="C46"/>
  <c r="D46"/>
  <c r="E46"/>
  <c r="G46"/>
  <c r="H46"/>
  <c r="I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J80" s="1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J89" s="1"/>
  <c r="F88"/>
  <c r="F89" s="1"/>
  <c r="J88"/>
  <c r="C89"/>
  <c r="D89"/>
  <c r="E89"/>
  <c r="G89"/>
  <c r="H89"/>
  <c r="I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J98" s="1"/>
  <c r="F97"/>
  <c r="F98" s="1"/>
  <c r="J97"/>
  <c r="C98"/>
  <c r="D98"/>
  <c r="E98"/>
  <c r="G98"/>
  <c r="H98"/>
  <c r="I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J120"/>
  <c r="F121"/>
  <c r="F125" s="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E145" s="1"/>
  <c r="G135"/>
  <c r="H135"/>
  <c r="I135"/>
  <c r="I145" s="1"/>
  <c r="K135"/>
  <c r="L135"/>
  <c r="M135"/>
  <c r="M145" s="1"/>
  <c r="N135"/>
  <c r="O135"/>
  <c r="F136"/>
  <c r="F144" s="1"/>
  <c r="J136"/>
  <c r="J144" s="1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D145" s="1"/>
  <c r="E144"/>
  <c r="G144"/>
  <c r="G145" s="1"/>
  <c r="H144"/>
  <c r="H145" s="1"/>
  <c r="I144"/>
  <c r="K144"/>
  <c r="K145" s="1"/>
  <c r="L144"/>
  <c r="L145" s="1"/>
  <c r="M144"/>
  <c r="N144"/>
  <c r="O144"/>
  <c r="O145" s="1"/>
  <c r="N145"/>
  <c r="F145" l="1"/>
  <c r="J145" i="1"/>
  <c r="J145" i="2"/>
  <c r="F145" i="1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<sst xmlns="http://schemas.openxmlformats.org/spreadsheetml/2006/main" count="544" uniqueCount="271">
  <si>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</si>
  <si>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</si>
  <si>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</si>
  <si>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</si>
  <si>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</si>
  <si>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</si>
  <si>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</si>
  <si>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agosto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</si>
  <si>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</si>
  <si>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</si>
  <si>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</si>
  <si>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</si>
  <si>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</si>
  <si>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</si>
  <si>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</si>
  <si>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</si>
  <si>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</si>
  <si>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</si>
  <si>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</si>
  <si>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</si>
  <si>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</si>
  <si>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</si>
  <si>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</si>
  <si>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</si>
  <si>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</si>
  <si>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</si>
  <si>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</si>
  <si>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</si>
  <si>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</si>
  <si>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</si>
  <si>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</si>
  <si>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</si>
  <si>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</si>
  <si>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</si>
  <si>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</si>
  <si>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</si>
  <si>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</si>
  <si>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</si>
  <si>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</si>
  <si>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</si>
  <si>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</si>
  <si>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</si>
  <si>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</si>
  <si>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</si>
  <si>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</si>
  <si>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</si>
  <si>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</si>
  <si>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</si>
  <si>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</si>
  <si>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</si>
  <si>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</si>
  <si>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</si>
  <si>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</si>
  <si>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</si>
  <si>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</si>
  <si>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</si>
  <si>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</si>
  <si>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</si>
  <si>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</si>
  <si>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</si>
  <si>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</si>
  <si>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</si>
  <si>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</si>
  <si>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</si>
  <si>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</si>
  <si>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</si>
  <si>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</si>
  <si>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</si>
  <si>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</si>
  <si>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</si>
  <si>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</si>
  <si>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</si>
  <si>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</si>
  <si>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</si>
  <si>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</si>
  <si>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</si>
  <si>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</si>
  <si>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</si>
  <si>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</si>
  <si>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</si>
  <si>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</si>
  <si>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</si>
  <si>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</si>
  <si>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</si>
  <si>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</si>
  <si>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</si>
  <si>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</si>
  <si>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</si>
  <si>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</si>
  <si>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</si>
  <si>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</si>
  <si>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</si>
  <si>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</si>
  <si>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</si>
  <si>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</si>
  <si>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</si>
  <si>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</si>
  <si>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</si>
  <si>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</si>
  <si>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</si>
  <si>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</si>
  <si>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</si>
  <si>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</si>
  <si>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</si>
  <si>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</si>
  <si>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</si>
  <si>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</si>
  <si>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</si>
  <si>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</si>
  <si>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</si>
  <si>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</si>
  <si>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</si>
  <si>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</si>
  <si>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</si>
  <si>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</si>
  <si>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</si>
  <si>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</si>
  <si>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</si>
  <si>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</si>
  <si>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</si>
  <si>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</si>
  <si>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</si>
  <si>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</si>
  <si>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</si>
  <si>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</si>
  <si>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</si>
  <si>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</si>
  <si>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</si>
  <si>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</si>
  <si>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</si>
  <si>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</si>
  <si>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</si>
  <si>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</si>
  <si>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</si>
  <si>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</si>
  <si>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</si>
  <si>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</si>
  <si>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</si>
  <si>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</si>
  <si>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</si>
  <si>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</si>
  <si>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</si>
  <si>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</si>
  <si>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</si>
  <si>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</si>
  <si>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</si>
  <si>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</si>
  <si>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</si>
  <si>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</si>
  <si>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</si>
  <si>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</si>
  <si>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</si>
  <si>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</si>
  <si>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</si>
  <si>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</si>
  <si>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</si>
  <si>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</si>
  <si>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</si>
  <si>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</si>
  <si>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</si>
  <si>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</si>
  <si>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</si>
  <si>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</si>
  <si>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</si>
  <si>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</si>
  <si>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</si>
  <si>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</si>
  <si>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</si>
  <si>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</si>
  <si>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</si>
  <si>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</si>
  <si>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</si>
  <si>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</si>
  <si>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</si>
  <si>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</si>
  <si>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</si>
  <si>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</si>
  <si>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</si>
  <si>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</si>
  <si>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</si>
  <si>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</si>
  <si>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</si>
  <si>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</si>
  <si>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</si>
  <si>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</si>
  <si>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</si>
  <si>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</si>
  <si>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</si>
  <si>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</si>
  <si>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</si>
  <si>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</si>
  <si>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</si>
  <si>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</si>
  <si>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</si>
  <si>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</si>
  <si>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</si>
  <si>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</si>
  <si>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</si>
  <si>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</si>
  <si>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</si>
  <si>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</si>
  <si>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</si>
  <si>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</si>
  <si>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</si>
  <si>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</si>
  <si>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</si>
  <si>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</si>
  <si>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</si>
  <si>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</si>
  <si>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</si>
  <si>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</si>
  <si>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</si>
  <si>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</si>
  <si>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</si>
  <si>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</si>
  <si>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</si>
  <si>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</si>
  <si>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</si>
  <si>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</si>
  <si>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</si>
  <si>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</si>
  <si>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</si>
  <si>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</si>
  <si>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</si>
  <si>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</si>
  <si>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</si>
  <si>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</si>
  <si>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</si>
  <si>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</si>
  <si>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</si>
  <si>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</si>
  <si>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</si>
  <si>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</si>
  <si>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</si>
  <si>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</si>
  <si>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</si>
  <si>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</si>
  <si>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</si>
  <si>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</si>
  <si>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</si>
  <si>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</si>
  <si>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</si>
  <si>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</si>
  <si>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</si>
  <si>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</si>
  <si>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</si>
  <si>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</si>
  <si>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</si>
  <si>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</si>
  <si>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</si>
  <si>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</si>
  <si>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</si>
  <si>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</si>
  <si>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</si>
  <si>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</si>
  <si>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</si>
  <si>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</si>
  <si>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</si>
  <si>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</si>
  <si>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</si>
  <si>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</si>
  <si>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</si>
  <si>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</si>
  <si>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</si>
  <si>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</si>
  <si>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</si>
  <si>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</si>
  <si>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</si>
  <si>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</si>
  <si>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</si>
  <si>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gennaio-agosto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</si>
</sst>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10187</v>
      </c>
      <c r="D15" s="28">
        <v>3535</v>
      </c>
      <c r="E15" s="28">
        <v>941</v>
      </c>
      <c r="F15" s="28">
        <f t="shared" ref="F15:F22" si="0">SUM(C15-D15-E15)</f>
        <v>5711</v>
      </c>
      <c r="G15" s="28">
        <v>29370</v>
      </c>
      <c r="H15" s="28">
        <v>8171</v>
      </c>
      <c r="I15" s="28">
        <v>2971</v>
      </c>
      <c r="J15" s="28">
        <f t="shared" ref="J15:J22" si="1">SUM(G15-H15-I15)</f>
        <v>18228</v>
      </c>
      <c r="K15" s="28">
        <v>429</v>
      </c>
      <c r="L15" s="28">
        <v>0</v>
      </c>
      <c r="M15" s="28">
        <v>3374</v>
      </c>
      <c r="N15" s="28">
        <v>652</v>
      </c>
      <c r="O15" s="28">
        <v>652</v>
      </c>
    </row>
    <row r="16" spans="1:15" ht="12.75" customHeight="1">
      <c r="A16" s="4" t="s">
        <v>29</v>
      </c>
      <c r="B16" s="5" t="s">
        <v>30</v>
      </c>
      <c r="C16" s="28">
        <v>3970</v>
      </c>
      <c r="D16" s="28">
        <v>1675</v>
      </c>
      <c r="E16" s="28">
        <v>90</v>
      </c>
      <c r="F16" s="28">
        <f t="shared" si="0"/>
        <v>2205</v>
      </c>
      <c r="G16" s="28">
        <v>19462</v>
      </c>
      <c r="H16" s="28">
        <v>3430</v>
      </c>
      <c r="I16" s="28">
        <v>412</v>
      </c>
      <c r="J16" s="28">
        <f t="shared" si="1"/>
        <v>15620</v>
      </c>
      <c r="K16" s="28">
        <v>95</v>
      </c>
      <c r="L16" s="28">
        <v>0</v>
      </c>
      <c r="M16" s="28">
        <v>2435</v>
      </c>
      <c r="N16" s="28">
        <v>0</v>
      </c>
      <c r="O16" s="28">
        <v>0</v>
      </c>
    </row>
    <row r="17" spans="1:15" ht="12.75" customHeight="1">
      <c r="A17" s="4" t="s">
        <v>31</v>
      </c>
      <c r="B17" s="5" t="s">
        <v>32</v>
      </c>
      <c r="C17" s="28">
        <v>1609</v>
      </c>
      <c r="D17" s="28">
        <v>1494</v>
      </c>
      <c r="E17" s="28">
        <v>0</v>
      </c>
      <c r="F17" s="28">
        <f t="shared" si="0"/>
        <v>115</v>
      </c>
      <c r="G17" s="28">
        <v>2955</v>
      </c>
      <c r="H17" s="28">
        <v>2480</v>
      </c>
      <c r="I17" s="28">
        <v>0</v>
      </c>
      <c r="J17" s="28">
        <f t="shared" si="1"/>
        <v>475</v>
      </c>
      <c r="K17" s="28">
        <v>125</v>
      </c>
      <c r="L17" s="28">
        <v>0</v>
      </c>
      <c r="M17" s="28">
        <v>44</v>
      </c>
      <c r="N17" s="28">
        <v>27</v>
      </c>
      <c r="O17" s="28">
        <v>27</v>
      </c>
    </row>
    <row r="18" spans="1:15" ht="12.75" customHeight="1">
      <c r="A18" s="4" t="s">
        <v>33</v>
      </c>
      <c r="B18" s="5" t="s">
        <v>34</v>
      </c>
      <c r="C18" s="28">
        <v>5702</v>
      </c>
      <c r="D18" s="28">
        <v>4367</v>
      </c>
      <c r="E18" s="28">
        <v>177</v>
      </c>
      <c r="F18" s="28">
        <f t="shared" si="0"/>
        <v>1158</v>
      </c>
      <c r="G18" s="28">
        <v>12788</v>
      </c>
      <c r="H18" s="28">
        <v>9564</v>
      </c>
      <c r="I18" s="28">
        <v>482</v>
      </c>
      <c r="J18" s="28">
        <f t="shared" si="1"/>
        <v>2742</v>
      </c>
      <c r="K18" s="28">
        <v>527</v>
      </c>
      <c r="L18" s="28">
        <v>0</v>
      </c>
      <c r="M18" s="28">
        <v>1259</v>
      </c>
      <c r="N18" s="28">
        <v>46</v>
      </c>
      <c r="O18" s="28">
        <v>46</v>
      </c>
    </row>
    <row r="19" spans="1:15" ht="12.75" customHeight="1">
      <c r="A19" s="4" t="s">
        <v>35</v>
      </c>
      <c r="B19" s="5" t="s">
        <v>36</v>
      </c>
      <c r="C19" s="28">
        <v>3447</v>
      </c>
      <c r="D19" s="28">
        <v>3219</v>
      </c>
      <c r="E19" s="28">
        <v>227</v>
      </c>
      <c r="F19" s="28">
        <f t="shared" si="0"/>
        <v>1</v>
      </c>
      <c r="G19" s="28">
        <v>7714</v>
      </c>
      <c r="H19" s="28">
        <v>6509</v>
      </c>
      <c r="I19" s="28">
        <v>725</v>
      </c>
      <c r="J19" s="28">
        <f t="shared" si="1"/>
        <v>480</v>
      </c>
      <c r="K19" s="28">
        <v>32</v>
      </c>
      <c r="L19" s="28">
        <v>0</v>
      </c>
      <c r="M19" s="28">
        <v>0</v>
      </c>
      <c r="N19" s="28">
        <v>29</v>
      </c>
      <c r="O19" s="28">
        <v>29</v>
      </c>
    </row>
    <row r="20" spans="1:15" ht="12.75" customHeight="1">
      <c r="A20" s="4" t="s">
        <v>37</v>
      </c>
      <c r="B20" s="5" t="s">
        <v>38</v>
      </c>
      <c r="C20" s="28">
        <v>17324</v>
      </c>
      <c r="D20" s="28">
        <v>15827</v>
      </c>
      <c r="E20" s="28">
        <v>814</v>
      </c>
      <c r="F20" s="28">
        <f t="shared" si="0"/>
        <v>683</v>
      </c>
      <c r="G20" s="28">
        <v>38141</v>
      </c>
      <c r="H20" s="28">
        <v>30233</v>
      </c>
      <c r="I20" s="28">
        <v>2839</v>
      </c>
      <c r="J20" s="28">
        <f t="shared" si="1"/>
        <v>5069</v>
      </c>
      <c r="K20" s="28">
        <v>1149</v>
      </c>
      <c r="L20" s="28">
        <v>0</v>
      </c>
      <c r="M20" s="28">
        <v>1114</v>
      </c>
      <c r="N20" s="28">
        <v>1103</v>
      </c>
      <c r="O20" s="28">
        <v>1103</v>
      </c>
    </row>
    <row r="21" spans="1:15" ht="12.75" customHeight="1">
      <c r="A21" s="4" t="s">
        <v>39</v>
      </c>
      <c r="B21" s="5" t="s">
        <v>40</v>
      </c>
      <c r="C21" s="28">
        <v>2121</v>
      </c>
      <c r="D21" s="28">
        <v>2121</v>
      </c>
      <c r="E21" s="28">
        <v>0</v>
      </c>
      <c r="F21" s="28">
        <f t="shared" si="0"/>
        <v>0</v>
      </c>
      <c r="G21" s="28">
        <v>3167</v>
      </c>
      <c r="H21" s="28">
        <v>3165</v>
      </c>
      <c r="I21" s="28">
        <v>0</v>
      </c>
      <c r="J21" s="28">
        <f t="shared" si="1"/>
        <v>2</v>
      </c>
      <c r="K21" s="28">
        <v>0</v>
      </c>
      <c r="L21" s="28">
        <v>0</v>
      </c>
      <c r="M21" s="28">
        <v>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1516</v>
      </c>
      <c r="D22" s="28">
        <v>1156</v>
      </c>
      <c r="E22" s="28">
        <v>316</v>
      </c>
      <c r="F22" s="28">
        <f t="shared" si="0"/>
        <v>44</v>
      </c>
      <c r="G22" s="28">
        <v>3360</v>
      </c>
      <c r="H22" s="28">
        <v>2176</v>
      </c>
      <c r="I22" s="28">
        <v>792</v>
      </c>
      <c r="J22" s="28">
        <f t="shared" si="1"/>
        <v>392</v>
      </c>
      <c r="K22" s="28">
        <v>91</v>
      </c>
      <c r="L22" s="28">
        <v>0</v>
      </c>
      <c r="M22" s="28">
        <v>483</v>
      </c>
      <c r="N22" s="28">
        <v>0</v>
      </c>
      <c r="O22" s="28">
        <v>0</v>
      </c>
    </row>
    <row r="23" spans="1:15" ht="12.75" customHeight="1">
      <c r="A23" s="8"/>
      <c r="B23" s="9" t="s">
        <v>43</v>
      </c>
      <c r="C23" s="29">
        <f t="shared" ref="C23:O23" si="2">SUM(C15:C22)</f>
        <v>45876</v>
      </c>
      <c r="D23" s="29">
        <f t="shared" si="2"/>
        <v>33394</v>
      </c>
      <c r="E23" s="29">
        <f t="shared" si="2"/>
        <v>2565</v>
      </c>
      <c r="F23" s="29">
        <f t="shared" si="2"/>
        <v>9917</v>
      </c>
      <c r="G23" s="29">
        <f t="shared" si="2"/>
        <v>116957</v>
      </c>
      <c r="H23" s="29">
        <f t="shared" si="2"/>
        <v>65728</v>
      </c>
      <c r="I23" s="29">
        <f t="shared" si="2"/>
        <v>8221</v>
      </c>
      <c r="J23" s="29">
        <f t="shared" si="2"/>
        <v>43008</v>
      </c>
      <c r="K23" s="29">
        <f t="shared" si="2"/>
        <v>2448</v>
      </c>
      <c r="L23" s="29">
        <f t="shared" si="2"/>
        <v>0</v>
      </c>
      <c r="M23" s="29">
        <f t="shared" si="2"/>
        <v>8709</v>
      </c>
      <c r="N23" s="29">
        <f t="shared" si="2"/>
        <v>1873</v>
      </c>
      <c r="O23" s="29">
        <f t="shared" si="2"/>
        <v>1873</v>
      </c>
    </row>
    <row r="24" spans="1:15" ht="14.25" customHeight="1">
      <c r="A24" s="4" t="s">
        <v>44</v>
      </c>
      <c r="B24" s="5" t="s">
        <v>45</v>
      </c>
      <c r="C24" s="28">
        <v>2240</v>
      </c>
      <c r="D24" s="28">
        <v>1767</v>
      </c>
      <c r="E24" s="28">
        <v>250</v>
      </c>
      <c r="F24" s="28">
        <f>SUM(C24-D24-E24)</f>
        <v>223</v>
      </c>
      <c r="G24" s="28">
        <v>4547</v>
      </c>
      <c r="H24" s="28">
        <v>3056</v>
      </c>
      <c r="I24" s="28">
        <v>601</v>
      </c>
      <c r="J24" s="28">
        <f>SUM(G24-H24-I24)</f>
        <v>890</v>
      </c>
      <c r="K24" s="28">
        <v>525</v>
      </c>
      <c r="L24" s="28">
        <v>0</v>
      </c>
      <c r="M24" s="28">
        <v>61</v>
      </c>
      <c r="N24" s="28">
        <v>145</v>
      </c>
      <c r="O24" s="28">
        <v>145</v>
      </c>
    </row>
    <row r="25" spans="1:15" ht="14.25" customHeight="1">
      <c r="A25" s="10"/>
      <c r="B25" s="9" t="s">
        <v>46</v>
      </c>
      <c r="C25" s="29">
        <f t="shared" ref="C25:O25" si="3">SUM(C24)</f>
        <v>2240</v>
      </c>
      <c r="D25" s="29">
        <f t="shared" si="3"/>
        <v>1767</v>
      </c>
      <c r="E25" s="29">
        <f t="shared" si="3"/>
        <v>250</v>
      </c>
      <c r="F25" s="29">
        <f t="shared" si="3"/>
        <v>223</v>
      </c>
      <c r="G25" s="29">
        <f t="shared" si="3"/>
        <v>4547</v>
      </c>
      <c r="H25" s="29">
        <f t="shared" si="3"/>
        <v>3056</v>
      </c>
      <c r="I25" s="29">
        <f t="shared" si="3"/>
        <v>601</v>
      </c>
      <c r="J25" s="29">
        <f t="shared" si="3"/>
        <v>890</v>
      </c>
      <c r="K25" s="29">
        <f t="shared" si="3"/>
        <v>525</v>
      </c>
      <c r="L25" s="29">
        <f t="shared" si="3"/>
        <v>0</v>
      </c>
      <c r="M25" s="29">
        <f t="shared" si="3"/>
        <v>61</v>
      </c>
      <c r="N25" s="29">
        <f t="shared" si="3"/>
        <v>145</v>
      </c>
      <c r="O25" s="29">
        <f t="shared" si="3"/>
        <v>145</v>
      </c>
    </row>
    <row r="26" spans="1:15" ht="12.75" customHeight="1">
      <c r="A26" s="4" t="s">
        <v>47</v>
      </c>
      <c r="B26" s="5" t="s">
        <v>48</v>
      </c>
      <c r="C26" s="28">
        <v>15094</v>
      </c>
      <c r="D26" s="28">
        <v>7141</v>
      </c>
      <c r="E26" s="28">
        <v>766</v>
      </c>
      <c r="F26" s="28">
        <f>SUM(C26-D26-E26)</f>
        <v>7187</v>
      </c>
      <c r="G26" s="28">
        <v>31485</v>
      </c>
      <c r="H26" s="28">
        <v>10446</v>
      </c>
      <c r="I26" s="28">
        <v>1915</v>
      </c>
      <c r="J26" s="28">
        <f>SUM(G26-H26-I26)</f>
        <v>19124</v>
      </c>
      <c r="K26" s="28">
        <v>1581</v>
      </c>
      <c r="L26" s="28">
        <v>0</v>
      </c>
      <c r="M26" s="28">
        <v>1588</v>
      </c>
      <c r="N26" s="28">
        <v>105</v>
      </c>
      <c r="O26" s="28">
        <v>105</v>
      </c>
    </row>
    <row r="27" spans="1:15" ht="12.75" customHeight="1">
      <c r="A27" s="4" t="s">
        <v>49</v>
      </c>
      <c r="B27" s="5" t="s">
        <v>50</v>
      </c>
      <c r="C27" s="28">
        <v>3280</v>
      </c>
      <c r="D27" s="28">
        <v>2848</v>
      </c>
      <c r="E27" s="28">
        <v>320</v>
      </c>
      <c r="F27" s="28">
        <f>SUM(C27-D27-E27)</f>
        <v>112</v>
      </c>
      <c r="G27" s="28">
        <v>5674</v>
      </c>
      <c r="H27" s="28">
        <v>3795</v>
      </c>
      <c r="I27" s="28">
        <v>884</v>
      </c>
      <c r="J27" s="28">
        <f>SUM(G27-H27-I27)</f>
        <v>995</v>
      </c>
      <c r="K27" s="28">
        <v>156</v>
      </c>
      <c r="L27" s="28">
        <v>0</v>
      </c>
      <c r="M27" s="28">
        <v>122</v>
      </c>
      <c r="N27" s="28">
        <v>53</v>
      </c>
      <c r="O27" s="28">
        <v>53</v>
      </c>
    </row>
    <row r="28" spans="1:15" ht="12.75" customHeight="1">
      <c r="A28" s="4" t="s">
        <v>51</v>
      </c>
      <c r="B28" s="5" t="s">
        <v>52</v>
      </c>
      <c r="C28" s="28">
        <v>3369</v>
      </c>
      <c r="D28" s="28">
        <v>2163</v>
      </c>
      <c r="E28" s="28">
        <v>456</v>
      </c>
      <c r="F28" s="28">
        <f>SUM(C28-D28-E28)</f>
        <v>750</v>
      </c>
      <c r="G28" s="28">
        <v>7314</v>
      </c>
      <c r="H28" s="28">
        <v>3777</v>
      </c>
      <c r="I28" s="28">
        <v>1458</v>
      </c>
      <c r="J28" s="28">
        <f>SUM(G28-H28-I28)</f>
        <v>2079</v>
      </c>
      <c r="K28" s="28">
        <v>46</v>
      </c>
      <c r="L28" s="28">
        <v>0</v>
      </c>
      <c r="M28" s="28">
        <v>224</v>
      </c>
      <c r="N28" s="28">
        <v>32</v>
      </c>
      <c r="O28" s="28">
        <v>32</v>
      </c>
    </row>
    <row r="29" spans="1:15" ht="12.75" customHeight="1">
      <c r="A29" s="4" t="s">
        <v>53</v>
      </c>
      <c r="B29" s="5" t="s">
        <v>54</v>
      </c>
      <c r="C29" s="28">
        <v>4259</v>
      </c>
      <c r="D29" s="28">
        <v>3510</v>
      </c>
      <c r="E29" s="28">
        <v>678</v>
      </c>
      <c r="F29" s="28">
        <f>SUM(C29-D29-E29)</f>
        <v>71</v>
      </c>
      <c r="G29" s="28">
        <v>7536</v>
      </c>
      <c r="H29" s="28">
        <v>5773</v>
      </c>
      <c r="I29" s="28">
        <v>1643</v>
      </c>
      <c r="J29" s="28">
        <f>SUM(G29-H29-I29)</f>
        <v>120</v>
      </c>
      <c r="K29" s="28">
        <v>1</v>
      </c>
      <c r="L29" s="28">
        <v>0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26002</v>
      </c>
      <c r="D30" s="29">
        <f t="shared" si="4"/>
        <v>15662</v>
      </c>
      <c r="E30" s="29">
        <f t="shared" si="4"/>
        <v>2220</v>
      </c>
      <c r="F30" s="29">
        <f t="shared" si="4"/>
        <v>8120</v>
      </c>
      <c r="G30" s="29">
        <f t="shared" si="4"/>
        <v>52009</v>
      </c>
      <c r="H30" s="29">
        <f t="shared" si="4"/>
        <v>23791</v>
      </c>
      <c r="I30" s="29">
        <f t="shared" si="4"/>
        <v>5900</v>
      </c>
      <c r="J30" s="29">
        <f t="shared" si="4"/>
        <v>22318</v>
      </c>
      <c r="K30" s="29">
        <f t="shared" si="4"/>
        <v>1784</v>
      </c>
      <c r="L30" s="29">
        <f t="shared" si="4"/>
        <v>0</v>
      </c>
      <c r="M30" s="29">
        <f t="shared" si="4"/>
        <v>1934</v>
      </c>
      <c r="N30" s="29">
        <f t="shared" si="4"/>
        <v>190</v>
      </c>
      <c r="O30" s="29">
        <f t="shared" si="4"/>
        <v>190</v>
      </c>
    </row>
    <row r="31" spans="1:15" ht="12.75" customHeight="1">
      <c r="A31" s="4" t="s">
        <v>56</v>
      </c>
      <c r="B31" s="5" t="s">
        <v>57</v>
      </c>
      <c r="C31" s="28">
        <v>8771</v>
      </c>
      <c r="D31" s="28">
        <v>8208</v>
      </c>
      <c r="E31" s="28">
        <v>249</v>
      </c>
      <c r="F31" s="28">
        <f t="shared" ref="F31:F42" si="5">SUM(C31-D31-E31)</f>
        <v>314</v>
      </c>
      <c r="G31" s="28">
        <v>21023</v>
      </c>
      <c r="H31" s="28">
        <v>14128</v>
      </c>
      <c r="I31" s="28">
        <v>697</v>
      </c>
      <c r="J31" s="28">
        <f t="shared" ref="J31:J42" si="6">SUM(G31-H31-I31)</f>
        <v>6198</v>
      </c>
      <c r="K31" s="28">
        <v>80</v>
      </c>
      <c r="L31" s="28">
        <v>0</v>
      </c>
      <c r="M31" s="28">
        <v>436</v>
      </c>
      <c r="N31" s="28">
        <v>12</v>
      </c>
      <c r="O31" s="28">
        <v>12</v>
      </c>
    </row>
    <row r="32" spans="1:15" ht="12.75" customHeight="1">
      <c r="A32" s="4" t="s">
        <v>58</v>
      </c>
      <c r="B32" s="5" t="s">
        <v>59</v>
      </c>
      <c r="C32" s="28">
        <v>12717</v>
      </c>
      <c r="D32" s="28">
        <v>11026</v>
      </c>
      <c r="E32" s="28">
        <v>810</v>
      </c>
      <c r="F32" s="28">
        <f t="shared" si="5"/>
        <v>881</v>
      </c>
      <c r="G32" s="28">
        <v>39634</v>
      </c>
      <c r="H32" s="28">
        <v>22526</v>
      </c>
      <c r="I32" s="28">
        <v>2449</v>
      </c>
      <c r="J32" s="28">
        <f t="shared" si="6"/>
        <v>14659</v>
      </c>
      <c r="K32" s="28">
        <v>831</v>
      </c>
      <c r="L32" s="28">
        <v>0</v>
      </c>
      <c r="M32" s="28">
        <v>8067</v>
      </c>
      <c r="N32" s="28">
        <v>204</v>
      </c>
      <c r="O32" s="28">
        <v>204</v>
      </c>
    </row>
    <row r="33" spans="1:256" ht="12.75" customHeight="1">
      <c r="A33" s="4" t="s">
        <v>60</v>
      </c>
      <c r="B33" s="5" t="s">
        <v>61</v>
      </c>
      <c r="C33" s="28">
        <v>6592</v>
      </c>
      <c r="D33" s="28">
        <v>5229</v>
      </c>
      <c r="E33" s="28">
        <v>383</v>
      </c>
      <c r="F33" s="28">
        <f t="shared" si="5"/>
        <v>980</v>
      </c>
      <c r="G33" s="28">
        <v>19885</v>
      </c>
      <c r="H33" s="28">
        <v>5938</v>
      </c>
      <c r="I33" s="28">
        <v>708</v>
      </c>
      <c r="J33" s="28">
        <f t="shared" si="6"/>
        <v>13239</v>
      </c>
      <c r="K33" s="28">
        <v>495</v>
      </c>
      <c r="L33" s="28">
        <v>29</v>
      </c>
      <c r="M33" s="28">
        <v>4297</v>
      </c>
      <c r="N33" s="28">
        <v>116</v>
      </c>
      <c r="O33" s="28">
        <v>116</v>
      </c>
    </row>
    <row r="34" spans="1:256" ht="12.75" customHeight="1">
      <c r="A34" s="4" t="s">
        <v>62</v>
      </c>
      <c r="B34" s="5" t="s">
        <v>63</v>
      </c>
      <c r="C34" s="28">
        <v>10577</v>
      </c>
      <c r="D34" s="28">
        <v>2242</v>
      </c>
      <c r="E34" s="28">
        <v>66</v>
      </c>
      <c r="F34" s="28">
        <f t="shared" si="5"/>
        <v>8269</v>
      </c>
      <c r="G34" s="28">
        <v>19752</v>
      </c>
      <c r="H34" s="28">
        <v>5148</v>
      </c>
      <c r="I34" s="28">
        <v>195</v>
      </c>
      <c r="J34" s="28">
        <f t="shared" si="6"/>
        <v>14409</v>
      </c>
      <c r="K34" s="28">
        <v>96</v>
      </c>
      <c r="L34" s="28">
        <v>0</v>
      </c>
      <c r="M34" s="28">
        <v>4291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3144</v>
      </c>
      <c r="D35" s="28">
        <v>3144</v>
      </c>
      <c r="E35" s="28">
        <v>0</v>
      </c>
      <c r="F35" s="28">
        <f t="shared" si="5"/>
        <v>0</v>
      </c>
      <c r="G35" s="28">
        <v>4665</v>
      </c>
      <c r="H35" s="28">
        <v>4489</v>
      </c>
      <c r="I35" s="28">
        <v>0</v>
      </c>
      <c r="J35" s="28">
        <f t="shared" si="6"/>
        <v>176</v>
      </c>
      <c r="K35" s="28">
        <v>0</v>
      </c>
      <c r="L35" s="28">
        <v>0</v>
      </c>
      <c r="M35" s="28">
        <v>2</v>
      </c>
      <c r="N35" s="28">
        <v>55</v>
      </c>
      <c r="O35" s="28">
        <v>55</v>
      </c>
    </row>
    <row r="36" spans="1:256" ht="12.75" customHeight="1">
      <c r="A36" s="4" t="s">
        <v>66</v>
      </c>
      <c r="B36" s="5" t="s">
        <v>67</v>
      </c>
      <c r="C36" s="28">
        <v>1868</v>
      </c>
      <c r="D36" s="28">
        <v>1432</v>
      </c>
      <c r="E36" s="28">
        <v>347</v>
      </c>
      <c r="F36" s="28">
        <f t="shared" si="5"/>
        <v>89</v>
      </c>
      <c r="G36" s="28">
        <v>4722</v>
      </c>
      <c r="H36" s="28">
        <v>3216</v>
      </c>
      <c r="I36" s="28">
        <v>1088</v>
      </c>
      <c r="J36" s="28">
        <f t="shared" si="6"/>
        <v>418</v>
      </c>
      <c r="K36" s="28">
        <v>0</v>
      </c>
      <c r="L36" s="28">
        <v>0</v>
      </c>
      <c r="M36" s="28">
        <v>369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3384</v>
      </c>
      <c r="D37" s="28">
        <v>2670</v>
      </c>
      <c r="E37" s="28">
        <v>169</v>
      </c>
      <c r="F37" s="28">
        <f t="shared" si="5"/>
        <v>545</v>
      </c>
      <c r="G37" s="28">
        <v>12461</v>
      </c>
      <c r="H37" s="28">
        <v>6024</v>
      </c>
      <c r="I37" s="28">
        <v>393</v>
      </c>
      <c r="J37" s="28">
        <f t="shared" si="6"/>
        <v>6044</v>
      </c>
      <c r="K37" s="28">
        <v>427</v>
      </c>
      <c r="L37" s="28">
        <v>0</v>
      </c>
      <c r="M37" s="28">
        <v>3783</v>
      </c>
      <c r="N37" s="28">
        <v>741</v>
      </c>
      <c r="O37" s="28">
        <v>741</v>
      </c>
    </row>
    <row r="38" spans="1:256" ht="12.75" customHeight="1">
      <c r="A38" s="4" t="s">
        <v>70</v>
      </c>
      <c r="B38" s="5" t="s">
        <v>71</v>
      </c>
      <c r="C38" s="28">
        <v>43035</v>
      </c>
      <c r="D38" s="28">
        <v>29455</v>
      </c>
      <c r="E38" s="28">
        <v>1791</v>
      </c>
      <c r="F38" s="28">
        <f t="shared" si="5"/>
        <v>11789</v>
      </c>
      <c r="G38" s="28">
        <v>111781</v>
      </c>
      <c r="H38" s="28">
        <v>47723</v>
      </c>
      <c r="I38" s="28">
        <v>5374</v>
      </c>
      <c r="J38" s="28">
        <f t="shared" si="6"/>
        <v>58684</v>
      </c>
      <c r="K38" s="28">
        <v>3262</v>
      </c>
      <c r="L38" s="28">
        <v>0</v>
      </c>
      <c r="M38" s="28">
        <v>11297</v>
      </c>
      <c r="N38" s="28">
        <v>38498</v>
      </c>
      <c r="O38" s="28">
        <v>8476</v>
      </c>
    </row>
    <row r="39" spans="1:256" ht="12.75" customHeight="1">
      <c r="A39" s="4" t="s">
        <v>72</v>
      </c>
      <c r="B39" s="5" t="s">
        <v>73</v>
      </c>
      <c r="C39" s="28">
        <v>5590</v>
      </c>
      <c r="D39" s="28">
        <v>5147</v>
      </c>
      <c r="E39" s="28">
        <v>267</v>
      </c>
      <c r="F39" s="28">
        <f t="shared" si="5"/>
        <v>176</v>
      </c>
      <c r="G39" s="28">
        <v>9197</v>
      </c>
      <c r="H39" s="28">
        <v>7784</v>
      </c>
      <c r="I39" s="28">
        <v>1007</v>
      </c>
      <c r="J39" s="28">
        <f t="shared" si="6"/>
        <v>406</v>
      </c>
      <c r="K39" s="28">
        <v>31</v>
      </c>
      <c r="L39" s="28">
        <v>0</v>
      </c>
      <c r="M39" s="28">
        <v>7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4480</v>
      </c>
      <c r="D40" s="28">
        <v>3966</v>
      </c>
      <c r="E40" s="28">
        <v>370</v>
      </c>
      <c r="F40" s="28">
        <f t="shared" si="5"/>
        <v>144</v>
      </c>
      <c r="G40" s="28">
        <v>11075</v>
      </c>
      <c r="H40" s="28">
        <v>7385</v>
      </c>
      <c r="I40" s="28">
        <v>942</v>
      </c>
      <c r="J40" s="28">
        <f t="shared" si="6"/>
        <v>2748</v>
      </c>
      <c r="K40" s="28">
        <v>52</v>
      </c>
      <c r="L40" s="28">
        <v>0</v>
      </c>
      <c r="M40" s="28">
        <v>2703</v>
      </c>
      <c r="N40" s="28">
        <v>0</v>
      </c>
      <c r="O40" s="28">
        <v>0</v>
      </c>
    </row>
    <row r="41" spans="1:256" ht="12.75" customHeight="1">
      <c r="A41" s="4" t="s">
        <v>76</v>
      </c>
      <c r="B41" s="5" t="s">
        <v>77</v>
      </c>
      <c r="C41" s="28">
        <v>2291</v>
      </c>
      <c r="D41" s="28">
        <v>1963</v>
      </c>
      <c r="E41" s="28">
        <v>0</v>
      </c>
      <c r="F41" s="28">
        <f t="shared" si="5"/>
        <v>328</v>
      </c>
      <c r="G41" s="28">
        <v>5846</v>
      </c>
      <c r="H41" s="28">
        <v>4679</v>
      </c>
      <c r="I41" s="28">
        <v>0</v>
      </c>
      <c r="J41" s="28">
        <f t="shared" si="6"/>
        <v>1167</v>
      </c>
      <c r="K41" s="28">
        <v>261</v>
      </c>
      <c r="L41" s="28">
        <v>0</v>
      </c>
      <c r="M41" s="28">
        <v>75</v>
      </c>
      <c r="N41" s="28">
        <v>175</v>
      </c>
      <c r="O41" s="28">
        <v>175</v>
      </c>
    </row>
    <row r="42" spans="1:256" ht="12.75" customHeight="1">
      <c r="A42" s="4" t="s">
        <v>78</v>
      </c>
      <c r="B42" s="5" t="s">
        <v>79</v>
      </c>
      <c r="C42" s="28">
        <v>10375</v>
      </c>
      <c r="D42" s="28">
        <v>8092</v>
      </c>
      <c r="E42" s="28">
        <v>337</v>
      </c>
      <c r="F42" s="28">
        <f t="shared" si="5"/>
        <v>1946</v>
      </c>
      <c r="G42" s="28">
        <v>15385</v>
      </c>
      <c r="H42" s="28">
        <v>11502</v>
      </c>
      <c r="I42" s="28">
        <v>593</v>
      </c>
      <c r="J42" s="28">
        <f t="shared" si="6"/>
        <v>3290</v>
      </c>
      <c r="K42" s="28">
        <v>186</v>
      </c>
      <c r="L42" s="28">
        <v>0</v>
      </c>
      <c r="M42" s="28">
        <v>11</v>
      </c>
      <c r="N42" s="28">
        <v>52</v>
      </c>
      <c r="O42" s="28">
        <v>52</v>
      </c>
    </row>
    <row r="43" spans="1:256" ht="12.75" customHeight="1">
      <c r="A43" s="8"/>
      <c r="B43" s="9" t="s">
        <v>80</v>
      </c>
      <c r="C43" s="29">
        <f t="shared" ref="C43:O43" si="7">SUM(C31:C42)</f>
        <v>112824</v>
      </c>
      <c r="D43" s="29">
        <f t="shared" si="7"/>
        <v>82574</v>
      </c>
      <c r="E43" s="29">
        <f t="shared" si="7"/>
        <v>4789</v>
      </c>
      <c r="F43" s="29">
        <f t="shared" si="7"/>
        <v>25461</v>
      </c>
      <c r="G43" s="29">
        <f t="shared" si="7"/>
        <v>275426</v>
      </c>
      <c r="H43" s="29">
        <f t="shared" si="7"/>
        <v>140542</v>
      </c>
      <c r="I43" s="29">
        <f t="shared" si="7"/>
        <v>13446</v>
      </c>
      <c r="J43" s="29">
        <f t="shared" si="7"/>
        <v>121438</v>
      </c>
      <c r="K43" s="29">
        <f t="shared" si="7"/>
        <v>5721</v>
      </c>
      <c r="L43" s="29">
        <f t="shared" si="7"/>
        <v>29</v>
      </c>
      <c r="M43" s="29">
        <f t="shared" si="7"/>
        <v>35338</v>
      </c>
      <c r="N43" s="29">
        <f t="shared" si="7"/>
        <v>39853</v>
      </c>
      <c r="O43" s="29">
        <f t="shared" si="7"/>
        <v>9831</v>
      </c>
    </row>
    <row r="44" spans="1:256" ht="12.75" customHeight="1">
      <c r="A44" s="4" t="s">
        <v>81</v>
      </c>
      <c r="B44" s="5" t="s">
        <v>82</v>
      </c>
      <c r="C44" s="28">
        <v>7237</v>
      </c>
      <c r="D44" s="28">
        <v>6102</v>
      </c>
      <c r="E44" s="28">
        <v>349</v>
      </c>
      <c r="F44" s="28">
        <f>SUM(C44-D44-E44)</f>
        <v>786</v>
      </c>
      <c r="G44" s="28">
        <v>20319</v>
      </c>
      <c r="H44" s="28">
        <v>13226</v>
      </c>
      <c r="I44" s="28">
        <v>745</v>
      </c>
      <c r="J44" s="28">
        <f>SUM(G44-H44-I44)</f>
        <v>6348</v>
      </c>
      <c r="K44" s="28">
        <v>978</v>
      </c>
      <c r="L44" s="28">
        <v>0</v>
      </c>
      <c r="M44" s="28">
        <v>296</v>
      </c>
      <c r="N44" s="28">
        <v>84</v>
      </c>
      <c r="O44" s="28">
        <v>84</v>
      </c>
    </row>
    <row r="45" spans="1:256" ht="12.75" customHeight="1">
      <c r="A45" s="4" t="s">
        <v>83</v>
      </c>
      <c r="B45" s="5" t="s">
        <v>84</v>
      </c>
      <c r="C45" s="28">
        <v>9110</v>
      </c>
      <c r="D45" s="28">
        <v>7010</v>
      </c>
      <c r="E45" s="28">
        <v>512</v>
      </c>
      <c r="F45" s="28">
        <f>SUM(C45-D45-E45)</f>
        <v>1588</v>
      </c>
      <c r="G45" s="28">
        <v>26342</v>
      </c>
      <c r="H45" s="28">
        <v>14452</v>
      </c>
      <c r="I45" s="28">
        <v>1165</v>
      </c>
      <c r="J45" s="28">
        <f>SUM(G45-H45-I45)</f>
        <v>10725</v>
      </c>
      <c r="K45" s="28">
        <v>4289</v>
      </c>
      <c r="L45" s="28">
        <v>0</v>
      </c>
      <c r="M45" s="28">
        <v>2252</v>
      </c>
      <c r="N45" s="28">
        <v>137</v>
      </c>
      <c r="O45" s="28">
        <v>137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16347</v>
      </c>
      <c r="D46" s="29">
        <f t="shared" si="8"/>
        <v>13112</v>
      </c>
      <c r="E46" s="29">
        <f t="shared" si="8"/>
        <v>861</v>
      </c>
      <c r="F46" s="29">
        <f t="shared" si="8"/>
        <v>2374</v>
      </c>
      <c r="G46" s="29">
        <f t="shared" si="8"/>
        <v>46661</v>
      </c>
      <c r="H46" s="29">
        <f t="shared" si="8"/>
        <v>27678</v>
      </c>
      <c r="I46" s="29">
        <f t="shared" si="8"/>
        <v>1910</v>
      </c>
      <c r="J46" s="29">
        <f t="shared" si="8"/>
        <v>17073</v>
      </c>
      <c r="K46" s="29">
        <f t="shared" si="8"/>
        <v>5267</v>
      </c>
      <c r="L46" s="29">
        <f t="shared" si="8"/>
        <v>0</v>
      </c>
      <c r="M46" s="29">
        <f t="shared" si="8"/>
        <v>2548</v>
      </c>
      <c r="N46" s="29">
        <f t="shared" si="8"/>
        <v>221</v>
      </c>
      <c r="O46" s="29">
        <f t="shared" si="8"/>
        <v>221</v>
      </c>
    </row>
    <row r="47" spans="1:256" ht="12.75" customHeight="1">
      <c r="A47" s="4" t="s">
        <v>86</v>
      </c>
      <c r="B47" s="5" t="s">
        <v>87</v>
      </c>
      <c r="C47" s="28">
        <v>1379</v>
      </c>
      <c r="D47" s="28">
        <v>1293</v>
      </c>
      <c r="E47" s="28">
        <v>0</v>
      </c>
      <c r="F47" s="28">
        <f>SUM(C47-D47-E47)</f>
        <v>86</v>
      </c>
      <c r="G47" s="28">
        <v>1095</v>
      </c>
      <c r="H47" s="28">
        <v>954</v>
      </c>
      <c r="I47" s="28">
        <v>0</v>
      </c>
      <c r="J47" s="28">
        <f>SUM(G47-H47-I47)</f>
        <v>141</v>
      </c>
      <c r="K47" s="28">
        <v>0</v>
      </c>
      <c r="L47" s="28">
        <v>0</v>
      </c>
      <c r="M47" s="28">
        <v>21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2864</v>
      </c>
      <c r="D48" s="28">
        <v>2828</v>
      </c>
      <c r="E48" s="28">
        <v>31</v>
      </c>
      <c r="F48" s="28">
        <f>SUM(C48-D48-E48)</f>
        <v>5</v>
      </c>
      <c r="G48" s="28">
        <v>4566</v>
      </c>
      <c r="H48" s="28">
        <v>4410</v>
      </c>
      <c r="I48" s="28">
        <v>79</v>
      </c>
      <c r="J48" s="28">
        <f>SUM(G48-H48-I48)</f>
        <v>77</v>
      </c>
      <c r="K48" s="28">
        <v>0</v>
      </c>
      <c r="L48" s="28">
        <v>0</v>
      </c>
      <c r="M48" s="28">
        <v>76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1726</v>
      </c>
      <c r="D49" s="28">
        <v>1566</v>
      </c>
      <c r="E49" s="28">
        <v>134</v>
      </c>
      <c r="F49" s="28">
        <f>SUM(C49-D49-E49)</f>
        <v>26</v>
      </c>
      <c r="G49" s="28">
        <v>1574</v>
      </c>
      <c r="H49" s="28">
        <v>1166</v>
      </c>
      <c r="I49" s="28">
        <v>323</v>
      </c>
      <c r="J49" s="28">
        <f>SUM(G49-H49-I49)</f>
        <v>85</v>
      </c>
      <c r="K49" s="28">
        <v>2173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9568</v>
      </c>
      <c r="D50" s="28">
        <v>8959</v>
      </c>
      <c r="E50" s="28">
        <v>357</v>
      </c>
      <c r="F50" s="28">
        <f>SUM(C50-D50-E50)</f>
        <v>252</v>
      </c>
      <c r="G50" s="28">
        <v>19047</v>
      </c>
      <c r="H50" s="28">
        <v>13426</v>
      </c>
      <c r="I50" s="28">
        <v>866</v>
      </c>
      <c r="J50" s="28">
        <f>SUM(G50-H50-I50)</f>
        <v>4755</v>
      </c>
      <c r="K50" s="28">
        <v>734</v>
      </c>
      <c r="L50" s="28">
        <v>0</v>
      </c>
      <c r="M50" s="28">
        <v>1960</v>
      </c>
      <c r="N50" s="28">
        <v>144</v>
      </c>
      <c r="O50" s="28">
        <v>144</v>
      </c>
    </row>
    <row r="51" spans="1:15" ht="12.75" customHeight="1">
      <c r="A51" s="8"/>
      <c r="B51" s="9" t="s">
        <v>94</v>
      </c>
      <c r="C51" s="29">
        <f t="shared" ref="C51:O51" si="9">SUM(C47:C50)</f>
        <v>15537</v>
      </c>
      <c r="D51" s="29">
        <f t="shared" si="9"/>
        <v>14646</v>
      </c>
      <c r="E51" s="29">
        <f t="shared" si="9"/>
        <v>522</v>
      </c>
      <c r="F51" s="29">
        <f t="shared" si="9"/>
        <v>369</v>
      </c>
      <c r="G51" s="29">
        <f t="shared" si="9"/>
        <v>26282</v>
      </c>
      <c r="H51" s="29">
        <f t="shared" si="9"/>
        <v>19956</v>
      </c>
      <c r="I51" s="29">
        <f t="shared" si="9"/>
        <v>1268</v>
      </c>
      <c r="J51" s="29">
        <f t="shared" si="9"/>
        <v>5058</v>
      </c>
      <c r="K51" s="29">
        <f t="shared" si="9"/>
        <v>2907</v>
      </c>
      <c r="L51" s="29">
        <f t="shared" si="9"/>
        <v>0</v>
      </c>
      <c r="M51" s="29">
        <f t="shared" si="9"/>
        <v>2057</v>
      </c>
      <c r="N51" s="29">
        <f t="shared" si="9"/>
        <v>144</v>
      </c>
      <c r="O51" s="29">
        <f t="shared" si="9"/>
        <v>144</v>
      </c>
    </row>
    <row r="52" spans="1:15" ht="12.75" customHeight="1">
      <c r="A52" s="4" t="s">
        <v>95</v>
      </c>
      <c r="B52" s="5" t="s">
        <v>96</v>
      </c>
      <c r="C52" s="28">
        <v>1948</v>
      </c>
      <c r="D52" s="28">
        <v>1804</v>
      </c>
      <c r="E52" s="28">
        <v>28</v>
      </c>
      <c r="F52" s="28">
        <f t="shared" ref="F52:F58" si="10">SUM(C52-D52-E52)</f>
        <v>116</v>
      </c>
      <c r="G52" s="28">
        <v>4857</v>
      </c>
      <c r="H52" s="28">
        <v>3624</v>
      </c>
      <c r="I52" s="28">
        <v>71</v>
      </c>
      <c r="J52" s="28">
        <f t="shared" ref="J52:J58" si="11">SUM(G52-H52-I52)</f>
        <v>1162</v>
      </c>
      <c r="K52" s="28">
        <v>1627</v>
      </c>
      <c r="L52" s="28">
        <v>0</v>
      </c>
      <c r="M52" s="28">
        <v>76</v>
      </c>
      <c r="N52" s="28">
        <v>0</v>
      </c>
      <c r="O52" s="28">
        <v>0</v>
      </c>
    </row>
    <row r="53" spans="1:15" ht="12.75" customHeight="1">
      <c r="A53" s="4" t="s">
        <v>97</v>
      </c>
      <c r="B53" s="5" t="s">
        <v>98</v>
      </c>
      <c r="C53" s="28">
        <v>8691</v>
      </c>
      <c r="D53" s="28">
        <v>6363</v>
      </c>
      <c r="E53" s="28">
        <v>232</v>
      </c>
      <c r="F53" s="28">
        <f t="shared" si="10"/>
        <v>2096</v>
      </c>
      <c r="G53" s="28">
        <v>23373</v>
      </c>
      <c r="H53" s="28">
        <v>15050</v>
      </c>
      <c r="I53" s="28">
        <v>800</v>
      </c>
      <c r="J53" s="28">
        <f t="shared" si="11"/>
        <v>7523</v>
      </c>
      <c r="K53" s="28">
        <v>261</v>
      </c>
      <c r="L53" s="28">
        <v>0</v>
      </c>
      <c r="M53" s="28">
        <v>1935</v>
      </c>
      <c r="N53" s="28">
        <v>155</v>
      </c>
      <c r="O53" s="28">
        <v>155</v>
      </c>
    </row>
    <row r="54" spans="1:15" ht="12.75" customHeight="1">
      <c r="A54" s="4" t="s">
        <v>99</v>
      </c>
      <c r="B54" s="5" t="s">
        <v>100</v>
      </c>
      <c r="C54" s="28">
        <v>1448</v>
      </c>
      <c r="D54" s="28">
        <v>1033</v>
      </c>
      <c r="E54" s="28">
        <v>93</v>
      </c>
      <c r="F54" s="28">
        <f t="shared" si="10"/>
        <v>322</v>
      </c>
      <c r="G54" s="28">
        <v>4602</v>
      </c>
      <c r="H54" s="28">
        <v>2843</v>
      </c>
      <c r="I54" s="28">
        <v>410</v>
      </c>
      <c r="J54" s="28">
        <f t="shared" si="11"/>
        <v>1349</v>
      </c>
      <c r="K54" s="28">
        <v>62</v>
      </c>
      <c r="L54" s="28">
        <v>0</v>
      </c>
      <c r="M54" s="28">
        <v>382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6198</v>
      </c>
      <c r="D55" s="28">
        <v>4748</v>
      </c>
      <c r="E55" s="28">
        <v>249</v>
      </c>
      <c r="F55" s="28">
        <f t="shared" si="10"/>
        <v>1201</v>
      </c>
      <c r="G55" s="28">
        <v>18030</v>
      </c>
      <c r="H55" s="28">
        <v>10155</v>
      </c>
      <c r="I55" s="28">
        <v>639</v>
      </c>
      <c r="J55" s="28">
        <f t="shared" si="11"/>
        <v>7236</v>
      </c>
      <c r="K55" s="28">
        <v>1264</v>
      </c>
      <c r="L55" s="28">
        <v>0</v>
      </c>
      <c r="M55" s="28">
        <v>1211</v>
      </c>
      <c r="N55" s="28">
        <v>1126</v>
      </c>
      <c r="O55" s="28">
        <v>1126</v>
      </c>
    </row>
    <row r="56" spans="1:15" ht="12.75" customHeight="1">
      <c r="A56" s="4" t="s">
        <v>103</v>
      </c>
      <c r="B56" s="5" t="s">
        <v>104</v>
      </c>
      <c r="C56" s="28">
        <v>12864</v>
      </c>
      <c r="D56" s="28">
        <v>5367</v>
      </c>
      <c r="E56" s="28">
        <v>774</v>
      </c>
      <c r="F56" s="28">
        <f t="shared" si="10"/>
        <v>6723</v>
      </c>
      <c r="G56" s="28">
        <v>33610</v>
      </c>
      <c r="H56" s="28">
        <v>10674</v>
      </c>
      <c r="I56" s="28">
        <v>2519</v>
      </c>
      <c r="J56" s="28">
        <f t="shared" si="11"/>
        <v>20417</v>
      </c>
      <c r="K56" s="28">
        <v>1478</v>
      </c>
      <c r="L56" s="28">
        <v>134</v>
      </c>
      <c r="M56" s="28">
        <v>5512</v>
      </c>
      <c r="N56" s="28">
        <v>1248</v>
      </c>
      <c r="O56" s="28">
        <v>1248</v>
      </c>
    </row>
    <row r="57" spans="1:15" ht="12.75" customHeight="1">
      <c r="A57" s="4" t="s">
        <v>105</v>
      </c>
      <c r="B57" s="5" t="s">
        <v>106</v>
      </c>
      <c r="C57" s="28">
        <v>10091</v>
      </c>
      <c r="D57" s="28">
        <v>5800</v>
      </c>
      <c r="E57" s="28">
        <v>962</v>
      </c>
      <c r="F57" s="28">
        <f t="shared" si="10"/>
        <v>3329</v>
      </c>
      <c r="G57" s="28">
        <v>29212</v>
      </c>
      <c r="H57" s="28">
        <v>14188</v>
      </c>
      <c r="I57" s="28">
        <v>2592</v>
      </c>
      <c r="J57" s="28">
        <f t="shared" si="11"/>
        <v>12432</v>
      </c>
      <c r="K57" s="28">
        <v>127</v>
      </c>
      <c r="L57" s="28">
        <v>0</v>
      </c>
      <c r="M57" s="28">
        <v>1938</v>
      </c>
      <c r="N57" s="28">
        <v>14</v>
      </c>
      <c r="O57" s="28">
        <v>14</v>
      </c>
    </row>
    <row r="58" spans="1:15" ht="12.75" customHeight="1">
      <c r="A58" s="4" t="s">
        <v>107</v>
      </c>
      <c r="B58" s="5" t="s">
        <v>108</v>
      </c>
      <c r="C58" s="28">
        <v>8846</v>
      </c>
      <c r="D58" s="28">
        <v>4950</v>
      </c>
      <c r="E58" s="28">
        <v>269</v>
      </c>
      <c r="F58" s="28">
        <f t="shared" si="10"/>
        <v>3627</v>
      </c>
      <c r="G58" s="28">
        <v>24005</v>
      </c>
      <c r="H58" s="28">
        <v>10230</v>
      </c>
      <c r="I58" s="28">
        <v>675</v>
      </c>
      <c r="J58" s="28">
        <f t="shared" si="11"/>
        <v>13100</v>
      </c>
      <c r="K58" s="28">
        <v>263</v>
      </c>
      <c r="L58" s="28">
        <v>11</v>
      </c>
      <c r="M58" s="28">
        <v>1427</v>
      </c>
      <c r="N58" s="28">
        <v>2470</v>
      </c>
      <c r="O58" s="28">
        <v>2470</v>
      </c>
    </row>
    <row r="59" spans="1:15" ht="12.75" customHeight="1">
      <c r="A59" s="8"/>
      <c r="B59" s="9" t="s">
        <v>109</v>
      </c>
      <c r="C59" s="29">
        <f t="shared" ref="C59:O59" si="12">SUM(C52:C58)</f>
        <v>50086</v>
      </c>
      <c r="D59" s="29">
        <f t="shared" si="12"/>
        <v>30065</v>
      </c>
      <c r="E59" s="29">
        <f t="shared" si="12"/>
        <v>2607</v>
      </c>
      <c r="F59" s="29">
        <f t="shared" si="12"/>
        <v>17414</v>
      </c>
      <c r="G59" s="29">
        <f t="shared" si="12"/>
        <v>137689</v>
      </c>
      <c r="H59" s="29">
        <f t="shared" si="12"/>
        <v>66764</v>
      </c>
      <c r="I59" s="29">
        <f t="shared" si="12"/>
        <v>7706</v>
      </c>
      <c r="J59" s="29">
        <f t="shared" si="12"/>
        <v>63219</v>
      </c>
      <c r="K59" s="29">
        <f t="shared" si="12"/>
        <v>5082</v>
      </c>
      <c r="L59" s="29">
        <f t="shared" si="12"/>
        <v>145</v>
      </c>
      <c r="M59" s="29">
        <f t="shared" si="12"/>
        <v>12481</v>
      </c>
      <c r="N59" s="29">
        <f t="shared" si="12"/>
        <v>5013</v>
      </c>
      <c r="O59" s="29">
        <f t="shared" si="12"/>
        <v>5013</v>
      </c>
    </row>
    <row r="60" spans="1:15" ht="12.75" customHeight="1">
      <c r="A60" s="4" t="s">
        <v>110</v>
      </c>
      <c r="B60" s="5" t="s">
        <v>111</v>
      </c>
      <c r="C60" s="28">
        <v>9376</v>
      </c>
      <c r="D60" s="28">
        <v>6354</v>
      </c>
      <c r="E60" s="28">
        <v>1679</v>
      </c>
      <c r="F60" s="28">
        <f t="shared" ref="F60:F68" si="13">SUM(C60-D60-E60)</f>
        <v>1343</v>
      </c>
      <c r="G60" s="28">
        <v>25235</v>
      </c>
      <c r="H60" s="28">
        <v>14257</v>
      </c>
      <c r="I60" s="28">
        <v>4923</v>
      </c>
      <c r="J60" s="28">
        <f t="shared" ref="J60:J68" si="14">SUM(G60-H60-I60)</f>
        <v>6055</v>
      </c>
      <c r="K60" s="28">
        <v>113</v>
      </c>
      <c r="L60" s="28">
        <v>0</v>
      </c>
      <c r="M60" s="28">
        <v>3136</v>
      </c>
      <c r="N60" s="28">
        <v>93</v>
      </c>
      <c r="O60" s="28">
        <v>93</v>
      </c>
    </row>
    <row r="61" spans="1:15" ht="12.75" customHeight="1">
      <c r="A61" s="4" t="s">
        <v>112</v>
      </c>
      <c r="B61" s="5" t="s">
        <v>113</v>
      </c>
      <c r="C61" s="28">
        <v>2619</v>
      </c>
      <c r="D61" s="28">
        <v>2360</v>
      </c>
      <c r="E61" s="28">
        <v>65</v>
      </c>
      <c r="F61" s="28">
        <f t="shared" si="13"/>
        <v>194</v>
      </c>
      <c r="G61" s="28">
        <v>6189</v>
      </c>
      <c r="H61" s="28">
        <v>5441</v>
      </c>
      <c r="I61" s="28">
        <v>218</v>
      </c>
      <c r="J61" s="28">
        <f t="shared" si="14"/>
        <v>530</v>
      </c>
      <c r="K61" s="28">
        <v>2</v>
      </c>
      <c r="L61" s="28">
        <v>11</v>
      </c>
      <c r="M61" s="28">
        <v>763</v>
      </c>
      <c r="N61" s="28">
        <v>0</v>
      </c>
      <c r="O61" s="28">
        <v>0</v>
      </c>
    </row>
    <row r="62" spans="1:15" ht="12.75" customHeight="1">
      <c r="A62" s="4" t="s">
        <v>114</v>
      </c>
      <c r="B62" s="5" t="s">
        <v>115</v>
      </c>
      <c r="C62" s="28">
        <v>5726</v>
      </c>
      <c r="D62" s="28">
        <v>2698</v>
      </c>
      <c r="E62" s="28">
        <v>585</v>
      </c>
      <c r="F62" s="28">
        <f t="shared" si="13"/>
        <v>2443</v>
      </c>
      <c r="G62" s="28">
        <v>17661</v>
      </c>
      <c r="H62" s="28">
        <v>6221</v>
      </c>
      <c r="I62" s="28">
        <v>1685</v>
      </c>
      <c r="J62" s="28">
        <f t="shared" si="14"/>
        <v>9755</v>
      </c>
      <c r="K62" s="28">
        <v>80</v>
      </c>
      <c r="L62" s="28">
        <v>300</v>
      </c>
      <c r="M62" s="28">
        <v>2295</v>
      </c>
      <c r="N62" s="28">
        <v>157</v>
      </c>
      <c r="O62" s="28">
        <v>157</v>
      </c>
    </row>
    <row r="63" spans="1:15" ht="12.75" customHeight="1">
      <c r="A63" s="4" t="s">
        <v>116</v>
      </c>
      <c r="B63" s="5" t="s">
        <v>117</v>
      </c>
      <c r="C63" s="28">
        <v>7734</v>
      </c>
      <c r="D63" s="28">
        <v>3806</v>
      </c>
      <c r="E63" s="28">
        <v>771</v>
      </c>
      <c r="F63" s="28">
        <f t="shared" si="13"/>
        <v>3157</v>
      </c>
      <c r="G63" s="28">
        <v>21647</v>
      </c>
      <c r="H63" s="28">
        <v>9939</v>
      </c>
      <c r="I63" s="28">
        <v>2625</v>
      </c>
      <c r="J63" s="28">
        <f t="shared" si="14"/>
        <v>9083</v>
      </c>
      <c r="K63" s="28">
        <v>0</v>
      </c>
      <c r="L63" s="28">
        <v>0</v>
      </c>
      <c r="M63" s="28">
        <v>2739</v>
      </c>
      <c r="N63" s="28">
        <v>50</v>
      </c>
      <c r="O63" s="28">
        <v>50</v>
      </c>
    </row>
    <row r="64" spans="1:15" ht="12.75" customHeight="1">
      <c r="A64" s="4" t="s">
        <v>118</v>
      </c>
      <c r="B64" s="5" t="s">
        <v>119</v>
      </c>
      <c r="C64" s="28">
        <v>6364</v>
      </c>
      <c r="D64" s="28">
        <v>3042</v>
      </c>
      <c r="E64" s="28">
        <v>864</v>
      </c>
      <c r="F64" s="28">
        <f t="shared" si="13"/>
        <v>2458</v>
      </c>
      <c r="G64" s="28">
        <v>18843</v>
      </c>
      <c r="H64" s="28">
        <v>7550</v>
      </c>
      <c r="I64" s="28">
        <v>2329</v>
      </c>
      <c r="J64" s="28">
        <f t="shared" si="14"/>
        <v>8964</v>
      </c>
      <c r="K64" s="28">
        <v>34</v>
      </c>
      <c r="L64" s="28">
        <v>7</v>
      </c>
      <c r="M64" s="28">
        <v>743</v>
      </c>
      <c r="N64" s="28">
        <v>111</v>
      </c>
      <c r="O64" s="28">
        <v>111</v>
      </c>
    </row>
    <row r="65" spans="1:15" ht="12.75" customHeight="1">
      <c r="A65" s="4" t="s">
        <v>120</v>
      </c>
      <c r="B65" s="5" t="s">
        <v>121</v>
      </c>
      <c r="C65" s="28">
        <v>2924</v>
      </c>
      <c r="D65" s="28">
        <v>1965</v>
      </c>
      <c r="E65" s="28">
        <v>549</v>
      </c>
      <c r="F65" s="28">
        <f t="shared" si="13"/>
        <v>410</v>
      </c>
      <c r="G65" s="28">
        <v>10993</v>
      </c>
      <c r="H65" s="28">
        <v>4798</v>
      </c>
      <c r="I65" s="28">
        <v>1660</v>
      </c>
      <c r="J65" s="28">
        <f t="shared" si="14"/>
        <v>4535</v>
      </c>
      <c r="K65" s="28">
        <v>660</v>
      </c>
      <c r="L65" s="28">
        <v>0</v>
      </c>
      <c r="M65" s="28">
        <v>1419</v>
      </c>
      <c r="N65" s="28">
        <v>1036</v>
      </c>
      <c r="O65" s="28">
        <v>1036</v>
      </c>
    </row>
    <row r="66" spans="1:15" ht="12.75" customHeight="1">
      <c r="A66" s="4" t="s">
        <v>122</v>
      </c>
      <c r="B66" s="5" t="s">
        <v>123</v>
      </c>
      <c r="C66" s="28">
        <v>5916</v>
      </c>
      <c r="D66" s="28">
        <v>2386</v>
      </c>
      <c r="E66" s="28">
        <v>306</v>
      </c>
      <c r="F66" s="28">
        <f t="shared" si="13"/>
        <v>3224</v>
      </c>
      <c r="G66" s="28">
        <v>26470</v>
      </c>
      <c r="H66" s="28">
        <v>5796</v>
      </c>
      <c r="I66" s="28">
        <v>871</v>
      </c>
      <c r="J66" s="28">
        <f t="shared" si="14"/>
        <v>19803</v>
      </c>
      <c r="K66" s="28">
        <v>1118</v>
      </c>
      <c r="L66" s="28">
        <v>0</v>
      </c>
      <c r="M66" s="28">
        <v>7944</v>
      </c>
      <c r="N66" s="28">
        <v>56</v>
      </c>
      <c r="O66" s="28">
        <v>56</v>
      </c>
    </row>
    <row r="67" spans="1:15" ht="12.75" customHeight="1">
      <c r="A67" s="4" t="s">
        <v>124</v>
      </c>
      <c r="B67" s="5" t="s">
        <v>125</v>
      </c>
      <c r="C67" s="28">
        <v>11553</v>
      </c>
      <c r="D67" s="28">
        <v>2152</v>
      </c>
      <c r="E67" s="28">
        <v>0</v>
      </c>
      <c r="F67" s="28">
        <f t="shared" si="13"/>
        <v>9401</v>
      </c>
      <c r="G67" s="28">
        <v>43737</v>
      </c>
      <c r="H67" s="28">
        <v>5122</v>
      </c>
      <c r="I67" s="28">
        <v>0</v>
      </c>
      <c r="J67" s="28">
        <f t="shared" si="14"/>
        <v>38615</v>
      </c>
      <c r="K67" s="28">
        <v>1061</v>
      </c>
      <c r="L67" s="28">
        <v>0</v>
      </c>
      <c r="M67" s="28">
        <v>16074</v>
      </c>
      <c r="N67" s="28">
        <v>57</v>
      </c>
      <c r="O67" s="28">
        <v>57</v>
      </c>
    </row>
    <row r="68" spans="1:15" ht="12.75" customHeight="1">
      <c r="A68" s="4" t="s">
        <v>126</v>
      </c>
      <c r="B68" s="5" t="s">
        <v>127</v>
      </c>
      <c r="C68" s="28">
        <v>5343</v>
      </c>
      <c r="D68" s="28">
        <v>3937</v>
      </c>
      <c r="E68" s="28">
        <v>238</v>
      </c>
      <c r="F68" s="28">
        <f t="shared" si="13"/>
        <v>1168</v>
      </c>
      <c r="G68" s="28">
        <v>15526</v>
      </c>
      <c r="H68" s="28">
        <v>7694</v>
      </c>
      <c r="I68" s="28">
        <v>814</v>
      </c>
      <c r="J68" s="28">
        <f t="shared" si="14"/>
        <v>7018</v>
      </c>
      <c r="K68" s="28">
        <v>18</v>
      </c>
      <c r="L68" s="28">
        <v>21</v>
      </c>
      <c r="M68" s="28">
        <v>934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57555</v>
      </c>
      <c r="D69" s="29">
        <f t="shared" si="15"/>
        <v>28700</v>
      </c>
      <c r="E69" s="29">
        <f t="shared" si="15"/>
        <v>5057</v>
      </c>
      <c r="F69" s="29">
        <f t="shared" si="15"/>
        <v>23798</v>
      </c>
      <c r="G69" s="29">
        <f t="shared" si="15"/>
        <v>186301</v>
      </c>
      <c r="H69" s="29">
        <f t="shared" si="15"/>
        <v>66818</v>
      </c>
      <c r="I69" s="29">
        <f t="shared" si="15"/>
        <v>15125</v>
      </c>
      <c r="J69" s="29">
        <f t="shared" si="15"/>
        <v>104358</v>
      </c>
      <c r="K69" s="29">
        <f t="shared" si="15"/>
        <v>3086</v>
      </c>
      <c r="L69" s="29">
        <f t="shared" si="15"/>
        <v>339</v>
      </c>
      <c r="M69" s="29">
        <f t="shared" si="15"/>
        <v>36047</v>
      </c>
      <c r="N69" s="29">
        <f t="shared" si="15"/>
        <v>1560</v>
      </c>
      <c r="O69" s="29">
        <f t="shared" si="15"/>
        <v>1560</v>
      </c>
    </row>
    <row r="70" spans="1:15" ht="12.75" customHeight="1">
      <c r="A70" s="4" t="s">
        <v>129</v>
      </c>
      <c r="B70" s="5" t="s">
        <v>130</v>
      </c>
      <c r="C70" s="28">
        <v>3651</v>
      </c>
      <c r="D70" s="28">
        <v>2774</v>
      </c>
      <c r="E70" s="28">
        <v>563</v>
      </c>
      <c r="F70" s="28">
        <f t="shared" ref="F70:F79" si="16">SUM(C70-D70-E70)</f>
        <v>314</v>
      </c>
      <c r="G70" s="28">
        <v>10282</v>
      </c>
      <c r="H70" s="28">
        <v>6326</v>
      </c>
      <c r="I70" s="28">
        <v>2140</v>
      </c>
      <c r="J70" s="28">
        <f t="shared" ref="J70:J79" si="17">SUM(G70-H70-I70)</f>
        <v>1816</v>
      </c>
      <c r="K70" s="28">
        <v>112</v>
      </c>
      <c r="L70" s="28">
        <v>0</v>
      </c>
      <c r="M70" s="28">
        <v>340</v>
      </c>
      <c r="N70" s="28">
        <v>13</v>
      </c>
      <c r="O70" s="28">
        <v>13</v>
      </c>
    </row>
    <row r="71" spans="1:15" ht="12.75" customHeight="1">
      <c r="A71" s="4" t="s">
        <v>131</v>
      </c>
      <c r="B71" s="5" t="s">
        <v>132</v>
      </c>
      <c r="C71" s="28">
        <v>14765</v>
      </c>
      <c r="D71" s="28">
        <v>7729</v>
      </c>
      <c r="E71" s="28">
        <v>895</v>
      </c>
      <c r="F71" s="28">
        <f t="shared" si="16"/>
        <v>6141</v>
      </c>
      <c r="G71" s="28">
        <v>33085</v>
      </c>
      <c r="H71" s="28">
        <v>13555</v>
      </c>
      <c r="I71" s="28">
        <v>2851</v>
      </c>
      <c r="J71" s="28">
        <f t="shared" si="17"/>
        <v>16679</v>
      </c>
      <c r="K71" s="28">
        <v>110</v>
      </c>
      <c r="L71" s="28">
        <v>0</v>
      </c>
      <c r="M71" s="28">
        <v>896</v>
      </c>
      <c r="N71" s="28">
        <v>4352</v>
      </c>
      <c r="O71" s="28">
        <v>4352</v>
      </c>
    </row>
    <row r="72" spans="1:15" ht="12.75" customHeight="1">
      <c r="A72" s="4" t="s">
        <v>133</v>
      </c>
      <c r="B72" s="5" t="s">
        <v>134</v>
      </c>
      <c r="C72" s="28">
        <v>4191</v>
      </c>
      <c r="D72" s="28">
        <v>3692</v>
      </c>
      <c r="E72" s="28">
        <v>0</v>
      </c>
      <c r="F72" s="28">
        <f t="shared" si="16"/>
        <v>499</v>
      </c>
      <c r="G72" s="28">
        <v>10096</v>
      </c>
      <c r="H72" s="28">
        <v>7989</v>
      </c>
      <c r="I72" s="28">
        <v>0</v>
      </c>
      <c r="J72" s="28">
        <f t="shared" si="17"/>
        <v>2107</v>
      </c>
      <c r="K72" s="28">
        <v>153</v>
      </c>
      <c r="L72" s="28">
        <v>46</v>
      </c>
      <c r="M72" s="28">
        <v>1858</v>
      </c>
      <c r="N72" s="28">
        <v>0</v>
      </c>
      <c r="O72" s="28">
        <v>0</v>
      </c>
    </row>
    <row r="73" spans="1:15" ht="12.75" customHeight="1">
      <c r="A73" s="4" t="s">
        <v>135</v>
      </c>
      <c r="B73" s="5" t="s">
        <v>136</v>
      </c>
      <c r="C73" s="28">
        <v>8370</v>
      </c>
      <c r="D73" s="28">
        <v>6195</v>
      </c>
      <c r="E73" s="28">
        <v>162</v>
      </c>
      <c r="F73" s="28">
        <f t="shared" si="16"/>
        <v>2013</v>
      </c>
      <c r="G73" s="28">
        <v>19101</v>
      </c>
      <c r="H73" s="28">
        <v>11887</v>
      </c>
      <c r="I73" s="28">
        <v>334</v>
      </c>
      <c r="J73" s="28">
        <f t="shared" si="17"/>
        <v>6880</v>
      </c>
      <c r="K73" s="28">
        <v>258</v>
      </c>
      <c r="L73" s="28">
        <v>87</v>
      </c>
      <c r="M73" s="28">
        <v>1076</v>
      </c>
      <c r="N73" s="28">
        <v>8560</v>
      </c>
      <c r="O73" s="28">
        <v>8560</v>
      </c>
    </row>
    <row r="74" spans="1:15" ht="12.75" customHeight="1">
      <c r="A74" s="4" t="s">
        <v>137</v>
      </c>
      <c r="B74" s="5" t="s">
        <v>138</v>
      </c>
      <c r="C74" s="28">
        <v>5413</v>
      </c>
      <c r="D74" s="28">
        <v>4603</v>
      </c>
      <c r="E74" s="28">
        <v>353</v>
      </c>
      <c r="F74" s="28">
        <f t="shared" si="16"/>
        <v>457</v>
      </c>
      <c r="G74" s="28">
        <v>10363</v>
      </c>
      <c r="H74" s="28">
        <v>7239</v>
      </c>
      <c r="I74" s="28">
        <v>914</v>
      </c>
      <c r="J74" s="28">
        <f t="shared" si="17"/>
        <v>2210</v>
      </c>
      <c r="K74" s="28">
        <v>148</v>
      </c>
      <c r="L74" s="28">
        <v>0</v>
      </c>
      <c r="M74" s="28">
        <v>115</v>
      </c>
      <c r="N74" s="28">
        <v>370</v>
      </c>
      <c r="O74" s="28">
        <v>370</v>
      </c>
    </row>
    <row r="75" spans="1:15" ht="12.75" customHeight="1">
      <c r="A75" s="4" t="s">
        <v>139</v>
      </c>
      <c r="B75" s="5" t="s">
        <v>140</v>
      </c>
      <c r="C75" s="28">
        <v>3139</v>
      </c>
      <c r="D75" s="28">
        <v>2833</v>
      </c>
      <c r="E75" s="28">
        <v>126</v>
      </c>
      <c r="F75" s="28">
        <f t="shared" si="16"/>
        <v>180</v>
      </c>
      <c r="G75" s="28">
        <v>5311</v>
      </c>
      <c r="H75" s="28">
        <v>4234</v>
      </c>
      <c r="I75" s="28">
        <v>474</v>
      </c>
      <c r="J75" s="28">
        <f t="shared" si="17"/>
        <v>603</v>
      </c>
      <c r="K75" s="28">
        <v>9</v>
      </c>
      <c r="L75" s="28">
        <v>0</v>
      </c>
      <c r="M75" s="28">
        <v>2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5374</v>
      </c>
      <c r="D76" s="28">
        <v>4138</v>
      </c>
      <c r="E76" s="28">
        <v>237</v>
      </c>
      <c r="F76" s="28">
        <f t="shared" si="16"/>
        <v>999</v>
      </c>
      <c r="G76" s="28">
        <v>12862</v>
      </c>
      <c r="H76" s="28">
        <v>8185</v>
      </c>
      <c r="I76" s="28">
        <v>616</v>
      </c>
      <c r="J76" s="28">
        <f t="shared" si="17"/>
        <v>4061</v>
      </c>
      <c r="K76" s="28">
        <v>78</v>
      </c>
      <c r="L76" s="28">
        <v>83</v>
      </c>
      <c r="M76" s="28">
        <v>808</v>
      </c>
      <c r="N76" s="28">
        <v>70</v>
      </c>
      <c r="O76" s="28">
        <v>70</v>
      </c>
    </row>
    <row r="77" spans="1:15" ht="12.75" customHeight="1">
      <c r="A77" s="4" t="s">
        <v>143</v>
      </c>
      <c r="B77" s="5" t="s">
        <v>144</v>
      </c>
      <c r="C77" s="28">
        <v>6170</v>
      </c>
      <c r="D77" s="28">
        <v>2345</v>
      </c>
      <c r="E77" s="28">
        <v>121</v>
      </c>
      <c r="F77" s="28">
        <f t="shared" si="16"/>
        <v>3704</v>
      </c>
      <c r="G77" s="28">
        <v>13545</v>
      </c>
      <c r="H77" s="28">
        <v>4445</v>
      </c>
      <c r="I77" s="28">
        <v>357</v>
      </c>
      <c r="J77" s="28">
        <f t="shared" si="17"/>
        <v>8743</v>
      </c>
      <c r="K77" s="28">
        <v>216</v>
      </c>
      <c r="L77" s="28">
        <v>0</v>
      </c>
      <c r="M77" s="28">
        <v>180</v>
      </c>
      <c r="N77" s="28">
        <v>0</v>
      </c>
      <c r="O77" s="28">
        <v>0</v>
      </c>
    </row>
    <row r="78" spans="1:15" ht="12.75" customHeight="1">
      <c r="A78" s="4" t="s">
        <v>145</v>
      </c>
      <c r="B78" s="5" t="s">
        <v>146</v>
      </c>
      <c r="C78" s="28">
        <v>1722</v>
      </c>
      <c r="D78" s="28">
        <v>1685</v>
      </c>
      <c r="E78" s="28">
        <v>0</v>
      </c>
      <c r="F78" s="28">
        <f t="shared" si="16"/>
        <v>37</v>
      </c>
      <c r="G78" s="28">
        <v>3803</v>
      </c>
      <c r="H78" s="28">
        <v>3181</v>
      </c>
      <c r="I78" s="28">
        <v>0</v>
      </c>
      <c r="J78" s="28">
        <f t="shared" si="17"/>
        <v>622</v>
      </c>
      <c r="K78" s="28">
        <v>27</v>
      </c>
      <c r="L78" s="28">
        <v>0</v>
      </c>
      <c r="M78" s="28">
        <v>0</v>
      </c>
      <c r="N78" s="28">
        <v>8</v>
      </c>
      <c r="O78" s="28">
        <v>8</v>
      </c>
    </row>
    <row r="79" spans="1:15" ht="12.75" customHeight="1">
      <c r="A79" s="4" t="s">
        <v>147</v>
      </c>
      <c r="B79" s="5" t="s">
        <v>148</v>
      </c>
      <c r="C79" s="28">
        <v>3322</v>
      </c>
      <c r="D79" s="28">
        <v>2733</v>
      </c>
      <c r="E79" s="28">
        <v>191</v>
      </c>
      <c r="F79" s="28">
        <f t="shared" si="16"/>
        <v>398</v>
      </c>
      <c r="G79" s="28">
        <v>9280</v>
      </c>
      <c r="H79" s="28">
        <v>5954</v>
      </c>
      <c r="I79" s="28">
        <v>659</v>
      </c>
      <c r="J79" s="28">
        <f t="shared" si="17"/>
        <v>2667</v>
      </c>
      <c r="K79" s="28">
        <v>144</v>
      </c>
      <c r="L79" s="28">
        <v>127</v>
      </c>
      <c r="M79" s="28">
        <v>2149</v>
      </c>
      <c r="N79" s="28">
        <v>40</v>
      </c>
      <c r="O79" s="28">
        <v>40</v>
      </c>
    </row>
    <row r="80" spans="1:15" ht="12.75" customHeight="1">
      <c r="A80" s="8"/>
      <c r="B80" s="9" t="s">
        <v>149</v>
      </c>
      <c r="C80" s="29">
        <f t="shared" ref="C80:O80" si="18">SUM(C70:C79)</f>
        <v>56117</v>
      </c>
      <c r="D80" s="29">
        <f t="shared" si="18"/>
        <v>38727</v>
      </c>
      <c r="E80" s="29">
        <f t="shared" si="18"/>
        <v>2648</v>
      </c>
      <c r="F80" s="29">
        <f t="shared" si="18"/>
        <v>14742</v>
      </c>
      <c r="G80" s="29">
        <f t="shared" si="18"/>
        <v>127728</v>
      </c>
      <c r="H80" s="29">
        <f t="shared" si="18"/>
        <v>72995</v>
      </c>
      <c r="I80" s="29">
        <f t="shared" si="18"/>
        <v>8345</v>
      </c>
      <c r="J80" s="29">
        <f t="shared" si="18"/>
        <v>46388</v>
      </c>
      <c r="K80" s="29">
        <f t="shared" si="18"/>
        <v>1255</v>
      </c>
      <c r="L80" s="29">
        <f t="shared" si="18"/>
        <v>343</v>
      </c>
      <c r="M80" s="29">
        <f t="shared" si="18"/>
        <v>7424</v>
      </c>
      <c r="N80" s="29">
        <f t="shared" si="18"/>
        <v>13413</v>
      </c>
      <c r="O80" s="29">
        <f t="shared" si="18"/>
        <v>13413</v>
      </c>
    </row>
    <row r="81" spans="1:15" ht="12.75" customHeight="1">
      <c r="A81" s="4" t="s">
        <v>150</v>
      </c>
      <c r="B81" s="5" t="s">
        <v>151</v>
      </c>
      <c r="C81" s="28">
        <v>6067</v>
      </c>
      <c r="D81" s="28">
        <v>3319</v>
      </c>
      <c r="E81" s="28">
        <v>490</v>
      </c>
      <c r="F81" s="28">
        <f>SUM(C81-D81-E81)</f>
        <v>2258</v>
      </c>
      <c r="G81" s="28">
        <v>34199</v>
      </c>
      <c r="H81" s="28">
        <v>8942</v>
      </c>
      <c r="I81" s="28">
        <v>1897</v>
      </c>
      <c r="J81" s="28">
        <f>SUM(G81-H81-I81)</f>
        <v>23360</v>
      </c>
      <c r="K81" s="28">
        <v>42</v>
      </c>
      <c r="L81" s="28">
        <v>0</v>
      </c>
      <c r="M81" s="28">
        <v>2145</v>
      </c>
      <c r="N81" s="28">
        <v>297</v>
      </c>
      <c r="O81" s="28">
        <v>297</v>
      </c>
    </row>
    <row r="82" spans="1:15" ht="12.75" customHeight="1">
      <c r="A82" s="4" t="s">
        <v>152</v>
      </c>
      <c r="B82" s="5" t="s">
        <v>153</v>
      </c>
      <c r="C82" s="28">
        <v>2890</v>
      </c>
      <c r="D82" s="28">
        <v>2006</v>
      </c>
      <c r="E82" s="28">
        <v>117</v>
      </c>
      <c r="F82" s="28">
        <f>SUM(C82-D82-E82)</f>
        <v>767</v>
      </c>
      <c r="G82" s="28">
        <v>10803</v>
      </c>
      <c r="H82" s="28">
        <v>5371</v>
      </c>
      <c r="I82" s="28">
        <v>473</v>
      </c>
      <c r="J82" s="28">
        <f>SUM(G82-H82-I82)</f>
        <v>4959</v>
      </c>
      <c r="K82" s="28">
        <v>50</v>
      </c>
      <c r="L82" s="28">
        <v>0</v>
      </c>
      <c r="M82" s="28">
        <v>1485</v>
      </c>
      <c r="N82" s="28">
        <v>57</v>
      </c>
      <c r="O82" s="28">
        <v>57</v>
      </c>
    </row>
    <row r="83" spans="1:15" ht="12.75" customHeight="1">
      <c r="A83" s="4" t="s">
        <v>154</v>
      </c>
      <c r="B83" s="5" t="s">
        <v>155</v>
      </c>
      <c r="C83" s="28">
        <v>1000</v>
      </c>
      <c r="D83" s="28">
        <v>808</v>
      </c>
      <c r="E83" s="28">
        <v>192</v>
      </c>
      <c r="F83" s="28">
        <f>SUM(C83-D83-E83)</f>
        <v>0</v>
      </c>
      <c r="G83" s="28">
        <v>2866</v>
      </c>
      <c r="H83" s="28">
        <v>2173</v>
      </c>
      <c r="I83" s="28">
        <v>678</v>
      </c>
      <c r="J83" s="28">
        <f>SUM(G83-H83-I83)</f>
        <v>15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2464</v>
      </c>
      <c r="D84" s="28">
        <v>2099</v>
      </c>
      <c r="E84" s="28">
        <v>141</v>
      </c>
      <c r="F84" s="28">
        <f>SUM(C84-D84-E84)</f>
        <v>224</v>
      </c>
      <c r="G84" s="28">
        <v>8315</v>
      </c>
      <c r="H84" s="28">
        <v>5607</v>
      </c>
      <c r="I84" s="28">
        <v>573</v>
      </c>
      <c r="J84" s="28">
        <f>SUM(G84-H84-I84)</f>
        <v>2135</v>
      </c>
      <c r="K84" s="28">
        <v>52</v>
      </c>
      <c r="L84" s="28">
        <v>0</v>
      </c>
      <c r="M84" s="28">
        <v>1368</v>
      </c>
      <c r="N84" s="28">
        <v>15</v>
      </c>
      <c r="O84" s="28">
        <v>15</v>
      </c>
    </row>
    <row r="85" spans="1:15" ht="12.75" customHeight="1">
      <c r="A85" s="4" t="s">
        <v>158</v>
      </c>
      <c r="B85" s="5" t="s">
        <v>159</v>
      </c>
      <c r="C85" s="28">
        <v>4002</v>
      </c>
      <c r="D85" s="28">
        <v>3159</v>
      </c>
      <c r="E85" s="28">
        <v>382</v>
      </c>
      <c r="F85" s="28">
        <f>SUM(C85-D85-E85)</f>
        <v>461</v>
      </c>
      <c r="G85" s="28">
        <v>9554</v>
      </c>
      <c r="H85" s="28">
        <v>6581</v>
      </c>
      <c r="I85" s="28">
        <v>1184</v>
      </c>
      <c r="J85" s="28">
        <f>SUM(G85-H85-I85)</f>
        <v>1789</v>
      </c>
      <c r="K85" s="28">
        <v>45</v>
      </c>
      <c r="L85" s="28">
        <v>67</v>
      </c>
      <c r="M85" s="28">
        <v>1208</v>
      </c>
      <c r="N85" s="28">
        <v>380</v>
      </c>
      <c r="O85" s="28">
        <v>380</v>
      </c>
    </row>
    <row r="86" spans="1:15" ht="12.75" customHeight="1">
      <c r="A86" s="8"/>
      <c r="B86" s="9" t="s">
        <v>160</v>
      </c>
      <c r="C86" s="29">
        <f t="shared" ref="C86:O86" si="19">SUM(C81:C85)</f>
        <v>16423</v>
      </c>
      <c r="D86" s="29">
        <f t="shared" si="19"/>
        <v>11391</v>
      </c>
      <c r="E86" s="29">
        <f t="shared" si="19"/>
        <v>1322</v>
      </c>
      <c r="F86" s="29">
        <f t="shared" si="19"/>
        <v>3710</v>
      </c>
      <c r="G86" s="29">
        <f t="shared" si="19"/>
        <v>65737</v>
      </c>
      <c r="H86" s="29">
        <f t="shared" si="19"/>
        <v>28674</v>
      </c>
      <c r="I86" s="29">
        <f t="shared" si="19"/>
        <v>4805</v>
      </c>
      <c r="J86" s="29">
        <f t="shared" si="19"/>
        <v>32258</v>
      </c>
      <c r="K86" s="29">
        <f t="shared" si="19"/>
        <v>189</v>
      </c>
      <c r="L86" s="29">
        <f t="shared" si="19"/>
        <v>67</v>
      </c>
      <c r="M86" s="29">
        <f t="shared" si="19"/>
        <v>6206</v>
      </c>
      <c r="N86" s="29">
        <f t="shared" si="19"/>
        <v>749</v>
      </c>
      <c r="O86" s="29">
        <f t="shared" si="19"/>
        <v>749</v>
      </c>
    </row>
    <row r="87" spans="1:15" ht="12.75" customHeight="1">
      <c r="A87" s="4" t="s">
        <v>161</v>
      </c>
      <c r="B87" s="5" t="s">
        <v>162</v>
      </c>
      <c r="C87" s="28">
        <v>6550</v>
      </c>
      <c r="D87" s="28">
        <v>4528</v>
      </c>
      <c r="E87" s="28">
        <v>0</v>
      </c>
      <c r="F87" s="28">
        <f>SUM(C87-D87-E87)</f>
        <v>2022</v>
      </c>
      <c r="G87" s="28">
        <v>23605</v>
      </c>
      <c r="H87" s="28">
        <v>12054</v>
      </c>
      <c r="I87" s="28">
        <v>0</v>
      </c>
      <c r="J87" s="28">
        <f>SUM(G87-H87-I87)</f>
        <v>11551</v>
      </c>
      <c r="K87" s="28">
        <v>80</v>
      </c>
      <c r="L87" s="28">
        <v>0</v>
      </c>
      <c r="M87" s="28">
        <v>2344</v>
      </c>
      <c r="N87" s="28">
        <v>76</v>
      </c>
      <c r="O87" s="28">
        <v>76</v>
      </c>
    </row>
    <row r="88" spans="1:15" ht="12.75" customHeight="1">
      <c r="A88" s="4" t="s">
        <v>163</v>
      </c>
      <c r="B88" s="5" t="s">
        <v>164</v>
      </c>
      <c r="C88" s="28">
        <v>4303</v>
      </c>
      <c r="D88" s="28">
        <v>2226</v>
      </c>
      <c r="E88" s="28">
        <v>396</v>
      </c>
      <c r="F88" s="28">
        <f>SUM(C88-D88-E88)</f>
        <v>1681</v>
      </c>
      <c r="G88" s="28">
        <v>11444</v>
      </c>
      <c r="H88" s="28">
        <v>5040</v>
      </c>
      <c r="I88" s="28">
        <v>1695</v>
      </c>
      <c r="J88" s="28">
        <f>SUM(G88-H88-I88)</f>
        <v>4709</v>
      </c>
      <c r="K88" s="28">
        <v>40</v>
      </c>
      <c r="L88" s="28">
        <v>0</v>
      </c>
      <c r="M88" s="28">
        <v>855</v>
      </c>
      <c r="N88" s="28">
        <v>11</v>
      </c>
      <c r="O88" s="28">
        <v>11</v>
      </c>
    </row>
    <row r="89" spans="1:15" ht="12.75" customHeight="1">
      <c r="A89" s="8"/>
      <c r="B89" s="9" t="s">
        <v>165</v>
      </c>
      <c r="C89" s="29">
        <f t="shared" ref="C89:O89" si="20">SUM(C87:C88)</f>
        <v>10853</v>
      </c>
      <c r="D89" s="29">
        <f t="shared" si="20"/>
        <v>6754</v>
      </c>
      <c r="E89" s="29">
        <f t="shared" si="20"/>
        <v>396</v>
      </c>
      <c r="F89" s="29">
        <f t="shared" si="20"/>
        <v>3703</v>
      </c>
      <c r="G89" s="29">
        <f t="shared" si="20"/>
        <v>35049</v>
      </c>
      <c r="H89" s="29">
        <f t="shared" si="20"/>
        <v>17094</v>
      </c>
      <c r="I89" s="29">
        <f t="shared" si="20"/>
        <v>1695</v>
      </c>
      <c r="J89" s="29">
        <f t="shared" si="20"/>
        <v>16260</v>
      </c>
      <c r="K89" s="29">
        <f t="shared" si="20"/>
        <v>120</v>
      </c>
      <c r="L89" s="29">
        <f t="shared" si="20"/>
        <v>0</v>
      </c>
      <c r="M89" s="29">
        <f t="shared" si="20"/>
        <v>3199</v>
      </c>
      <c r="N89" s="29">
        <f t="shared" si="20"/>
        <v>87</v>
      </c>
      <c r="O89" s="29">
        <f t="shared" si="20"/>
        <v>87</v>
      </c>
    </row>
    <row r="90" spans="1:15" ht="12.75" customHeight="1">
      <c r="A90" s="4" t="s">
        <v>166</v>
      </c>
      <c r="B90" s="5" t="s">
        <v>167</v>
      </c>
      <c r="C90" s="28">
        <v>7038</v>
      </c>
      <c r="D90" s="28">
        <v>3141</v>
      </c>
      <c r="E90" s="28">
        <v>821</v>
      </c>
      <c r="F90" s="28">
        <f>SUM(C90-D90-E90)</f>
        <v>3076</v>
      </c>
      <c r="G90" s="28">
        <v>25085</v>
      </c>
      <c r="H90" s="28">
        <v>9134</v>
      </c>
      <c r="I90" s="28">
        <v>3521</v>
      </c>
      <c r="J90" s="28">
        <f>SUM(G90-H90-I90)</f>
        <v>12430</v>
      </c>
      <c r="K90" s="28">
        <v>53</v>
      </c>
      <c r="L90" s="28">
        <v>0</v>
      </c>
      <c r="M90" s="28">
        <v>2106</v>
      </c>
      <c r="N90" s="28">
        <v>29</v>
      </c>
      <c r="O90" s="28">
        <v>29</v>
      </c>
    </row>
    <row r="91" spans="1:15" ht="12.75" customHeight="1">
      <c r="A91" s="4" t="s">
        <v>168</v>
      </c>
      <c r="B91" s="5" t="s">
        <v>169</v>
      </c>
      <c r="C91" s="28">
        <v>7333</v>
      </c>
      <c r="D91" s="28">
        <v>5347</v>
      </c>
      <c r="E91" s="28">
        <v>0</v>
      </c>
      <c r="F91" s="28">
        <f>SUM(C91-D91-E91)</f>
        <v>1986</v>
      </c>
      <c r="G91" s="28">
        <v>24193</v>
      </c>
      <c r="H91" s="28">
        <v>11738</v>
      </c>
      <c r="I91" s="28">
        <v>0</v>
      </c>
      <c r="J91" s="28">
        <f>SUM(G91-H91-I91)</f>
        <v>12455</v>
      </c>
      <c r="K91" s="28">
        <v>39</v>
      </c>
      <c r="L91" s="28">
        <v>12</v>
      </c>
      <c r="M91" s="28">
        <v>3749</v>
      </c>
      <c r="N91" s="28">
        <v>81</v>
      </c>
      <c r="O91" s="28">
        <v>81</v>
      </c>
    </row>
    <row r="92" spans="1:15" ht="12.75" customHeight="1">
      <c r="A92" s="4" t="s">
        <v>170</v>
      </c>
      <c r="B92" s="5" t="s">
        <v>171</v>
      </c>
      <c r="C92" s="28">
        <v>1526</v>
      </c>
      <c r="D92" s="28">
        <v>861</v>
      </c>
      <c r="E92" s="28">
        <v>297</v>
      </c>
      <c r="F92" s="28">
        <f>SUM(C92-D92-E92)</f>
        <v>368</v>
      </c>
      <c r="G92" s="28">
        <v>4568</v>
      </c>
      <c r="H92" s="28">
        <v>2015</v>
      </c>
      <c r="I92" s="28">
        <v>1428</v>
      </c>
      <c r="J92" s="28">
        <f>SUM(G92-H92-I92)</f>
        <v>1125</v>
      </c>
      <c r="K92" s="28">
        <v>18</v>
      </c>
      <c r="L92" s="28">
        <v>0</v>
      </c>
      <c r="M92" s="28">
        <v>202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50125</v>
      </c>
      <c r="D93" s="28">
        <v>32422</v>
      </c>
      <c r="E93" s="28">
        <v>3006</v>
      </c>
      <c r="F93" s="28">
        <f>SUM(C93-D93-E93)</f>
        <v>14697</v>
      </c>
      <c r="G93" s="28">
        <v>156059</v>
      </c>
      <c r="H93" s="28">
        <v>59258</v>
      </c>
      <c r="I93" s="28">
        <v>9552</v>
      </c>
      <c r="J93" s="28">
        <f>SUM(G93-H93-I93)</f>
        <v>87249</v>
      </c>
      <c r="K93" s="28">
        <v>8644</v>
      </c>
      <c r="L93" s="28">
        <v>31</v>
      </c>
      <c r="M93" s="28">
        <v>18798</v>
      </c>
      <c r="N93" s="28">
        <v>4700</v>
      </c>
      <c r="O93" s="28">
        <v>4674</v>
      </c>
    </row>
    <row r="94" spans="1:15" ht="12.75" customHeight="1">
      <c r="A94" s="4" t="s">
        <v>174</v>
      </c>
      <c r="B94" s="5" t="s">
        <v>175</v>
      </c>
      <c r="C94" s="28">
        <v>4544</v>
      </c>
      <c r="D94" s="28">
        <v>1465</v>
      </c>
      <c r="E94" s="28">
        <v>264</v>
      </c>
      <c r="F94" s="28">
        <f>SUM(C94-D94-E94)</f>
        <v>2815</v>
      </c>
      <c r="G94" s="28">
        <v>12218</v>
      </c>
      <c r="H94" s="28">
        <v>3934</v>
      </c>
      <c r="I94" s="28">
        <v>1101</v>
      </c>
      <c r="J94" s="28">
        <f>SUM(G94-H94-I94)</f>
        <v>7183</v>
      </c>
      <c r="K94" s="28">
        <v>48</v>
      </c>
      <c r="L94" s="28">
        <v>116</v>
      </c>
      <c r="M94" s="28">
        <v>2879</v>
      </c>
      <c r="N94" s="28">
        <v>13</v>
      </c>
      <c r="O94" s="28">
        <v>13</v>
      </c>
    </row>
    <row r="95" spans="1:15" ht="12.75" customHeight="1">
      <c r="A95" s="8"/>
      <c r="B95" s="9" t="s">
        <v>176</v>
      </c>
      <c r="C95" s="29">
        <f t="shared" ref="C95:O95" si="21">SUM(C90:C94)</f>
        <v>70566</v>
      </c>
      <c r="D95" s="29">
        <f t="shared" si="21"/>
        <v>43236</v>
      </c>
      <c r="E95" s="29">
        <f t="shared" si="21"/>
        <v>4388</v>
      </c>
      <c r="F95" s="29">
        <f t="shared" si="21"/>
        <v>22942</v>
      </c>
      <c r="G95" s="29">
        <f t="shared" si="21"/>
        <v>222123</v>
      </c>
      <c r="H95" s="29">
        <f t="shared" si="21"/>
        <v>86079</v>
      </c>
      <c r="I95" s="29">
        <f t="shared" si="21"/>
        <v>15602</v>
      </c>
      <c r="J95" s="29">
        <f t="shared" si="21"/>
        <v>120442</v>
      </c>
      <c r="K95" s="29">
        <f t="shared" si="21"/>
        <v>8802</v>
      </c>
      <c r="L95" s="29">
        <f t="shared" si="21"/>
        <v>159</v>
      </c>
      <c r="M95" s="29">
        <f t="shared" si="21"/>
        <v>27734</v>
      </c>
      <c r="N95" s="29">
        <f t="shared" si="21"/>
        <v>4823</v>
      </c>
      <c r="O95" s="29">
        <f t="shared" si="21"/>
        <v>4797</v>
      </c>
    </row>
    <row r="96" spans="1:15" ht="12.75" customHeight="1">
      <c r="A96" s="4" t="s">
        <v>177</v>
      </c>
      <c r="B96" s="5" t="s">
        <v>178</v>
      </c>
      <c r="C96" s="28">
        <v>1533</v>
      </c>
      <c r="D96" s="28">
        <v>1139</v>
      </c>
      <c r="E96" s="28">
        <v>201</v>
      </c>
      <c r="F96" s="28">
        <f>SUM(C96-D96-E96)</f>
        <v>193</v>
      </c>
      <c r="G96" s="28">
        <v>7129</v>
      </c>
      <c r="H96" s="28">
        <v>3738</v>
      </c>
      <c r="I96" s="28">
        <v>777</v>
      </c>
      <c r="J96" s="28">
        <f>SUM(G96-H96-I96)</f>
        <v>2614</v>
      </c>
      <c r="K96" s="28">
        <v>0</v>
      </c>
      <c r="L96" s="28">
        <v>0</v>
      </c>
      <c r="M96" s="28">
        <v>1617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513</v>
      </c>
      <c r="D97" s="28">
        <v>463</v>
      </c>
      <c r="E97" s="28">
        <v>0</v>
      </c>
      <c r="F97" s="28">
        <f>SUM(C97-D97-E97)</f>
        <v>50</v>
      </c>
      <c r="G97" s="28">
        <v>1602</v>
      </c>
      <c r="H97" s="28">
        <v>1425</v>
      </c>
      <c r="I97" s="28">
        <v>0</v>
      </c>
      <c r="J97" s="28">
        <f>SUM(G97-H97-I97)</f>
        <v>177</v>
      </c>
      <c r="K97" s="28">
        <v>0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2046</v>
      </c>
      <c r="D98" s="29">
        <f t="shared" si="22"/>
        <v>1602</v>
      </c>
      <c r="E98" s="29">
        <f t="shared" si="22"/>
        <v>201</v>
      </c>
      <c r="F98" s="29">
        <f t="shared" si="22"/>
        <v>243</v>
      </c>
      <c r="G98" s="29">
        <f t="shared" si="22"/>
        <v>8731</v>
      </c>
      <c r="H98" s="29">
        <f t="shared" si="22"/>
        <v>5163</v>
      </c>
      <c r="I98" s="29">
        <f t="shared" si="22"/>
        <v>777</v>
      </c>
      <c r="J98" s="29">
        <f t="shared" si="22"/>
        <v>2791</v>
      </c>
      <c r="K98" s="29">
        <f t="shared" si="22"/>
        <v>0</v>
      </c>
      <c r="L98" s="29">
        <f t="shared" si="22"/>
        <v>0</v>
      </c>
      <c r="M98" s="29">
        <f t="shared" si="22"/>
        <v>1619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4228</v>
      </c>
      <c r="D99" s="28">
        <v>3155</v>
      </c>
      <c r="E99" s="28">
        <v>393</v>
      </c>
      <c r="F99" s="28">
        <f>SUM(C99-D99-E99)</f>
        <v>680</v>
      </c>
      <c r="G99" s="28">
        <v>13228</v>
      </c>
      <c r="H99" s="28">
        <v>8765</v>
      </c>
      <c r="I99" s="28">
        <v>1383</v>
      </c>
      <c r="J99" s="28">
        <f>SUM(G99-H99-I99)</f>
        <v>3080</v>
      </c>
      <c r="K99" s="28">
        <v>8</v>
      </c>
      <c r="L99" s="28">
        <v>0</v>
      </c>
      <c r="M99" s="28">
        <v>1123</v>
      </c>
      <c r="N99" s="28">
        <v>40</v>
      </c>
      <c r="O99" s="28">
        <v>40</v>
      </c>
    </row>
    <row r="100" spans="1:15" ht="12.75" customHeight="1">
      <c r="A100" s="4" t="s">
        <v>184</v>
      </c>
      <c r="B100" s="5" t="s">
        <v>185</v>
      </c>
      <c r="C100" s="28">
        <v>3222</v>
      </c>
      <c r="D100" s="28">
        <v>1887</v>
      </c>
      <c r="E100" s="28">
        <v>310</v>
      </c>
      <c r="F100" s="28">
        <f>SUM(C100-D100-E100)</f>
        <v>1025</v>
      </c>
      <c r="G100" s="28">
        <v>11340</v>
      </c>
      <c r="H100" s="28">
        <v>4664</v>
      </c>
      <c r="I100" s="28">
        <v>902</v>
      </c>
      <c r="J100" s="28">
        <f>SUM(G100-H100-I100)</f>
        <v>5774</v>
      </c>
      <c r="K100" s="28">
        <v>186</v>
      </c>
      <c r="L100" s="28">
        <v>0</v>
      </c>
      <c r="M100" s="28">
        <v>700</v>
      </c>
      <c r="N100" s="28">
        <v>101</v>
      </c>
      <c r="O100" s="28">
        <v>101</v>
      </c>
    </row>
    <row r="101" spans="1:15" ht="12.75" customHeight="1">
      <c r="A101" s="4" t="s">
        <v>186</v>
      </c>
      <c r="B101" s="5" t="s">
        <v>187</v>
      </c>
      <c r="C101" s="28">
        <v>1904</v>
      </c>
      <c r="D101" s="28">
        <v>1547</v>
      </c>
      <c r="E101" s="28">
        <v>0</v>
      </c>
      <c r="F101" s="28">
        <f>SUM(C101-D101-E101)</f>
        <v>357</v>
      </c>
      <c r="G101" s="28">
        <v>5628</v>
      </c>
      <c r="H101" s="28">
        <v>3941</v>
      </c>
      <c r="I101" s="28">
        <v>0</v>
      </c>
      <c r="J101" s="28">
        <f>SUM(G101-H101-I101)</f>
        <v>1687</v>
      </c>
      <c r="K101" s="28">
        <v>0</v>
      </c>
      <c r="L101" s="28">
        <v>0</v>
      </c>
      <c r="M101" s="28">
        <v>324</v>
      </c>
      <c r="N101" s="28">
        <v>57</v>
      </c>
      <c r="O101" s="28">
        <v>57</v>
      </c>
    </row>
    <row r="102" spans="1:15" ht="12.75" customHeight="1">
      <c r="A102" s="4" t="s">
        <v>188</v>
      </c>
      <c r="B102" s="5" t="s">
        <v>189</v>
      </c>
      <c r="C102" s="28">
        <v>3825</v>
      </c>
      <c r="D102" s="28">
        <v>2859</v>
      </c>
      <c r="E102" s="28">
        <v>615</v>
      </c>
      <c r="F102" s="28">
        <f>SUM(C102-D102-E102)</f>
        <v>351</v>
      </c>
      <c r="G102" s="28">
        <v>10489</v>
      </c>
      <c r="H102" s="28">
        <v>6253</v>
      </c>
      <c r="I102" s="28">
        <v>2287</v>
      </c>
      <c r="J102" s="28">
        <f>SUM(G102-H102-I102)</f>
        <v>1949</v>
      </c>
      <c r="K102" s="28">
        <v>40</v>
      </c>
      <c r="L102" s="28">
        <v>0</v>
      </c>
      <c r="M102" s="28">
        <v>496</v>
      </c>
      <c r="N102" s="28">
        <v>0</v>
      </c>
      <c r="O102" s="28">
        <v>0</v>
      </c>
    </row>
    <row r="103" spans="1:15" ht="12.75" customHeight="1">
      <c r="A103" s="8"/>
      <c r="B103" s="9" t="s">
        <v>190</v>
      </c>
      <c r="C103" s="29">
        <f t="shared" ref="C103:O103" si="23">SUM(C99:C102)</f>
        <v>13179</v>
      </c>
      <c r="D103" s="29">
        <f t="shared" si="23"/>
        <v>9448</v>
      </c>
      <c r="E103" s="29">
        <f t="shared" si="23"/>
        <v>1318</v>
      </c>
      <c r="F103" s="29">
        <f t="shared" si="23"/>
        <v>2413</v>
      </c>
      <c r="G103" s="29">
        <f t="shared" si="23"/>
        <v>40685</v>
      </c>
      <c r="H103" s="29">
        <f t="shared" si="23"/>
        <v>23623</v>
      </c>
      <c r="I103" s="29">
        <f t="shared" si="23"/>
        <v>4572</v>
      </c>
      <c r="J103" s="29">
        <f t="shared" si="23"/>
        <v>12490</v>
      </c>
      <c r="K103" s="29">
        <f t="shared" si="23"/>
        <v>234</v>
      </c>
      <c r="L103" s="29">
        <f t="shared" si="23"/>
        <v>0</v>
      </c>
      <c r="M103" s="29">
        <f t="shared" si="23"/>
        <v>2643</v>
      </c>
      <c r="N103" s="29">
        <f t="shared" si="23"/>
        <v>198</v>
      </c>
      <c r="O103" s="29">
        <f t="shared" si="23"/>
        <v>198</v>
      </c>
    </row>
    <row r="104" spans="1:15" ht="12.75" customHeight="1">
      <c r="A104" s="4" t="s">
        <v>191</v>
      </c>
      <c r="B104" s="5" t="s">
        <v>192</v>
      </c>
      <c r="C104" s="28">
        <v>2173</v>
      </c>
      <c r="D104" s="28">
        <v>1684</v>
      </c>
      <c r="E104" s="28">
        <v>128</v>
      </c>
      <c r="F104" s="28">
        <f>SUM(C104-D104-E104)</f>
        <v>361</v>
      </c>
      <c r="G104" s="28">
        <v>8252</v>
      </c>
      <c r="H104" s="28">
        <v>5168</v>
      </c>
      <c r="I104" s="28">
        <v>639</v>
      </c>
      <c r="J104" s="28">
        <f>SUM(G104-H104-I104)</f>
        <v>2445</v>
      </c>
      <c r="K104" s="28">
        <v>7</v>
      </c>
      <c r="L104" s="28">
        <v>0</v>
      </c>
      <c r="M104" s="28">
        <v>462</v>
      </c>
      <c r="N104" s="28">
        <v>33</v>
      </c>
      <c r="O104" s="28">
        <v>33</v>
      </c>
    </row>
    <row r="105" spans="1:15" ht="12.75" customHeight="1">
      <c r="A105" s="4" t="s">
        <v>193</v>
      </c>
      <c r="B105" s="5" t="s">
        <v>194</v>
      </c>
      <c r="C105" s="28">
        <v>1261</v>
      </c>
      <c r="D105" s="28">
        <v>917</v>
      </c>
      <c r="E105" s="28">
        <v>0</v>
      </c>
      <c r="F105" s="28">
        <f>SUM(C105-D105-E105)</f>
        <v>344</v>
      </c>
      <c r="G105" s="28">
        <v>4635</v>
      </c>
      <c r="H105" s="28">
        <v>2767</v>
      </c>
      <c r="I105" s="28">
        <v>0</v>
      </c>
      <c r="J105" s="28">
        <f>SUM(G105-H105-I105)</f>
        <v>1868</v>
      </c>
      <c r="K105" s="28">
        <v>0</v>
      </c>
      <c r="L105" s="28">
        <v>0</v>
      </c>
      <c r="M105" s="28">
        <v>891</v>
      </c>
      <c r="N105" s="28">
        <v>51</v>
      </c>
      <c r="O105" s="28">
        <v>51</v>
      </c>
    </row>
    <row r="106" spans="1:15" ht="12.75" customHeight="1">
      <c r="A106" s="4" t="s">
        <v>195</v>
      </c>
      <c r="B106" s="5" t="s">
        <v>196</v>
      </c>
      <c r="C106" s="28">
        <v>7096</v>
      </c>
      <c r="D106" s="28">
        <v>4413</v>
      </c>
      <c r="E106" s="28">
        <v>492</v>
      </c>
      <c r="F106" s="28">
        <f>SUM(C106-D106-E106)</f>
        <v>2191</v>
      </c>
      <c r="G106" s="28">
        <v>28993</v>
      </c>
      <c r="H106" s="28">
        <v>12401</v>
      </c>
      <c r="I106" s="28">
        <v>1958</v>
      </c>
      <c r="J106" s="28">
        <f>SUM(G106-H106-I106)</f>
        <v>14634</v>
      </c>
      <c r="K106" s="28">
        <v>32</v>
      </c>
      <c r="L106" s="28">
        <v>0</v>
      </c>
      <c r="M106" s="28">
        <v>7152</v>
      </c>
      <c r="N106" s="28">
        <v>95</v>
      </c>
      <c r="O106" s="28">
        <v>95</v>
      </c>
    </row>
    <row r="107" spans="1:15" ht="12.75" customHeight="1">
      <c r="A107" s="4" t="s">
        <v>197</v>
      </c>
      <c r="B107" s="5" t="s">
        <v>198</v>
      </c>
      <c r="C107" s="28">
        <v>22972</v>
      </c>
      <c r="D107" s="28">
        <v>15025</v>
      </c>
      <c r="E107" s="28">
        <v>825</v>
      </c>
      <c r="F107" s="28">
        <f>SUM(C107-D107-E107)</f>
        <v>7122</v>
      </c>
      <c r="G107" s="28">
        <v>59759</v>
      </c>
      <c r="H107" s="28">
        <v>27592</v>
      </c>
      <c r="I107" s="28">
        <v>2189</v>
      </c>
      <c r="J107" s="28">
        <f>SUM(G107-H107-I107)</f>
        <v>29978</v>
      </c>
      <c r="K107" s="28">
        <v>2044</v>
      </c>
      <c r="L107" s="28">
        <v>0</v>
      </c>
      <c r="M107" s="28">
        <v>1163</v>
      </c>
      <c r="N107" s="28">
        <v>3214</v>
      </c>
      <c r="O107" s="28">
        <v>3214</v>
      </c>
    </row>
    <row r="108" spans="1:15" ht="12.75" customHeight="1">
      <c r="A108" s="4" t="s">
        <v>199</v>
      </c>
      <c r="B108" s="5" t="s">
        <v>200</v>
      </c>
      <c r="C108" s="28">
        <v>9980</v>
      </c>
      <c r="D108" s="28">
        <v>5516</v>
      </c>
      <c r="E108" s="28">
        <v>734</v>
      </c>
      <c r="F108" s="28">
        <f>SUM(C108-D108-E108)</f>
        <v>3730</v>
      </c>
      <c r="G108" s="28">
        <v>45210</v>
      </c>
      <c r="H108" s="28">
        <v>14684</v>
      </c>
      <c r="I108" s="28">
        <v>2944</v>
      </c>
      <c r="J108" s="28">
        <f>SUM(G108-H108-I108)</f>
        <v>27582</v>
      </c>
      <c r="K108" s="28">
        <v>68</v>
      </c>
      <c r="L108" s="28">
        <v>0</v>
      </c>
      <c r="M108" s="28">
        <v>1868</v>
      </c>
      <c r="N108" s="28">
        <v>1601</v>
      </c>
      <c r="O108" s="28">
        <v>1601</v>
      </c>
    </row>
    <row r="109" spans="1:15" ht="12.75" customHeight="1">
      <c r="A109" s="8"/>
      <c r="B109" s="9" t="s">
        <v>201</v>
      </c>
      <c r="C109" s="29">
        <f t="shared" ref="C109:O109" si="24">SUM(C104:C108)</f>
        <v>43482</v>
      </c>
      <c r="D109" s="29">
        <f t="shared" si="24"/>
        <v>27555</v>
      </c>
      <c r="E109" s="29">
        <f t="shared" si="24"/>
        <v>2179</v>
      </c>
      <c r="F109" s="29">
        <f t="shared" si="24"/>
        <v>13748</v>
      </c>
      <c r="G109" s="29">
        <f t="shared" si="24"/>
        <v>146849</v>
      </c>
      <c r="H109" s="29">
        <f t="shared" si="24"/>
        <v>62612</v>
      </c>
      <c r="I109" s="29">
        <f t="shared" si="24"/>
        <v>7730</v>
      </c>
      <c r="J109" s="29">
        <f t="shared" si="24"/>
        <v>76507</v>
      </c>
      <c r="K109" s="29">
        <f t="shared" si="24"/>
        <v>2151</v>
      </c>
      <c r="L109" s="29">
        <f t="shared" si="24"/>
        <v>0</v>
      </c>
      <c r="M109" s="29">
        <f t="shared" si="24"/>
        <v>11536</v>
      </c>
      <c r="N109" s="29">
        <f t="shared" si="24"/>
        <v>4994</v>
      </c>
      <c r="O109" s="29">
        <f t="shared" si="24"/>
        <v>4994</v>
      </c>
    </row>
    <row r="110" spans="1:15" ht="12.75" customHeight="1">
      <c r="A110" s="4" t="s">
        <v>202</v>
      </c>
      <c r="B110" s="5" t="s">
        <v>203</v>
      </c>
      <c r="C110" s="28">
        <v>11347</v>
      </c>
      <c r="D110" s="28">
        <v>9073</v>
      </c>
      <c r="E110" s="28">
        <v>353</v>
      </c>
      <c r="F110" s="28">
        <f t="shared" ref="F110:F115" si="25">SUM(C110-D110-E110)</f>
        <v>1921</v>
      </c>
      <c r="G110" s="28">
        <v>44903</v>
      </c>
      <c r="H110" s="28">
        <v>27635</v>
      </c>
      <c r="I110" s="28">
        <v>1633</v>
      </c>
      <c r="J110" s="28">
        <f t="shared" ref="J110:J115" si="26">SUM(G110-H110-I110)</f>
        <v>15635</v>
      </c>
      <c r="K110" s="28">
        <v>259</v>
      </c>
      <c r="L110" s="28">
        <v>0</v>
      </c>
      <c r="M110" s="28">
        <v>3829</v>
      </c>
      <c r="N110" s="28">
        <v>144</v>
      </c>
      <c r="O110" s="28">
        <v>144</v>
      </c>
    </row>
    <row r="111" spans="1:15" ht="12.75" customHeight="1">
      <c r="A111" s="4" t="s">
        <v>204</v>
      </c>
      <c r="B111" s="5" t="s">
        <v>205</v>
      </c>
      <c r="C111" s="28">
        <v>1401</v>
      </c>
      <c r="D111" s="28">
        <v>1236</v>
      </c>
      <c r="E111" s="28">
        <v>88</v>
      </c>
      <c r="F111" s="28">
        <f t="shared" si="25"/>
        <v>77</v>
      </c>
      <c r="G111" s="28">
        <v>3969</v>
      </c>
      <c r="H111" s="28">
        <v>3299</v>
      </c>
      <c r="I111" s="28">
        <v>317</v>
      </c>
      <c r="J111" s="28">
        <f t="shared" si="26"/>
        <v>353</v>
      </c>
      <c r="K111" s="28">
        <v>0</v>
      </c>
      <c r="L111" s="28">
        <v>0</v>
      </c>
      <c r="M111" s="28">
        <v>633</v>
      </c>
      <c r="N111" s="28">
        <v>25</v>
      </c>
      <c r="O111" s="28">
        <v>25</v>
      </c>
    </row>
    <row r="112" spans="1:15" ht="12.75" customHeight="1">
      <c r="A112" s="4" t="s">
        <v>206</v>
      </c>
      <c r="B112" s="5" t="s">
        <v>207</v>
      </c>
      <c r="C112" s="28">
        <v>4103</v>
      </c>
      <c r="D112" s="28">
        <v>3485</v>
      </c>
      <c r="E112" s="28">
        <v>0</v>
      </c>
      <c r="F112" s="28">
        <f t="shared" si="25"/>
        <v>618</v>
      </c>
      <c r="G112" s="28">
        <v>13268</v>
      </c>
      <c r="H112" s="28">
        <v>10256</v>
      </c>
      <c r="I112" s="28">
        <v>0</v>
      </c>
      <c r="J112" s="28">
        <f t="shared" si="26"/>
        <v>3012</v>
      </c>
      <c r="K112" s="28">
        <v>26</v>
      </c>
      <c r="L112" s="28">
        <v>0</v>
      </c>
      <c r="M112" s="28">
        <v>550</v>
      </c>
      <c r="N112" s="28">
        <v>165</v>
      </c>
      <c r="O112" s="28">
        <v>165</v>
      </c>
    </row>
    <row r="113" spans="1:15" ht="12.75" customHeight="1">
      <c r="A113" s="4" t="s">
        <v>208</v>
      </c>
      <c r="B113" s="5" t="s">
        <v>209</v>
      </c>
      <c r="C113" s="28">
        <v>4208</v>
      </c>
      <c r="D113" s="28">
        <v>2645</v>
      </c>
      <c r="E113" s="28">
        <v>516</v>
      </c>
      <c r="F113" s="28">
        <f t="shared" si="25"/>
        <v>1047</v>
      </c>
      <c r="G113" s="28">
        <v>15145</v>
      </c>
      <c r="H113" s="28">
        <v>8122</v>
      </c>
      <c r="I113" s="28">
        <v>1952</v>
      </c>
      <c r="J113" s="28">
        <f t="shared" si="26"/>
        <v>5071</v>
      </c>
      <c r="K113" s="28">
        <v>42</v>
      </c>
      <c r="L113" s="28">
        <v>0</v>
      </c>
      <c r="M113" s="28">
        <v>4976</v>
      </c>
      <c r="N113" s="28">
        <v>497</v>
      </c>
      <c r="O113" s="28">
        <v>497</v>
      </c>
    </row>
    <row r="114" spans="1:15" ht="12.75" customHeight="1">
      <c r="A114" s="4" t="s">
        <v>210</v>
      </c>
      <c r="B114" s="5" t="s">
        <v>211</v>
      </c>
      <c r="C114" s="28">
        <v>10088</v>
      </c>
      <c r="D114" s="28">
        <v>8053</v>
      </c>
      <c r="E114" s="28">
        <v>0</v>
      </c>
      <c r="F114" s="28">
        <f t="shared" si="25"/>
        <v>2035</v>
      </c>
      <c r="G114" s="28">
        <v>25558</v>
      </c>
      <c r="H114" s="28">
        <v>19356</v>
      </c>
      <c r="I114" s="28">
        <v>0</v>
      </c>
      <c r="J114" s="28">
        <f t="shared" si="26"/>
        <v>6202</v>
      </c>
      <c r="K114" s="28">
        <v>825</v>
      </c>
      <c r="L114" s="28">
        <v>0</v>
      </c>
      <c r="M114" s="28">
        <v>1611</v>
      </c>
      <c r="N114" s="28">
        <v>565</v>
      </c>
      <c r="O114" s="28">
        <v>565</v>
      </c>
    </row>
    <row r="115" spans="1:15" ht="12.75" customHeight="1">
      <c r="A115" s="4" t="s">
        <v>212</v>
      </c>
      <c r="B115" s="5" t="s">
        <v>213</v>
      </c>
      <c r="C115" s="28">
        <v>6151</v>
      </c>
      <c r="D115" s="28">
        <v>4894</v>
      </c>
      <c r="E115" s="28">
        <v>0</v>
      </c>
      <c r="F115" s="28">
        <f t="shared" si="25"/>
        <v>1257</v>
      </c>
      <c r="G115" s="28">
        <v>21670</v>
      </c>
      <c r="H115" s="28">
        <v>14528</v>
      </c>
      <c r="I115" s="28">
        <v>0</v>
      </c>
      <c r="J115" s="28">
        <f t="shared" si="26"/>
        <v>7142</v>
      </c>
      <c r="K115" s="28">
        <v>6380</v>
      </c>
      <c r="L115" s="28">
        <v>0</v>
      </c>
      <c r="M115" s="28">
        <v>1269</v>
      </c>
      <c r="N115" s="28">
        <v>68</v>
      </c>
      <c r="O115" s="28">
        <v>68</v>
      </c>
    </row>
    <row r="116" spans="1:15" ht="12.75" customHeight="1">
      <c r="A116" s="8"/>
      <c r="B116" s="9" t="s">
        <v>214</v>
      </c>
      <c r="C116" s="29">
        <f t="shared" ref="C116:O116" si="27">SUM(C110:C115)</f>
        <v>37298</v>
      </c>
      <c r="D116" s="29">
        <f t="shared" si="27"/>
        <v>29386</v>
      </c>
      <c r="E116" s="29">
        <f t="shared" si="27"/>
        <v>957</v>
      </c>
      <c r="F116" s="29">
        <f t="shared" si="27"/>
        <v>6955</v>
      </c>
      <c r="G116" s="29">
        <f t="shared" si="27"/>
        <v>124513</v>
      </c>
      <c r="H116" s="29">
        <f t="shared" si="27"/>
        <v>83196</v>
      </c>
      <c r="I116" s="29">
        <f t="shared" si="27"/>
        <v>3902</v>
      </c>
      <c r="J116" s="29">
        <f t="shared" si="27"/>
        <v>37415</v>
      </c>
      <c r="K116" s="29">
        <f t="shared" si="27"/>
        <v>7532</v>
      </c>
      <c r="L116" s="29">
        <f t="shared" si="27"/>
        <v>0</v>
      </c>
      <c r="M116" s="29">
        <f t="shared" si="27"/>
        <v>12868</v>
      </c>
      <c r="N116" s="29">
        <f t="shared" si="27"/>
        <v>1464</v>
      </c>
      <c r="O116" s="29">
        <f t="shared" si="27"/>
        <v>1464</v>
      </c>
    </row>
    <row r="117" spans="1:15" ht="12.75" customHeight="1">
      <c r="A117" s="4" t="s">
        <v>215</v>
      </c>
      <c r="B117" s="5" t="s">
        <v>216</v>
      </c>
      <c r="C117" s="28">
        <v>1348</v>
      </c>
      <c r="D117" s="28">
        <v>1204</v>
      </c>
      <c r="E117" s="28">
        <v>0</v>
      </c>
      <c r="F117" s="28">
        <f>SUM(C117-D117-E117)</f>
        <v>144</v>
      </c>
      <c r="G117" s="28">
        <v>4877</v>
      </c>
      <c r="H117" s="28">
        <v>4006</v>
      </c>
      <c r="I117" s="28">
        <v>0</v>
      </c>
      <c r="J117" s="28">
        <f>SUM(G117-H117-I117)</f>
        <v>871</v>
      </c>
      <c r="K117" s="28">
        <v>0</v>
      </c>
      <c r="L117" s="28">
        <v>0</v>
      </c>
      <c r="M117" s="28">
        <v>1446</v>
      </c>
      <c r="N117" s="28">
        <v>62</v>
      </c>
      <c r="O117" s="28">
        <v>62</v>
      </c>
    </row>
    <row r="118" spans="1:15" ht="12.75" customHeight="1">
      <c r="A118" s="4" t="s">
        <v>217</v>
      </c>
      <c r="B118" s="5" t="s">
        <v>218</v>
      </c>
      <c r="C118" s="28">
        <v>3418</v>
      </c>
      <c r="D118" s="28">
        <v>2703</v>
      </c>
      <c r="E118" s="28">
        <v>168</v>
      </c>
      <c r="F118" s="28">
        <f>SUM(C118-D118-E118)</f>
        <v>547</v>
      </c>
      <c r="G118" s="28">
        <v>11626</v>
      </c>
      <c r="H118" s="28">
        <v>7577</v>
      </c>
      <c r="I118" s="28">
        <v>749</v>
      </c>
      <c r="J118" s="28">
        <f>SUM(G118-H118-I118)</f>
        <v>3300</v>
      </c>
      <c r="K118" s="28">
        <v>21</v>
      </c>
      <c r="L118" s="28">
        <v>0</v>
      </c>
      <c r="M118" s="28">
        <v>1725</v>
      </c>
      <c r="N118" s="28">
        <v>184</v>
      </c>
      <c r="O118" s="28">
        <v>184</v>
      </c>
    </row>
    <row r="119" spans="1:15" ht="12.75" customHeight="1">
      <c r="A119" s="8"/>
      <c r="B119" s="9" t="s">
        <v>219</v>
      </c>
      <c r="C119" s="29">
        <f t="shared" ref="C119:O119" si="28">SUM(C117:C118)</f>
        <v>4766</v>
      </c>
      <c r="D119" s="29">
        <f t="shared" si="28"/>
        <v>3907</v>
      </c>
      <c r="E119" s="29">
        <f t="shared" si="28"/>
        <v>168</v>
      </c>
      <c r="F119" s="29">
        <f t="shared" si="28"/>
        <v>691</v>
      </c>
      <c r="G119" s="29">
        <f t="shared" si="28"/>
        <v>16503</v>
      </c>
      <c r="H119" s="29">
        <f t="shared" si="28"/>
        <v>11583</v>
      </c>
      <c r="I119" s="29">
        <f t="shared" si="28"/>
        <v>749</v>
      </c>
      <c r="J119" s="29">
        <f t="shared" si="28"/>
        <v>4171</v>
      </c>
      <c r="K119" s="29">
        <f t="shared" si="28"/>
        <v>21</v>
      </c>
      <c r="L119" s="29">
        <f t="shared" si="28"/>
        <v>0</v>
      </c>
      <c r="M119" s="29">
        <f t="shared" si="28"/>
        <v>3171</v>
      </c>
      <c r="N119" s="29">
        <f t="shared" si="28"/>
        <v>246</v>
      </c>
      <c r="O119" s="29">
        <f t="shared" si="28"/>
        <v>246</v>
      </c>
    </row>
    <row r="120" spans="1:15" ht="12.75" customHeight="1">
      <c r="A120" s="4" t="s">
        <v>220</v>
      </c>
      <c r="B120" s="5" t="s">
        <v>221</v>
      </c>
      <c r="C120" s="28">
        <v>4327</v>
      </c>
      <c r="D120" s="28">
        <v>3884</v>
      </c>
      <c r="E120" s="28">
        <v>148</v>
      </c>
      <c r="F120" s="28">
        <f>SUM(C120-D120-E120)</f>
        <v>295</v>
      </c>
      <c r="G120" s="28">
        <v>12324</v>
      </c>
      <c r="H120" s="28">
        <v>9969</v>
      </c>
      <c r="I120" s="28">
        <v>769</v>
      </c>
      <c r="J120" s="28">
        <f>SUM(G120-H120-I120)</f>
        <v>1586</v>
      </c>
      <c r="K120" s="28">
        <v>120</v>
      </c>
      <c r="L120" s="28">
        <v>0</v>
      </c>
      <c r="M120" s="28">
        <v>319</v>
      </c>
      <c r="N120" s="28">
        <v>132</v>
      </c>
      <c r="O120" s="28">
        <v>132</v>
      </c>
    </row>
    <row r="121" spans="1:15" ht="12.75" customHeight="1">
      <c r="A121" s="4" t="s">
        <v>222</v>
      </c>
      <c r="B121" s="5" t="s">
        <v>223</v>
      </c>
      <c r="C121" s="28">
        <v>6984</v>
      </c>
      <c r="D121" s="28">
        <v>6190</v>
      </c>
      <c r="E121" s="28">
        <v>464</v>
      </c>
      <c r="F121" s="28">
        <f>SUM(C121-D121-E121)</f>
        <v>330</v>
      </c>
      <c r="G121" s="28">
        <v>21511</v>
      </c>
      <c r="H121" s="28">
        <v>16586</v>
      </c>
      <c r="I121" s="28">
        <v>1905</v>
      </c>
      <c r="J121" s="28">
        <f>SUM(G121-H121-I121)</f>
        <v>3020</v>
      </c>
      <c r="K121" s="28">
        <v>37</v>
      </c>
      <c r="L121" s="28">
        <v>0</v>
      </c>
      <c r="M121" s="28">
        <v>648</v>
      </c>
      <c r="N121" s="28">
        <v>24</v>
      </c>
      <c r="O121" s="28">
        <v>24</v>
      </c>
    </row>
    <row r="122" spans="1:15" ht="12.75" customHeight="1">
      <c r="A122" s="4" t="s">
        <v>224</v>
      </c>
      <c r="B122" s="5" t="s">
        <v>225</v>
      </c>
      <c r="C122" s="28">
        <v>1376</v>
      </c>
      <c r="D122" s="28">
        <v>1207</v>
      </c>
      <c r="E122" s="28">
        <v>0</v>
      </c>
      <c r="F122" s="28">
        <f>SUM(C122-D122-E122)</f>
        <v>169</v>
      </c>
      <c r="G122" s="28">
        <v>4335</v>
      </c>
      <c r="H122" s="28">
        <v>3297</v>
      </c>
      <c r="I122" s="28">
        <v>0</v>
      </c>
      <c r="J122" s="28">
        <f>SUM(G122-H122-I122)</f>
        <v>1038</v>
      </c>
      <c r="K122" s="28">
        <v>0</v>
      </c>
      <c r="L122" s="28">
        <v>0</v>
      </c>
      <c r="M122" s="28">
        <v>986</v>
      </c>
      <c r="N122" s="28">
        <v>23</v>
      </c>
      <c r="O122" s="28">
        <v>23</v>
      </c>
    </row>
    <row r="123" spans="1:15" ht="12.75" customHeight="1">
      <c r="A123" s="4" t="s">
        <v>226</v>
      </c>
      <c r="B123" s="5" t="s">
        <v>227</v>
      </c>
      <c r="C123" s="28">
        <v>6078</v>
      </c>
      <c r="D123" s="28">
        <v>5048</v>
      </c>
      <c r="E123" s="28">
        <v>203</v>
      </c>
      <c r="F123" s="28">
        <f>SUM(C123-D123-E123)</f>
        <v>827</v>
      </c>
      <c r="G123" s="28">
        <v>15586</v>
      </c>
      <c r="H123" s="28">
        <v>12161</v>
      </c>
      <c r="I123" s="28">
        <v>971</v>
      </c>
      <c r="J123" s="28">
        <f>SUM(G123-H123-I123)</f>
        <v>2454</v>
      </c>
      <c r="K123" s="28">
        <v>74</v>
      </c>
      <c r="L123" s="28">
        <v>0</v>
      </c>
      <c r="M123" s="28">
        <v>271</v>
      </c>
      <c r="N123" s="28">
        <v>0</v>
      </c>
      <c r="O123" s="28">
        <v>0</v>
      </c>
    </row>
    <row r="124" spans="1:15" ht="12.75" customHeight="1">
      <c r="A124" s="4" t="s">
        <v>228</v>
      </c>
      <c r="B124" s="5" t="s">
        <v>229</v>
      </c>
      <c r="C124" s="28">
        <v>2314</v>
      </c>
      <c r="D124" s="28">
        <v>2094</v>
      </c>
      <c r="E124" s="28">
        <v>86</v>
      </c>
      <c r="F124" s="28">
        <f>SUM(C124-D124-E124)</f>
        <v>134</v>
      </c>
      <c r="G124" s="28">
        <v>6311</v>
      </c>
      <c r="H124" s="28">
        <v>5246</v>
      </c>
      <c r="I124" s="28">
        <v>463</v>
      </c>
      <c r="J124" s="28">
        <f>SUM(G124-H124-I124)</f>
        <v>602</v>
      </c>
      <c r="K124" s="28">
        <v>0</v>
      </c>
      <c r="L124" s="28">
        <v>0</v>
      </c>
      <c r="M124" s="28">
        <v>11</v>
      </c>
      <c r="N124" s="28">
        <v>0</v>
      </c>
      <c r="O124" s="28">
        <v>0</v>
      </c>
    </row>
    <row r="125" spans="1:15" ht="12.75" customHeight="1">
      <c r="A125" s="8"/>
      <c r="B125" s="9" t="s">
        <v>230</v>
      </c>
      <c r="C125" s="29">
        <f t="shared" ref="C125:O125" si="29">SUM(C120:C124)</f>
        <v>21079</v>
      </c>
      <c r="D125" s="29">
        <f t="shared" si="29"/>
        <v>18423</v>
      </c>
      <c r="E125" s="29">
        <f t="shared" si="29"/>
        <v>901</v>
      </c>
      <c r="F125" s="29">
        <f t="shared" si="29"/>
        <v>1755</v>
      </c>
      <c r="G125" s="29">
        <f t="shared" si="29"/>
        <v>60067</v>
      </c>
      <c r="H125" s="29">
        <f t="shared" si="29"/>
        <v>47259</v>
      </c>
      <c r="I125" s="29">
        <f t="shared" si="29"/>
        <v>4108</v>
      </c>
      <c r="J125" s="29">
        <f t="shared" si="29"/>
        <v>8700</v>
      </c>
      <c r="K125" s="29">
        <f t="shared" si="29"/>
        <v>231</v>
      </c>
      <c r="L125" s="29">
        <f t="shared" si="29"/>
        <v>0</v>
      </c>
      <c r="M125" s="29">
        <f t="shared" si="29"/>
        <v>2235</v>
      </c>
      <c r="N125" s="29">
        <f t="shared" si="29"/>
        <v>179</v>
      </c>
      <c r="O125" s="29">
        <f t="shared" si="29"/>
        <v>179</v>
      </c>
    </row>
    <row r="126" spans="1:15" ht="12.75" customHeight="1">
      <c r="A126" s="4" t="s">
        <v>231</v>
      </c>
      <c r="B126" s="5" t="s">
        <v>232</v>
      </c>
      <c r="C126" s="28">
        <v>4761</v>
      </c>
      <c r="D126" s="28">
        <v>3371</v>
      </c>
      <c r="E126" s="28">
        <v>0</v>
      </c>
      <c r="F126" s="28">
        <f t="shared" ref="F126:F134" si="30">SUM(C126-D126-E126)</f>
        <v>1390</v>
      </c>
      <c r="G126" s="28">
        <v>11181</v>
      </c>
      <c r="H126" s="28">
        <v>6681</v>
      </c>
      <c r="I126" s="28">
        <v>0</v>
      </c>
      <c r="J126" s="28">
        <f t="shared" ref="J126:J134" si="31">SUM(G126-H126-I126)</f>
        <v>4500</v>
      </c>
      <c r="K126" s="28">
        <v>24</v>
      </c>
      <c r="L126" s="28">
        <v>0</v>
      </c>
      <c r="M126" s="28">
        <v>1007</v>
      </c>
      <c r="N126" s="28">
        <v>0</v>
      </c>
      <c r="O126" s="28">
        <v>0</v>
      </c>
    </row>
    <row r="127" spans="1:15" ht="12.75" customHeight="1">
      <c r="A127" s="4" t="s">
        <v>233</v>
      </c>
      <c r="B127" s="5" t="s">
        <v>234</v>
      </c>
      <c r="C127" s="28">
        <v>1713</v>
      </c>
      <c r="D127" s="28">
        <v>1467</v>
      </c>
      <c r="E127" s="28">
        <v>0</v>
      </c>
      <c r="F127" s="28">
        <f t="shared" si="30"/>
        <v>246</v>
      </c>
      <c r="G127" s="28">
        <v>4810</v>
      </c>
      <c r="H127" s="28">
        <v>4227</v>
      </c>
      <c r="I127" s="28">
        <v>0</v>
      </c>
      <c r="J127" s="28">
        <f t="shared" si="31"/>
        <v>583</v>
      </c>
      <c r="K127" s="28">
        <v>0</v>
      </c>
      <c r="L127" s="28">
        <v>0</v>
      </c>
      <c r="M127" s="28">
        <v>148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10906</v>
      </c>
      <c r="D128" s="28">
        <v>8619</v>
      </c>
      <c r="E128" s="28">
        <v>335</v>
      </c>
      <c r="F128" s="28">
        <f t="shared" si="30"/>
        <v>1952</v>
      </c>
      <c r="G128" s="28">
        <v>23950</v>
      </c>
      <c r="H128" s="28">
        <v>17132</v>
      </c>
      <c r="I128" s="28">
        <v>1179</v>
      </c>
      <c r="J128" s="28">
        <f t="shared" si="31"/>
        <v>5639</v>
      </c>
      <c r="K128" s="28">
        <v>35</v>
      </c>
      <c r="L128" s="28">
        <v>0</v>
      </c>
      <c r="M128" s="28">
        <v>2365</v>
      </c>
      <c r="N128" s="28">
        <v>112</v>
      </c>
      <c r="O128" s="28">
        <v>112</v>
      </c>
    </row>
    <row r="129" spans="1:15" ht="12.75" customHeight="1">
      <c r="A129" s="4" t="s">
        <v>237</v>
      </c>
      <c r="B129" s="5" t="s">
        <v>238</v>
      </c>
      <c r="C129" s="28">
        <v>1193</v>
      </c>
      <c r="D129" s="28">
        <v>844</v>
      </c>
      <c r="E129" s="28">
        <v>102</v>
      </c>
      <c r="F129" s="28">
        <f t="shared" si="30"/>
        <v>247</v>
      </c>
      <c r="G129" s="28">
        <v>4313</v>
      </c>
      <c r="H129" s="28">
        <v>1905</v>
      </c>
      <c r="I129" s="28">
        <v>614</v>
      </c>
      <c r="J129" s="28">
        <f t="shared" si="31"/>
        <v>1794</v>
      </c>
      <c r="K129" s="28">
        <v>8</v>
      </c>
      <c r="L129" s="28">
        <v>0</v>
      </c>
      <c r="M129" s="28">
        <v>1450</v>
      </c>
      <c r="N129" s="28">
        <v>107</v>
      </c>
      <c r="O129" s="28">
        <v>107</v>
      </c>
    </row>
    <row r="130" spans="1:15" ht="12.75" customHeight="1">
      <c r="A130" s="4" t="s">
        <v>239</v>
      </c>
      <c r="B130" s="5" t="s">
        <v>240</v>
      </c>
      <c r="C130" s="28">
        <v>9174</v>
      </c>
      <c r="D130" s="28">
        <v>7312</v>
      </c>
      <c r="E130" s="28">
        <v>586</v>
      </c>
      <c r="F130" s="28">
        <f t="shared" si="30"/>
        <v>1276</v>
      </c>
      <c r="G130" s="28">
        <v>21464</v>
      </c>
      <c r="H130" s="28">
        <v>10757</v>
      </c>
      <c r="I130" s="28">
        <v>2119</v>
      </c>
      <c r="J130" s="28">
        <f t="shared" si="31"/>
        <v>8588</v>
      </c>
      <c r="K130" s="28">
        <v>11</v>
      </c>
      <c r="L130" s="28">
        <v>0</v>
      </c>
      <c r="M130" s="28">
        <v>76</v>
      </c>
      <c r="N130" s="28">
        <v>205</v>
      </c>
      <c r="O130" s="28">
        <v>205</v>
      </c>
    </row>
    <row r="131" spans="1:15" ht="12.75" customHeight="1">
      <c r="A131" s="4" t="s">
        <v>241</v>
      </c>
      <c r="B131" s="5" t="s">
        <v>242</v>
      </c>
      <c r="C131" s="28">
        <v>13556</v>
      </c>
      <c r="D131" s="28">
        <v>11224</v>
      </c>
      <c r="E131" s="28">
        <v>187</v>
      </c>
      <c r="F131" s="28">
        <f t="shared" si="30"/>
        <v>2145</v>
      </c>
      <c r="G131" s="28">
        <v>30548</v>
      </c>
      <c r="H131" s="28">
        <v>17755</v>
      </c>
      <c r="I131" s="28">
        <v>700</v>
      </c>
      <c r="J131" s="28">
        <f t="shared" si="31"/>
        <v>12093</v>
      </c>
      <c r="K131" s="28">
        <v>24</v>
      </c>
      <c r="L131" s="28">
        <v>0</v>
      </c>
      <c r="M131" s="28">
        <v>635</v>
      </c>
      <c r="N131" s="28">
        <v>393</v>
      </c>
      <c r="O131" s="28">
        <v>393</v>
      </c>
    </row>
    <row r="132" spans="1:15" ht="12.75" customHeight="1">
      <c r="A132" s="4" t="s">
        <v>243</v>
      </c>
      <c r="B132" s="5" t="s">
        <v>244</v>
      </c>
      <c r="C132" s="28">
        <v>6743</v>
      </c>
      <c r="D132" s="28">
        <v>5617</v>
      </c>
      <c r="E132" s="28">
        <v>0</v>
      </c>
      <c r="F132" s="28">
        <f t="shared" si="30"/>
        <v>1126</v>
      </c>
      <c r="G132" s="28">
        <v>16852</v>
      </c>
      <c r="H132" s="28">
        <v>11134</v>
      </c>
      <c r="I132" s="28">
        <v>0</v>
      </c>
      <c r="J132" s="28">
        <f t="shared" si="31"/>
        <v>5718</v>
      </c>
      <c r="K132" s="28">
        <v>441</v>
      </c>
      <c r="L132" s="28">
        <v>0</v>
      </c>
      <c r="M132" s="28">
        <v>744</v>
      </c>
      <c r="N132" s="28">
        <v>30</v>
      </c>
      <c r="O132" s="28">
        <v>30</v>
      </c>
    </row>
    <row r="133" spans="1:15" ht="12.75" customHeight="1">
      <c r="A133" s="4" t="s">
        <v>245</v>
      </c>
      <c r="B133" s="5" t="s">
        <v>246</v>
      </c>
      <c r="C133" s="28">
        <v>5814</v>
      </c>
      <c r="D133" s="28">
        <v>5028</v>
      </c>
      <c r="E133" s="28">
        <v>0</v>
      </c>
      <c r="F133" s="28">
        <f t="shared" si="30"/>
        <v>786</v>
      </c>
      <c r="G133" s="28">
        <v>13160</v>
      </c>
      <c r="H133" s="28">
        <v>9300</v>
      </c>
      <c r="I133" s="28">
        <v>0</v>
      </c>
      <c r="J133" s="28">
        <f t="shared" si="31"/>
        <v>3860</v>
      </c>
      <c r="K133" s="28">
        <v>5143</v>
      </c>
      <c r="L133" s="28">
        <v>0</v>
      </c>
      <c r="M133" s="28">
        <v>645</v>
      </c>
      <c r="N133" s="28">
        <v>27</v>
      </c>
      <c r="O133" s="28">
        <v>27</v>
      </c>
    </row>
    <row r="134" spans="1:15" ht="12.75" customHeight="1">
      <c r="A134" s="4" t="s">
        <v>247</v>
      </c>
      <c r="B134" s="5" t="s">
        <v>248</v>
      </c>
      <c r="C134" s="28">
        <v>5271</v>
      </c>
      <c r="D134" s="28">
        <v>3518</v>
      </c>
      <c r="E134" s="28">
        <v>0</v>
      </c>
      <c r="F134" s="28">
        <f t="shared" si="30"/>
        <v>1753</v>
      </c>
      <c r="G134" s="28">
        <v>18317</v>
      </c>
      <c r="H134" s="28">
        <v>6506</v>
      </c>
      <c r="I134" s="28">
        <v>0</v>
      </c>
      <c r="J134" s="28">
        <f t="shared" si="31"/>
        <v>11811</v>
      </c>
      <c r="K134" s="28">
        <v>302</v>
      </c>
      <c r="L134" s="28">
        <v>0</v>
      </c>
      <c r="M134" s="28">
        <v>1252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59131</v>
      </c>
      <c r="D135" s="29">
        <f t="shared" si="32"/>
        <v>47000</v>
      </c>
      <c r="E135" s="29">
        <f t="shared" si="32"/>
        <v>1210</v>
      </c>
      <c r="F135" s="29">
        <f t="shared" si="32"/>
        <v>10921</v>
      </c>
      <c r="G135" s="29">
        <f t="shared" si="32"/>
        <v>144595</v>
      </c>
      <c r="H135" s="29">
        <f t="shared" si="32"/>
        <v>85397</v>
      </c>
      <c r="I135" s="29">
        <f t="shared" si="32"/>
        <v>4612</v>
      </c>
      <c r="J135" s="29">
        <f t="shared" si="32"/>
        <v>54586</v>
      </c>
      <c r="K135" s="29">
        <f t="shared" si="32"/>
        <v>5988</v>
      </c>
      <c r="L135" s="29">
        <f t="shared" si="32"/>
        <v>0</v>
      </c>
      <c r="M135" s="29">
        <f t="shared" si="32"/>
        <v>8322</v>
      </c>
      <c r="N135" s="29">
        <f t="shared" si="32"/>
        <v>874</v>
      </c>
      <c r="O135" s="29">
        <f t="shared" si="32"/>
        <v>874</v>
      </c>
    </row>
    <row r="136" spans="1:15" ht="12.75" customHeight="1">
      <c r="A136" s="4" t="s">
        <v>250</v>
      </c>
      <c r="B136" s="5" t="s">
        <v>251</v>
      </c>
      <c r="C136" s="28">
        <v>8161</v>
      </c>
      <c r="D136" s="28">
        <v>7643</v>
      </c>
      <c r="E136" s="28">
        <v>0</v>
      </c>
      <c r="F136" s="28">
        <f t="shared" ref="F136:F143" si="33">SUM(C136-D136-E136)</f>
        <v>518</v>
      </c>
      <c r="G136" s="28">
        <v>18562</v>
      </c>
      <c r="H136" s="28">
        <v>14606</v>
      </c>
      <c r="I136" s="28">
        <v>0</v>
      </c>
      <c r="J136" s="28">
        <f t="shared" ref="J136:J143" si="34">SUM(G136-H136-I136)</f>
        <v>3956</v>
      </c>
      <c r="K136" s="28">
        <v>464</v>
      </c>
      <c r="L136" s="28">
        <v>917</v>
      </c>
      <c r="M136" s="28">
        <v>996</v>
      </c>
      <c r="N136" s="28">
        <v>2467</v>
      </c>
      <c r="O136" s="28">
        <v>2467</v>
      </c>
    </row>
    <row r="137" spans="1:15" ht="12.75" customHeight="1">
      <c r="A137" s="4" t="s">
        <v>252</v>
      </c>
      <c r="B137" s="5" t="s">
        <v>253</v>
      </c>
      <c r="C137" s="28">
        <v>1731</v>
      </c>
      <c r="D137" s="28">
        <v>1456</v>
      </c>
      <c r="E137" s="28">
        <v>0</v>
      </c>
      <c r="F137" s="28">
        <f t="shared" si="33"/>
        <v>275</v>
      </c>
      <c r="G137" s="28">
        <v>3118</v>
      </c>
      <c r="H137" s="28">
        <v>2651</v>
      </c>
      <c r="I137" s="28">
        <v>0</v>
      </c>
      <c r="J137" s="28">
        <f t="shared" si="34"/>
        <v>467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703</v>
      </c>
      <c r="D138" s="28">
        <v>703</v>
      </c>
      <c r="E138" s="28">
        <v>0</v>
      </c>
      <c r="F138" s="28">
        <f t="shared" si="33"/>
        <v>0</v>
      </c>
      <c r="G138" s="28">
        <v>2064</v>
      </c>
      <c r="H138" s="28">
        <v>2064</v>
      </c>
      <c r="I138" s="28">
        <v>0</v>
      </c>
      <c r="J138" s="28">
        <f t="shared" si="34"/>
        <v>0</v>
      </c>
      <c r="K138" s="28">
        <v>0</v>
      </c>
      <c r="L138" s="28">
        <v>0</v>
      </c>
      <c r="M138" s="28">
        <v>91</v>
      </c>
      <c r="N138" s="28">
        <v>723</v>
      </c>
      <c r="O138" s="28">
        <v>723</v>
      </c>
    </row>
    <row r="139" spans="1:15" ht="12.75" customHeight="1">
      <c r="A139" s="4" t="s">
        <v>256</v>
      </c>
      <c r="B139" s="5" t="s">
        <v>257</v>
      </c>
      <c r="C139" s="28">
        <v>2434</v>
      </c>
      <c r="D139" s="28">
        <v>2196</v>
      </c>
      <c r="E139" s="28">
        <v>0</v>
      </c>
      <c r="F139" s="28">
        <f t="shared" si="33"/>
        <v>238</v>
      </c>
      <c r="G139" s="28">
        <v>6249</v>
      </c>
      <c r="H139" s="28">
        <v>5276</v>
      </c>
      <c r="I139" s="28">
        <v>0</v>
      </c>
      <c r="J139" s="28">
        <f t="shared" si="34"/>
        <v>973</v>
      </c>
      <c r="K139" s="28">
        <v>350</v>
      </c>
      <c r="L139" s="28">
        <v>240</v>
      </c>
      <c r="M139" s="28">
        <v>581</v>
      </c>
      <c r="N139" s="28">
        <v>34</v>
      </c>
      <c r="O139" s="28">
        <v>34</v>
      </c>
    </row>
    <row r="140" spans="1:15" ht="12.75" customHeight="1">
      <c r="A140" s="4" t="s">
        <v>258</v>
      </c>
      <c r="B140" s="5" t="s">
        <v>259</v>
      </c>
      <c r="C140" s="28">
        <v>568</v>
      </c>
      <c r="D140" s="28">
        <v>565</v>
      </c>
      <c r="E140" s="28">
        <v>0</v>
      </c>
      <c r="F140" s="28">
        <f t="shared" si="33"/>
        <v>3</v>
      </c>
      <c r="G140" s="28">
        <v>1139</v>
      </c>
      <c r="H140" s="28">
        <v>1118</v>
      </c>
      <c r="I140" s="28">
        <v>0</v>
      </c>
      <c r="J140" s="28">
        <f t="shared" si="34"/>
        <v>21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4296</v>
      </c>
      <c r="D141" s="28">
        <v>4083</v>
      </c>
      <c r="E141" s="28">
        <v>0</v>
      </c>
      <c r="F141" s="28">
        <f t="shared" si="33"/>
        <v>213</v>
      </c>
      <c r="G141" s="28">
        <v>8205</v>
      </c>
      <c r="H141" s="28">
        <v>7267</v>
      </c>
      <c r="I141" s="28">
        <v>0</v>
      </c>
      <c r="J141" s="28">
        <f t="shared" si="34"/>
        <v>938</v>
      </c>
      <c r="K141" s="28">
        <v>213</v>
      </c>
      <c r="L141" s="28">
        <v>0</v>
      </c>
      <c r="M141" s="28">
        <v>159</v>
      </c>
      <c r="N141" s="28">
        <v>199</v>
      </c>
      <c r="O141" s="28">
        <v>199</v>
      </c>
    </row>
    <row r="142" spans="1:15" ht="12.75" customHeight="1">
      <c r="A142" s="4" t="s">
        <v>262</v>
      </c>
      <c r="B142" s="5" t="s">
        <v>263</v>
      </c>
      <c r="C142" s="28">
        <v>2321</v>
      </c>
      <c r="D142" s="28">
        <v>1822</v>
      </c>
      <c r="E142" s="28">
        <v>0</v>
      </c>
      <c r="F142" s="28">
        <f t="shared" si="33"/>
        <v>499</v>
      </c>
      <c r="G142" s="28">
        <v>6009</v>
      </c>
      <c r="H142" s="28">
        <v>5010</v>
      </c>
      <c r="I142" s="28">
        <v>0</v>
      </c>
      <c r="J142" s="28">
        <f t="shared" si="34"/>
        <v>999</v>
      </c>
      <c r="K142" s="28">
        <v>231</v>
      </c>
      <c r="L142" s="28">
        <v>0</v>
      </c>
      <c r="M142" s="28">
        <v>809</v>
      </c>
      <c r="N142" s="28">
        <v>512</v>
      </c>
      <c r="O142" s="28">
        <v>512</v>
      </c>
    </row>
    <row r="143" spans="1:15" ht="12.75" customHeight="1">
      <c r="A143" s="4" t="s">
        <v>264</v>
      </c>
      <c r="B143" s="5" t="s">
        <v>265</v>
      </c>
      <c r="C143" s="28">
        <v>6832</v>
      </c>
      <c r="D143" s="28">
        <v>5179</v>
      </c>
      <c r="E143" s="28">
        <v>0</v>
      </c>
      <c r="F143" s="28">
        <f t="shared" si="33"/>
        <v>1653</v>
      </c>
      <c r="G143" s="28">
        <v>18818</v>
      </c>
      <c r="H143" s="28">
        <v>8001</v>
      </c>
      <c r="I143" s="28">
        <v>0</v>
      </c>
      <c r="J143" s="28">
        <f t="shared" si="34"/>
        <v>10817</v>
      </c>
      <c r="K143" s="28">
        <v>977</v>
      </c>
      <c r="L143" s="28">
        <v>0</v>
      </c>
      <c r="M143" s="28">
        <v>1251</v>
      </c>
      <c r="N143" s="28">
        <v>990</v>
      </c>
      <c r="O143" s="28">
        <v>990</v>
      </c>
    </row>
    <row r="144" spans="1:15" ht="12.75" customHeight="1">
      <c r="A144" s="10"/>
      <c r="B144" s="9" t="s">
        <v>266</v>
      </c>
      <c r="C144" s="30">
        <f t="shared" ref="C144:O144" si="35">SUM(C136:C143)</f>
        <v>27046</v>
      </c>
      <c r="D144" s="30">
        <f t="shared" si="35"/>
        <v>23647</v>
      </c>
      <c r="E144" s="30">
        <f t="shared" si="35"/>
        <v>0</v>
      </c>
      <c r="F144" s="30">
        <f t="shared" si="35"/>
        <v>3399</v>
      </c>
      <c r="G144" s="30">
        <f t="shared" si="35"/>
        <v>64164</v>
      </c>
      <c r="H144" s="30">
        <f t="shared" si="35"/>
        <v>45993</v>
      </c>
      <c r="I144" s="30">
        <f t="shared" si="35"/>
        <v>0</v>
      </c>
      <c r="J144" s="30">
        <f t="shared" si="35"/>
        <v>18171</v>
      </c>
      <c r="K144" s="30">
        <f t="shared" si="35"/>
        <v>2235</v>
      </c>
      <c r="L144" s="30">
        <f t="shared" si="35"/>
        <v>1157</v>
      </c>
      <c r="M144" s="30">
        <f t="shared" si="35"/>
        <v>3887</v>
      </c>
      <c r="N144" s="30">
        <f t="shared" si="35"/>
        <v>4925</v>
      </c>
      <c r="O144" s="30">
        <f t="shared" si="35"/>
        <v>4925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688453</v>
      </c>
      <c r="D145" s="31">
        <f t="shared" si="36"/>
        <v>480996</v>
      </c>
      <c r="E145" s="31">
        <f t="shared" si="36"/>
        <v>34559</v>
      </c>
      <c r="F145" s="31">
        <f t="shared" si="36"/>
        <v>172898</v>
      </c>
      <c r="G145" s="31">
        <f t="shared" si="36"/>
        <v>1902616</v>
      </c>
      <c r="H145" s="31">
        <f t="shared" si="36"/>
        <v>984001</v>
      </c>
      <c r="I145" s="31">
        <f t="shared" si="36"/>
        <v>111074</v>
      </c>
      <c r="J145" s="31">
        <f t="shared" si="36"/>
        <v>807541</v>
      </c>
      <c r="K145" s="31">
        <f t="shared" si="36"/>
        <v>55578</v>
      </c>
      <c r="L145" s="31">
        <f t="shared" si="36"/>
        <v>2239</v>
      </c>
      <c r="M145" s="31">
        <f t="shared" si="36"/>
        <v>190019</v>
      </c>
      <c r="N145" s="31">
        <f t="shared" si="36"/>
        <v>80951</v>
      </c>
      <c r="O145" s="31">
        <f t="shared" si="36"/>
        <v>50903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71059</v>
      </c>
      <c r="D15" s="28">
        <v>28989</v>
      </c>
      <c r="E15" s="28">
        <v>4787</v>
      </c>
      <c r="F15" s="28">
        <f t="shared" ref="F15:F22" si="0">SUM(C15-D15-E15)</f>
        <v>37283</v>
      </c>
      <c r="G15" s="28">
        <v>241241</v>
      </c>
      <c r="H15" s="28">
        <v>75117</v>
      </c>
      <c r="I15" s="28">
        <v>22456</v>
      </c>
      <c r="J15" s="28">
        <f t="shared" ref="J15:J22" si="1">SUM(G15-H15-I15)</f>
        <v>143668</v>
      </c>
      <c r="K15" s="28">
        <v>6981</v>
      </c>
      <c r="L15" s="28">
        <v>0</v>
      </c>
      <c r="M15" s="28">
        <v>21454</v>
      </c>
      <c r="N15" s="28">
        <v>5418</v>
      </c>
      <c r="O15" s="28">
        <v>5418</v>
      </c>
    </row>
    <row r="16" spans="1:15" ht="12.75" customHeight="1">
      <c r="A16" s="4" t="s">
        <v>29</v>
      </c>
      <c r="B16" s="5" t="s">
        <v>30</v>
      </c>
      <c r="C16" s="28">
        <v>30659</v>
      </c>
      <c r="D16" s="28">
        <v>13772</v>
      </c>
      <c r="E16" s="28">
        <v>676</v>
      </c>
      <c r="F16" s="28">
        <f t="shared" si="0"/>
        <v>16211</v>
      </c>
      <c r="G16" s="28">
        <v>182204</v>
      </c>
      <c r="H16" s="28">
        <v>31577</v>
      </c>
      <c r="I16" s="28">
        <v>4027</v>
      </c>
      <c r="J16" s="28">
        <f t="shared" si="1"/>
        <v>146600</v>
      </c>
      <c r="K16" s="28">
        <v>3214</v>
      </c>
      <c r="L16" s="28">
        <v>0</v>
      </c>
      <c r="M16" s="28">
        <v>18063</v>
      </c>
      <c r="N16" s="28">
        <v>213</v>
      </c>
      <c r="O16" s="28">
        <v>213</v>
      </c>
    </row>
    <row r="17" spans="1:15" ht="12.75" customHeight="1">
      <c r="A17" s="4" t="s">
        <v>31</v>
      </c>
      <c r="B17" s="5" t="s">
        <v>32</v>
      </c>
      <c r="C17" s="28">
        <v>13627</v>
      </c>
      <c r="D17" s="28">
        <v>12760</v>
      </c>
      <c r="E17" s="28">
        <v>0</v>
      </c>
      <c r="F17" s="28">
        <f t="shared" si="0"/>
        <v>867</v>
      </c>
      <c r="G17" s="28">
        <v>26678</v>
      </c>
      <c r="H17" s="28">
        <v>22523</v>
      </c>
      <c r="I17" s="28">
        <v>0</v>
      </c>
      <c r="J17" s="28">
        <f t="shared" si="1"/>
        <v>4155</v>
      </c>
      <c r="K17" s="28">
        <v>1610</v>
      </c>
      <c r="L17" s="28">
        <v>0</v>
      </c>
      <c r="M17" s="28">
        <v>782</v>
      </c>
      <c r="N17" s="28">
        <v>986</v>
      </c>
      <c r="O17" s="28">
        <v>986</v>
      </c>
    </row>
    <row r="18" spans="1:15" ht="12.75" customHeight="1">
      <c r="A18" s="4" t="s">
        <v>33</v>
      </c>
      <c r="B18" s="5" t="s">
        <v>34</v>
      </c>
      <c r="C18" s="28">
        <v>44464</v>
      </c>
      <c r="D18" s="28">
        <v>33951</v>
      </c>
      <c r="E18" s="28">
        <v>840</v>
      </c>
      <c r="F18" s="28">
        <f t="shared" si="0"/>
        <v>9673</v>
      </c>
      <c r="G18" s="28">
        <v>105893</v>
      </c>
      <c r="H18" s="28">
        <v>80418</v>
      </c>
      <c r="I18" s="28">
        <v>3269</v>
      </c>
      <c r="J18" s="28">
        <f t="shared" si="1"/>
        <v>22206</v>
      </c>
      <c r="K18" s="28">
        <v>5118</v>
      </c>
      <c r="L18" s="28">
        <v>0</v>
      </c>
      <c r="M18" s="28">
        <v>7610</v>
      </c>
      <c r="N18" s="28">
        <v>1016</v>
      </c>
      <c r="O18" s="28">
        <v>1016</v>
      </c>
    </row>
    <row r="19" spans="1:15" ht="12.75" customHeight="1">
      <c r="A19" s="4" t="s">
        <v>35</v>
      </c>
      <c r="B19" s="5" t="s">
        <v>36</v>
      </c>
      <c r="C19" s="28">
        <v>30034</v>
      </c>
      <c r="D19" s="28">
        <v>27915</v>
      </c>
      <c r="E19" s="28">
        <v>1324</v>
      </c>
      <c r="F19" s="28">
        <f t="shared" si="0"/>
        <v>795</v>
      </c>
      <c r="G19" s="28">
        <v>74688</v>
      </c>
      <c r="H19" s="28">
        <v>61536</v>
      </c>
      <c r="I19" s="28">
        <v>6435</v>
      </c>
      <c r="J19" s="28">
        <f t="shared" si="1"/>
        <v>6717</v>
      </c>
      <c r="K19" s="28">
        <v>617</v>
      </c>
      <c r="L19" s="28">
        <v>0</v>
      </c>
      <c r="M19" s="28">
        <v>48</v>
      </c>
      <c r="N19" s="28">
        <v>820</v>
      </c>
      <c r="O19" s="28">
        <v>820</v>
      </c>
    </row>
    <row r="20" spans="1:15" ht="12.75" customHeight="1">
      <c r="A20" s="4" t="s">
        <v>37</v>
      </c>
      <c r="B20" s="5" t="s">
        <v>38</v>
      </c>
      <c r="C20" s="28">
        <v>161407</v>
      </c>
      <c r="D20" s="28">
        <v>150295</v>
      </c>
      <c r="E20" s="28">
        <v>4908</v>
      </c>
      <c r="F20" s="28">
        <f t="shared" si="0"/>
        <v>6204</v>
      </c>
      <c r="G20" s="28">
        <v>372152</v>
      </c>
      <c r="H20" s="28">
        <v>298932</v>
      </c>
      <c r="I20" s="28">
        <v>24245</v>
      </c>
      <c r="J20" s="28">
        <f t="shared" si="1"/>
        <v>48975</v>
      </c>
      <c r="K20" s="28">
        <v>10549</v>
      </c>
      <c r="L20" s="28">
        <v>0</v>
      </c>
      <c r="M20" s="28">
        <v>9200</v>
      </c>
      <c r="N20" s="28">
        <v>10781</v>
      </c>
      <c r="O20" s="28">
        <v>9835</v>
      </c>
    </row>
    <row r="21" spans="1:15" ht="12.75" customHeight="1">
      <c r="A21" s="4" t="s">
        <v>39</v>
      </c>
      <c r="B21" s="5" t="s">
        <v>40</v>
      </c>
      <c r="C21" s="28">
        <v>13885</v>
      </c>
      <c r="D21" s="28">
        <v>13869</v>
      </c>
      <c r="E21" s="28">
        <v>0</v>
      </c>
      <c r="F21" s="28">
        <f t="shared" si="0"/>
        <v>16</v>
      </c>
      <c r="G21" s="28">
        <v>23028</v>
      </c>
      <c r="H21" s="28">
        <v>22921</v>
      </c>
      <c r="I21" s="28">
        <v>0</v>
      </c>
      <c r="J21" s="28">
        <f t="shared" si="1"/>
        <v>107</v>
      </c>
      <c r="K21" s="28">
        <v>30</v>
      </c>
      <c r="L21" s="28">
        <v>0</v>
      </c>
      <c r="M21" s="28">
        <v>0</v>
      </c>
      <c r="N21" s="28">
        <v>126</v>
      </c>
      <c r="O21" s="28">
        <v>126</v>
      </c>
    </row>
    <row r="22" spans="1:15" ht="12.75" customHeight="1">
      <c r="A22" s="4" t="s">
        <v>41</v>
      </c>
      <c r="B22" s="5" t="s">
        <v>42</v>
      </c>
      <c r="C22" s="28">
        <v>12810</v>
      </c>
      <c r="D22" s="28">
        <v>10915</v>
      </c>
      <c r="E22" s="28">
        <v>1634</v>
      </c>
      <c r="F22" s="28">
        <f t="shared" si="0"/>
        <v>261</v>
      </c>
      <c r="G22" s="28">
        <v>32054</v>
      </c>
      <c r="H22" s="28">
        <v>21753</v>
      </c>
      <c r="I22" s="28">
        <v>6117</v>
      </c>
      <c r="J22" s="28">
        <f t="shared" si="1"/>
        <v>4184</v>
      </c>
      <c r="K22" s="28">
        <v>1345</v>
      </c>
      <c r="L22" s="28">
        <v>0</v>
      </c>
      <c r="M22" s="28">
        <v>4584</v>
      </c>
      <c r="N22" s="28">
        <v>924</v>
      </c>
      <c r="O22" s="28">
        <v>924</v>
      </c>
    </row>
    <row r="23" spans="1:15" ht="12.75" customHeight="1">
      <c r="A23" s="8"/>
      <c r="B23" s="9" t="s">
        <v>43</v>
      </c>
      <c r="C23" s="29">
        <f t="shared" ref="C23:O23" si="2">SUM(C15:C22)</f>
        <v>377945</v>
      </c>
      <c r="D23" s="29">
        <f t="shared" si="2"/>
        <v>292466</v>
      </c>
      <c r="E23" s="29">
        <f t="shared" si="2"/>
        <v>14169</v>
      </c>
      <c r="F23" s="29">
        <f t="shared" si="2"/>
        <v>71310</v>
      </c>
      <c r="G23" s="29">
        <f t="shared" si="2"/>
        <v>1057938</v>
      </c>
      <c r="H23" s="29">
        <f t="shared" si="2"/>
        <v>614777</v>
      </c>
      <c r="I23" s="29">
        <f t="shared" si="2"/>
        <v>66549</v>
      </c>
      <c r="J23" s="29">
        <f t="shared" si="2"/>
        <v>376612</v>
      </c>
      <c r="K23" s="29">
        <f t="shared" si="2"/>
        <v>29464</v>
      </c>
      <c r="L23" s="29">
        <f t="shared" si="2"/>
        <v>0</v>
      </c>
      <c r="M23" s="29">
        <f t="shared" si="2"/>
        <v>61741</v>
      </c>
      <c r="N23" s="29">
        <f t="shared" si="2"/>
        <v>20284</v>
      </c>
      <c r="O23" s="29">
        <f t="shared" si="2"/>
        <v>19338</v>
      </c>
    </row>
    <row r="24" spans="1:15" ht="14.25" customHeight="1">
      <c r="A24" s="4" t="s">
        <v>44</v>
      </c>
      <c r="B24" s="5" t="s">
        <v>45</v>
      </c>
      <c r="C24" s="28">
        <v>14905</v>
      </c>
      <c r="D24" s="28">
        <v>12662</v>
      </c>
      <c r="E24" s="28">
        <v>1112</v>
      </c>
      <c r="F24" s="28">
        <f>SUM(C24-D24-E24)</f>
        <v>1131</v>
      </c>
      <c r="G24" s="28">
        <v>31232</v>
      </c>
      <c r="H24" s="28">
        <v>20321</v>
      </c>
      <c r="I24" s="28">
        <v>3721</v>
      </c>
      <c r="J24" s="28">
        <f>SUM(G24-H24-I24)</f>
        <v>7190</v>
      </c>
      <c r="K24" s="28">
        <v>6120</v>
      </c>
      <c r="L24" s="28">
        <v>0</v>
      </c>
      <c r="M24" s="28">
        <v>1325</v>
      </c>
      <c r="N24" s="28">
        <v>1652</v>
      </c>
      <c r="O24" s="28">
        <v>1652</v>
      </c>
    </row>
    <row r="25" spans="1:15" ht="14.25" customHeight="1">
      <c r="A25" s="10"/>
      <c r="B25" s="9" t="s">
        <v>46</v>
      </c>
      <c r="C25" s="29">
        <f t="shared" ref="C25:O25" si="3">SUM(C24)</f>
        <v>14905</v>
      </c>
      <c r="D25" s="29">
        <f t="shared" si="3"/>
        <v>12662</v>
      </c>
      <c r="E25" s="29">
        <f t="shared" si="3"/>
        <v>1112</v>
      </c>
      <c r="F25" s="29">
        <f t="shared" si="3"/>
        <v>1131</v>
      </c>
      <c r="G25" s="29">
        <f t="shared" si="3"/>
        <v>31232</v>
      </c>
      <c r="H25" s="29">
        <f t="shared" si="3"/>
        <v>20321</v>
      </c>
      <c r="I25" s="29">
        <f t="shared" si="3"/>
        <v>3721</v>
      </c>
      <c r="J25" s="29">
        <f t="shared" si="3"/>
        <v>7190</v>
      </c>
      <c r="K25" s="29">
        <f t="shared" si="3"/>
        <v>6120</v>
      </c>
      <c r="L25" s="29">
        <f t="shared" si="3"/>
        <v>0</v>
      </c>
      <c r="M25" s="29">
        <f t="shared" si="3"/>
        <v>1325</v>
      </c>
      <c r="N25" s="29">
        <f t="shared" si="3"/>
        <v>1652</v>
      </c>
      <c r="O25" s="29">
        <f t="shared" si="3"/>
        <v>1652</v>
      </c>
    </row>
    <row r="26" spans="1:15" ht="12.75" customHeight="1">
      <c r="A26" s="4" t="s">
        <v>47</v>
      </c>
      <c r="B26" s="5" t="s">
        <v>48</v>
      </c>
      <c r="C26" s="28">
        <v>116084</v>
      </c>
      <c r="D26" s="28">
        <v>55325</v>
      </c>
      <c r="E26" s="28">
        <v>3893</v>
      </c>
      <c r="F26" s="28">
        <f>SUM(C26-D26-E26)</f>
        <v>56866</v>
      </c>
      <c r="G26" s="28">
        <v>257166</v>
      </c>
      <c r="H26" s="28">
        <v>89864</v>
      </c>
      <c r="I26" s="28">
        <v>12784</v>
      </c>
      <c r="J26" s="28">
        <f>SUM(G26-H26-I26)</f>
        <v>154518</v>
      </c>
      <c r="K26" s="28">
        <v>17401</v>
      </c>
      <c r="L26" s="28">
        <v>17</v>
      </c>
      <c r="M26" s="28">
        <v>10800</v>
      </c>
      <c r="N26" s="28">
        <v>3898</v>
      </c>
      <c r="O26" s="28">
        <v>3898</v>
      </c>
    </row>
    <row r="27" spans="1:15" ht="12.75" customHeight="1">
      <c r="A27" s="4" t="s">
        <v>49</v>
      </c>
      <c r="B27" s="5" t="s">
        <v>50</v>
      </c>
      <c r="C27" s="28">
        <v>20328</v>
      </c>
      <c r="D27" s="28">
        <v>18378</v>
      </c>
      <c r="E27" s="28">
        <v>1430</v>
      </c>
      <c r="F27" s="28">
        <f>SUM(C27-D27-E27)</f>
        <v>520</v>
      </c>
      <c r="G27" s="28">
        <v>39059</v>
      </c>
      <c r="H27" s="28">
        <v>25996</v>
      </c>
      <c r="I27" s="28">
        <v>4808</v>
      </c>
      <c r="J27" s="28">
        <f>SUM(G27-H27-I27)</f>
        <v>8255</v>
      </c>
      <c r="K27" s="28">
        <v>2697</v>
      </c>
      <c r="L27" s="28">
        <v>0</v>
      </c>
      <c r="M27" s="28">
        <v>899</v>
      </c>
      <c r="N27" s="28">
        <v>990</v>
      </c>
      <c r="O27" s="28">
        <v>990</v>
      </c>
    </row>
    <row r="28" spans="1:15" ht="12.75" customHeight="1">
      <c r="A28" s="4" t="s">
        <v>51</v>
      </c>
      <c r="B28" s="5" t="s">
        <v>52</v>
      </c>
      <c r="C28" s="28">
        <v>20457</v>
      </c>
      <c r="D28" s="28">
        <v>13963</v>
      </c>
      <c r="E28" s="28">
        <v>1961</v>
      </c>
      <c r="F28" s="28">
        <f>SUM(C28-D28-E28)</f>
        <v>4533</v>
      </c>
      <c r="G28" s="28">
        <v>52614</v>
      </c>
      <c r="H28" s="28">
        <v>28042</v>
      </c>
      <c r="I28" s="28">
        <v>9554</v>
      </c>
      <c r="J28" s="28">
        <f>SUM(G28-H28-I28)</f>
        <v>15018</v>
      </c>
      <c r="K28" s="28">
        <v>14689</v>
      </c>
      <c r="L28" s="28">
        <v>152</v>
      </c>
      <c r="M28" s="28">
        <v>1093</v>
      </c>
      <c r="N28" s="28">
        <v>723</v>
      </c>
      <c r="O28" s="28">
        <v>723</v>
      </c>
    </row>
    <row r="29" spans="1:15" ht="12.75" customHeight="1">
      <c r="A29" s="4" t="s">
        <v>53</v>
      </c>
      <c r="B29" s="5" t="s">
        <v>54</v>
      </c>
      <c r="C29" s="28">
        <v>29012</v>
      </c>
      <c r="D29" s="28">
        <v>22900</v>
      </c>
      <c r="E29" s="28">
        <v>3236</v>
      </c>
      <c r="F29" s="28">
        <f>SUM(C29-D29-E29)</f>
        <v>2876</v>
      </c>
      <c r="G29" s="28">
        <v>58578</v>
      </c>
      <c r="H29" s="28">
        <v>43086</v>
      </c>
      <c r="I29" s="28">
        <v>10849</v>
      </c>
      <c r="J29" s="28">
        <f>SUM(G29-H29-I29)</f>
        <v>4643</v>
      </c>
      <c r="K29" s="28">
        <v>42</v>
      </c>
      <c r="L29" s="28">
        <v>0</v>
      </c>
      <c r="M29" s="28">
        <v>0</v>
      </c>
      <c r="N29" s="28">
        <v>209</v>
      </c>
      <c r="O29" s="28">
        <v>209</v>
      </c>
    </row>
    <row r="30" spans="1:15" ht="12.75" customHeight="1">
      <c r="A30" s="8"/>
      <c r="B30" s="9" t="s">
        <v>55</v>
      </c>
      <c r="C30" s="29">
        <f t="shared" ref="C30:O30" si="4">SUM(C26:C29)</f>
        <v>185881</v>
      </c>
      <c r="D30" s="29">
        <f t="shared" si="4"/>
        <v>110566</v>
      </c>
      <c r="E30" s="29">
        <f t="shared" si="4"/>
        <v>10520</v>
      </c>
      <c r="F30" s="29">
        <f t="shared" si="4"/>
        <v>64795</v>
      </c>
      <c r="G30" s="29">
        <f t="shared" si="4"/>
        <v>407417</v>
      </c>
      <c r="H30" s="29">
        <f t="shared" si="4"/>
        <v>186988</v>
      </c>
      <c r="I30" s="29">
        <f t="shared" si="4"/>
        <v>37995</v>
      </c>
      <c r="J30" s="29">
        <f t="shared" si="4"/>
        <v>182434</v>
      </c>
      <c r="K30" s="29">
        <f t="shared" si="4"/>
        <v>34829</v>
      </c>
      <c r="L30" s="29">
        <f t="shared" si="4"/>
        <v>169</v>
      </c>
      <c r="M30" s="29">
        <f t="shared" si="4"/>
        <v>12792</v>
      </c>
      <c r="N30" s="29">
        <f t="shared" si="4"/>
        <v>5820</v>
      </c>
      <c r="O30" s="29">
        <f t="shared" si="4"/>
        <v>5820</v>
      </c>
    </row>
    <row r="31" spans="1:15" ht="12.75" customHeight="1">
      <c r="A31" s="4" t="s">
        <v>56</v>
      </c>
      <c r="B31" s="5" t="s">
        <v>57</v>
      </c>
      <c r="C31" s="28">
        <v>74268</v>
      </c>
      <c r="D31" s="28">
        <v>70552</v>
      </c>
      <c r="E31" s="28">
        <v>1581</v>
      </c>
      <c r="F31" s="28">
        <f t="shared" ref="F31:F42" si="5">SUM(C31-D31-E31)</f>
        <v>2135</v>
      </c>
      <c r="G31" s="28">
        <v>194995</v>
      </c>
      <c r="H31" s="28">
        <v>135847</v>
      </c>
      <c r="I31" s="28">
        <v>6481</v>
      </c>
      <c r="J31" s="28">
        <f t="shared" ref="J31:J42" si="6">SUM(G31-H31-I31)</f>
        <v>52667</v>
      </c>
      <c r="K31" s="28">
        <v>2647</v>
      </c>
      <c r="L31" s="28">
        <v>0</v>
      </c>
      <c r="M31" s="28">
        <v>3049</v>
      </c>
      <c r="N31" s="28">
        <v>836</v>
      </c>
      <c r="O31" s="28">
        <v>836</v>
      </c>
    </row>
    <row r="32" spans="1:15" ht="12.75" customHeight="1">
      <c r="A32" s="4" t="s">
        <v>58</v>
      </c>
      <c r="B32" s="5" t="s">
        <v>59</v>
      </c>
      <c r="C32" s="28">
        <v>99912</v>
      </c>
      <c r="D32" s="28">
        <v>88677</v>
      </c>
      <c r="E32" s="28">
        <v>4340</v>
      </c>
      <c r="F32" s="28">
        <f t="shared" si="5"/>
        <v>6895</v>
      </c>
      <c r="G32" s="28">
        <v>362717</v>
      </c>
      <c r="H32" s="28">
        <v>205754</v>
      </c>
      <c r="I32" s="28">
        <v>21006</v>
      </c>
      <c r="J32" s="28">
        <f t="shared" si="6"/>
        <v>135957</v>
      </c>
      <c r="K32" s="28">
        <v>9853</v>
      </c>
      <c r="L32" s="28">
        <v>0</v>
      </c>
      <c r="M32" s="28">
        <v>51157</v>
      </c>
      <c r="N32" s="28">
        <v>2768</v>
      </c>
      <c r="O32" s="28">
        <v>2768</v>
      </c>
    </row>
    <row r="33" spans="1:256" ht="12.75" customHeight="1">
      <c r="A33" s="4" t="s">
        <v>60</v>
      </c>
      <c r="B33" s="5" t="s">
        <v>61</v>
      </c>
      <c r="C33" s="28">
        <v>52812</v>
      </c>
      <c r="D33" s="28">
        <v>43780</v>
      </c>
      <c r="E33" s="28">
        <v>1797</v>
      </c>
      <c r="F33" s="28">
        <f t="shared" si="5"/>
        <v>7235</v>
      </c>
      <c r="G33" s="28">
        <v>193983</v>
      </c>
      <c r="H33" s="28">
        <v>56309</v>
      </c>
      <c r="I33" s="28">
        <v>4593</v>
      </c>
      <c r="J33" s="28">
        <f t="shared" si="6"/>
        <v>133081</v>
      </c>
      <c r="K33" s="28">
        <v>13625</v>
      </c>
      <c r="L33" s="28">
        <v>207</v>
      </c>
      <c r="M33" s="28">
        <v>24233</v>
      </c>
      <c r="N33" s="28">
        <v>2556</v>
      </c>
      <c r="O33" s="28">
        <v>2556</v>
      </c>
    </row>
    <row r="34" spans="1:256" ht="12.75" customHeight="1">
      <c r="A34" s="4" t="s">
        <v>62</v>
      </c>
      <c r="B34" s="5" t="s">
        <v>63</v>
      </c>
      <c r="C34" s="28">
        <v>67211</v>
      </c>
      <c r="D34" s="28">
        <v>19531</v>
      </c>
      <c r="E34" s="28">
        <v>367</v>
      </c>
      <c r="F34" s="28">
        <f t="shared" si="5"/>
        <v>47313</v>
      </c>
      <c r="G34" s="28">
        <v>171484</v>
      </c>
      <c r="H34" s="28">
        <v>48144</v>
      </c>
      <c r="I34" s="28">
        <v>1553</v>
      </c>
      <c r="J34" s="28">
        <f t="shared" si="6"/>
        <v>121787</v>
      </c>
      <c r="K34" s="28">
        <v>2389</v>
      </c>
      <c r="L34" s="28">
        <v>0</v>
      </c>
      <c r="M34" s="28">
        <v>24846</v>
      </c>
      <c r="N34" s="28">
        <v>16</v>
      </c>
      <c r="O34" s="28">
        <v>16</v>
      </c>
    </row>
    <row r="35" spans="1:256" ht="12.75" customHeight="1">
      <c r="A35" s="4" t="s">
        <v>64</v>
      </c>
      <c r="B35" s="5" t="s">
        <v>65</v>
      </c>
      <c r="C35" s="28">
        <v>25284</v>
      </c>
      <c r="D35" s="28">
        <v>25191</v>
      </c>
      <c r="E35" s="28">
        <v>0</v>
      </c>
      <c r="F35" s="28">
        <f t="shared" si="5"/>
        <v>93</v>
      </c>
      <c r="G35" s="28">
        <v>43236</v>
      </c>
      <c r="H35" s="28">
        <v>40758</v>
      </c>
      <c r="I35" s="28">
        <v>0</v>
      </c>
      <c r="J35" s="28">
        <f t="shared" si="6"/>
        <v>2478</v>
      </c>
      <c r="K35" s="28">
        <v>202</v>
      </c>
      <c r="L35" s="28">
        <v>0</v>
      </c>
      <c r="M35" s="28">
        <v>139</v>
      </c>
      <c r="N35" s="28">
        <v>1813</v>
      </c>
      <c r="O35" s="28">
        <v>1813</v>
      </c>
    </row>
    <row r="36" spans="1:256" ht="12.75" customHeight="1">
      <c r="A36" s="4" t="s">
        <v>66</v>
      </c>
      <c r="B36" s="5" t="s">
        <v>67</v>
      </c>
      <c r="C36" s="28">
        <v>15341</v>
      </c>
      <c r="D36" s="28">
        <v>13231</v>
      </c>
      <c r="E36" s="28">
        <v>1594</v>
      </c>
      <c r="F36" s="28">
        <f t="shared" si="5"/>
        <v>516</v>
      </c>
      <c r="G36" s="28">
        <v>43942</v>
      </c>
      <c r="H36" s="28">
        <v>32165</v>
      </c>
      <c r="I36" s="28">
        <v>8461</v>
      </c>
      <c r="J36" s="28">
        <f t="shared" si="6"/>
        <v>3316</v>
      </c>
      <c r="K36" s="28">
        <v>167</v>
      </c>
      <c r="L36" s="28">
        <v>0</v>
      </c>
      <c r="M36" s="28">
        <v>2344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27460</v>
      </c>
      <c r="D37" s="28">
        <v>23930</v>
      </c>
      <c r="E37" s="28">
        <v>656</v>
      </c>
      <c r="F37" s="28">
        <f t="shared" si="5"/>
        <v>2874</v>
      </c>
      <c r="G37" s="28">
        <v>120441</v>
      </c>
      <c r="H37" s="28">
        <v>58777</v>
      </c>
      <c r="I37" s="28">
        <v>2191</v>
      </c>
      <c r="J37" s="28">
        <f t="shared" si="6"/>
        <v>59473</v>
      </c>
      <c r="K37" s="28">
        <v>4647</v>
      </c>
      <c r="L37" s="28">
        <v>0</v>
      </c>
      <c r="M37" s="28">
        <v>20399</v>
      </c>
      <c r="N37" s="28">
        <v>3533</v>
      </c>
      <c r="O37" s="28">
        <v>3533</v>
      </c>
    </row>
    <row r="38" spans="1:256" ht="12.75" customHeight="1">
      <c r="A38" s="4" t="s">
        <v>70</v>
      </c>
      <c r="B38" s="5" t="s">
        <v>71</v>
      </c>
      <c r="C38" s="28">
        <v>388356</v>
      </c>
      <c r="D38" s="28">
        <v>285483</v>
      </c>
      <c r="E38" s="28">
        <v>12133</v>
      </c>
      <c r="F38" s="28">
        <f t="shared" si="5"/>
        <v>90740</v>
      </c>
      <c r="G38" s="28">
        <v>1074154</v>
      </c>
      <c r="H38" s="28">
        <v>473930</v>
      </c>
      <c r="I38" s="28">
        <v>47517</v>
      </c>
      <c r="J38" s="28">
        <f t="shared" si="6"/>
        <v>552707</v>
      </c>
      <c r="K38" s="28">
        <v>65197</v>
      </c>
      <c r="L38" s="28">
        <v>0</v>
      </c>
      <c r="M38" s="28">
        <v>75188</v>
      </c>
      <c r="N38" s="28">
        <v>223851</v>
      </c>
      <c r="O38" s="28">
        <v>64938</v>
      </c>
    </row>
    <row r="39" spans="1:256" ht="12.75" customHeight="1">
      <c r="A39" s="4" t="s">
        <v>72</v>
      </c>
      <c r="B39" s="5" t="s">
        <v>73</v>
      </c>
      <c r="C39" s="28">
        <v>51684</v>
      </c>
      <c r="D39" s="28">
        <v>47649</v>
      </c>
      <c r="E39" s="28">
        <v>1830</v>
      </c>
      <c r="F39" s="28">
        <f t="shared" si="5"/>
        <v>2205</v>
      </c>
      <c r="G39" s="28">
        <v>93538</v>
      </c>
      <c r="H39" s="28">
        <v>77832</v>
      </c>
      <c r="I39" s="28">
        <v>10040</v>
      </c>
      <c r="J39" s="28">
        <f t="shared" si="6"/>
        <v>5666</v>
      </c>
      <c r="K39" s="28">
        <v>779</v>
      </c>
      <c r="L39" s="28">
        <v>0</v>
      </c>
      <c r="M39" s="28">
        <v>191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39690</v>
      </c>
      <c r="D40" s="28">
        <v>36149</v>
      </c>
      <c r="E40" s="28">
        <v>1893</v>
      </c>
      <c r="F40" s="28">
        <f t="shared" si="5"/>
        <v>1648</v>
      </c>
      <c r="G40" s="28">
        <v>107255</v>
      </c>
      <c r="H40" s="28">
        <v>72565</v>
      </c>
      <c r="I40" s="28">
        <v>7714</v>
      </c>
      <c r="J40" s="28">
        <f t="shared" si="6"/>
        <v>26976</v>
      </c>
      <c r="K40" s="28">
        <v>2046</v>
      </c>
      <c r="L40" s="28">
        <v>0</v>
      </c>
      <c r="M40" s="28">
        <v>20651</v>
      </c>
      <c r="N40" s="28">
        <v>400</v>
      </c>
      <c r="O40" s="28">
        <v>400</v>
      </c>
    </row>
    <row r="41" spans="1:256" ht="12.75" customHeight="1">
      <c r="A41" s="4" t="s">
        <v>76</v>
      </c>
      <c r="B41" s="5" t="s">
        <v>77</v>
      </c>
      <c r="C41" s="28">
        <v>13025</v>
      </c>
      <c r="D41" s="28">
        <v>11438</v>
      </c>
      <c r="E41" s="28">
        <v>0</v>
      </c>
      <c r="F41" s="28">
        <f t="shared" si="5"/>
        <v>1587</v>
      </c>
      <c r="G41" s="28">
        <v>42274</v>
      </c>
      <c r="H41" s="28">
        <v>30604</v>
      </c>
      <c r="I41" s="28">
        <v>0</v>
      </c>
      <c r="J41" s="28">
        <f t="shared" si="6"/>
        <v>11670</v>
      </c>
      <c r="K41" s="28">
        <v>3658</v>
      </c>
      <c r="L41" s="28">
        <v>0</v>
      </c>
      <c r="M41" s="28">
        <v>827</v>
      </c>
      <c r="N41" s="28">
        <v>3717</v>
      </c>
      <c r="O41" s="28">
        <v>3717</v>
      </c>
    </row>
    <row r="42" spans="1:256" ht="12.75" customHeight="1">
      <c r="A42" s="4" t="s">
        <v>78</v>
      </c>
      <c r="B42" s="5" t="s">
        <v>79</v>
      </c>
      <c r="C42" s="28">
        <v>89830</v>
      </c>
      <c r="D42" s="28">
        <v>72492</v>
      </c>
      <c r="E42" s="28">
        <v>2141</v>
      </c>
      <c r="F42" s="28">
        <f t="shared" si="5"/>
        <v>15197</v>
      </c>
      <c r="G42" s="28">
        <v>146287</v>
      </c>
      <c r="H42" s="28">
        <v>112875</v>
      </c>
      <c r="I42" s="28">
        <v>4862</v>
      </c>
      <c r="J42" s="28">
        <f t="shared" si="6"/>
        <v>28550</v>
      </c>
      <c r="K42" s="28">
        <v>2229</v>
      </c>
      <c r="L42" s="28">
        <v>0</v>
      </c>
      <c r="M42" s="28">
        <v>79</v>
      </c>
      <c r="N42" s="28">
        <v>520</v>
      </c>
      <c r="O42" s="28">
        <v>520</v>
      </c>
    </row>
    <row r="43" spans="1:256" ht="12.75" customHeight="1">
      <c r="A43" s="8"/>
      <c r="B43" s="9" t="s">
        <v>80</v>
      </c>
      <c r="C43" s="29">
        <f t="shared" ref="C43:O43" si="7">SUM(C31:C42)</f>
        <v>944873</v>
      </c>
      <c r="D43" s="29">
        <f t="shared" si="7"/>
        <v>738103</v>
      </c>
      <c r="E43" s="29">
        <f t="shared" si="7"/>
        <v>28332</v>
      </c>
      <c r="F43" s="29">
        <f t="shared" si="7"/>
        <v>178438</v>
      </c>
      <c r="G43" s="29">
        <f t="shared" si="7"/>
        <v>2594306</v>
      </c>
      <c r="H43" s="29">
        <f t="shared" si="7"/>
        <v>1345560</v>
      </c>
      <c r="I43" s="29">
        <f t="shared" si="7"/>
        <v>114418</v>
      </c>
      <c r="J43" s="29">
        <f t="shared" si="7"/>
        <v>1134328</v>
      </c>
      <c r="K43" s="29">
        <f t="shared" si="7"/>
        <v>107439</v>
      </c>
      <c r="L43" s="29">
        <f t="shared" si="7"/>
        <v>207</v>
      </c>
      <c r="M43" s="29">
        <f t="shared" si="7"/>
        <v>223103</v>
      </c>
      <c r="N43" s="29">
        <f t="shared" si="7"/>
        <v>240033</v>
      </c>
      <c r="O43" s="29">
        <f t="shared" si="7"/>
        <v>81120</v>
      </c>
    </row>
    <row r="44" spans="1:256" ht="12.75" customHeight="1">
      <c r="A44" s="4" t="s">
        <v>81</v>
      </c>
      <c r="B44" s="5" t="s">
        <v>82</v>
      </c>
      <c r="C44" s="28">
        <v>42897</v>
      </c>
      <c r="D44" s="28">
        <v>37408</v>
      </c>
      <c r="E44" s="28">
        <v>1295</v>
      </c>
      <c r="F44" s="28">
        <f>SUM(C44-D44-E44)</f>
        <v>4194</v>
      </c>
      <c r="G44" s="28">
        <v>138000</v>
      </c>
      <c r="H44" s="28">
        <v>90260</v>
      </c>
      <c r="I44" s="28">
        <v>4103</v>
      </c>
      <c r="J44" s="28">
        <f>SUM(G44-H44-I44)</f>
        <v>43637</v>
      </c>
      <c r="K44" s="28">
        <v>10558</v>
      </c>
      <c r="L44" s="28">
        <v>804</v>
      </c>
      <c r="M44" s="28">
        <v>3680</v>
      </c>
      <c r="N44" s="28">
        <v>1163</v>
      </c>
      <c r="O44" s="28">
        <v>1163</v>
      </c>
    </row>
    <row r="45" spans="1:256" ht="12.75" customHeight="1">
      <c r="A45" s="4" t="s">
        <v>83</v>
      </c>
      <c r="B45" s="5" t="s">
        <v>84</v>
      </c>
      <c r="C45" s="28">
        <v>56408</v>
      </c>
      <c r="D45" s="28">
        <v>44092</v>
      </c>
      <c r="E45" s="28">
        <v>1852</v>
      </c>
      <c r="F45" s="28">
        <f>SUM(C45-D45-E45)</f>
        <v>10464</v>
      </c>
      <c r="G45" s="28">
        <v>187491</v>
      </c>
      <c r="H45" s="28">
        <v>99534</v>
      </c>
      <c r="I45" s="28">
        <v>6677</v>
      </c>
      <c r="J45" s="28">
        <f>SUM(G45-H45-I45)</f>
        <v>81280</v>
      </c>
      <c r="K45" s="28">
        <v>34811</v>
      </c>
      <c r="L45" s="28">
        <v>0</v>
      </c>
      <c r="M45" s="28">
        <v>15343</v>
      </c>
      <c r="N45" s="28">
        <v>642</v>
      </c>
      <c r="O45" s="28">
        <v>642</v>
      </c>
    </row>
    <row r="46" spans="1:256" ht="12.75" customHeight="1">
      <c r="A46" s="8"/>
      <c r="B46" s="9" t="s">
        <v>85</v>
      </c>
      <c r="C46" s="29">
        <f t="shared" ref="C46:O46" si="8">SUM(C44:C45)</f>
        <v>99305</v>
      </c>
      <c r="D46" s="29">
        <f t="shared" si="8"/>
        <v>81500</v>
      </c>
      <c r="E46" s="29">
        <f t="shared" si="8"/>
        <v>3147</v>
      </c>
      <c r="F46" s="29">
        <f t="shared" si="8"/>
        <v>14658</v>
      </c>
      <c r="G46" s="29">
        <f t="shared" si="8"/>
        <v>325491</v>
      </c>
      <c r="H46" s="29">
        <f t="shared" si="8"/>
        <v>189794</v>
      </c>
      <c r="I46" s="29">
        <f t="shared" si="8"/>
        <v>10780</v>
      </c>
      <c r="J46" s="29">
        <f t="shared" si="8"/>
        <v>124917</v>
      </c>
      <c r="K46" s="29">
        <f t="shared" si="8"/>
        <v>45369</v>
      </c>
      <c r="L46" s="29">
        <f t="shared" si="8"/>
        <v>804</v>
      </c>
      <c r="M46" s="29">
        <f t="shared" si="8"/>
        <v>19023</v>
      </c>
      <c r="N46" s="29">
        <f t="shared" si="8"/>
        <v>1805</v>
      </c>
      <c r="O46" s="29">
        <f t="shared" si="8"/>
        <v>1805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10527</v>
      </c>
      <c r="D47" s="28">
        <v>9765</v>
      </c>
      <c r="E47" s="28">
        <v>0</v>
      </c>
      <c r="F47" s="28">
        <f>SUM(C47-D47-E47)</f>
        <v>762</v>
      </c>
      <c r="G47" s="28">
        <v>8725</v>
      </c>
      <c r="H47" s="28">
        <v>7015</v>
      </c>
      <c r="I47" s="28">
        <v>0</v>
      </c>
      <c r="J47" s="28">
        <f>SUM(G47-H47-I47)</f>
        <v>1710</v>
      </c>
      <c r="K47" s="28">
        <v>250</v>
      </c>
      <c r="L47" s="28">
        <v>0</v>
      </c>
      <c r="M47" s="28">
        <v>173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23254</v>
      </c>
      <c r="D48" s="28">
        <v>22911</v>
      </c>
      <c r="E48" s="28">
        <v>202</v>
      </c>
      <c r="F48" s="28">
        <f>SUM(C48-D48-E48)</f>
        <v>141</v>
      </c>
      <c r="G48" s="28">
        <v>40718</v>
      </c>
      <c r="H48" s="28">
        <v>39382</v>
      </c>
      <c r="I48" s="28">
        <v>605</v>
      </c>
      <c r="J48" s="28">
        <f>SUM(G48-H48-I48)</f>
        <v>731</v>
      </c>
      <c r="K48" s="28">
        <v>689</v>
      </c>
      <c r="L48" s="28">
        <v>0</v>
      </c>
      <c r="M48" s="28">
        <v>790</v>
      </c>
      <c r="N48" s="28">
        <v>1174</v>
      </c>
      <c r="O48" s="28">
        <v>1174</v>
      </c>
    </row>
    <row r="49" spans="1:15" ht="12.75" customHeight="1">
      <c r="A49" s="4" t="s">
        <v>90</v>
      </c>
      <c r="B49" s="5" t="s">
        <v>91</v>
      </c>
      <c r="C49" s="28">
        <v>13141</v>
      </c>
      <c r="D49" s="28">
        <v>12245</v>
      </c>
      <c r="E49" s="28">
        <v>649</v>
      </c>
      <c r="F49" s="28">
        <f>SUM(C49-D49-E49)</f>
        <v>247</v>
      </c>
      <c r="G49" s="28">
        <v>14641</v>
      </c>
      <c r="H49" s="28">
        <v>9565</v>
      </c>
      <c r="I49" s="28">
        <v>1627</v>
      </c>
      <c r="J49" s="28">
        <f>SUM(G49-H49-I49)</f>
        <v>3449</v>
      </c>
      <c r="K49" s="28">
        <v>16306</v>
      </c>
      <c r="L49" s="28">
        <v>0</v>
      </c>
      <c r="M49" s="28">
        <v>0</v>
      </c>
      <c r="N49" s="28">
        <v>1412</v>
      </c>
      <c r="O49" s="28">
        <v>1412</v>
      </c>
    </row>
    <row r="50" spans="1:15" ht="12.75" customHeight="1">
      <c r="A50" s="4" t="s">
        <v>92</v>
      </c>
      <c r="B50" s="5" t="s">
        <v>93</v>
      </c>
      <c r="C50" s="28">
        <v>68405</v>
      </c>
      <c r="D50" s="28">
        <v>65357</v>
      </c>
      <c r="E50" s="28">
        <v>1447</v>
      </c>
      <c r="F50" s="28">
        <f>SUM(C50-D50-E50)</f>
        <v>1601</v>
      </c>
      <c r="G50" s="28">
        <v>142628</v>
      </c>
      <c r="H50" s="28">
        <v>104374</v>
      </c>
      <c r="I50" s="28">
        <v>4958</v>
      </c>
      <c r="J50" s="28">
        <f>SUM(G50-H50-I50)</f>
        <v>33296</v>
      </c>
      <c r="K50" s="28">
        <v>11482</v>
      </c>
      <c r="L50" s="28">
        <v>155</v>
      </c>
      <c r="M50" s="28">
        <v>12074</v>
      </c>
      <c r="N50" s="28">
        <v>2932</v>
      </c>
      <c r="O50" s="28">
        <v>2932</v>
      </c>
    </row>
    <row r="51" spans="1:15" ht="12.75" customHeight="1">
      <c r="A51" s="8"/>
      <c r="B51" s="9" t="s">
        <v>94</v>
      </c>
      <c r="C51" s="29">
        <f t="shared" ref="C51:O51" si="9">SUM(C47:C50)</f>
        <v>115327</v>
      </c>
      <c r="D51" s="29">
        <f t="shared" si="9"/>
        <v>110278</v>
      </c>
      <c r="E51" s="29">
        <f t="shared" si="9"/>
        <v>2298</v>
      </c>
      <c r="F51" s="29">
        <f t="shared" si="9"/>
        <v>2751</v>
      </c>
      <c r="G51" s="29">
        <f t="shared" si="9"/>
        <v>206712</v>
      </c>
      <c r="H51" s="29">
        <f t="shared" si="9"/>
        <v>160336</v>
      </c>
      <c r="I51" s="29">
        <f t="shared" si="9"/>
        <v>7190</v>
      </c>
      <c r="J51" s="29">
        <f t="shared" si="9"/>
        <v>39186</v>
      </c>
      <c r="K51" s="29">
        <f t="shared" si="9"/>
        <v>28727</v>
      </c>
      <c r="L51" s="29">
        <f t="shared" si="9"/>
        <v>155</v>
      </c>
      <c r="M51" s="29">
        <f t="shared" si="9"/>
        <v>13037</v>
      </c>
      <c r="N51" s="29">
        <f t="shared" si="9"/>
        <v>5548</v>
      </c>
      <c r="O51" s="29">
        <f t="shared" si="9"/>
        <v>5548</v>
      </c>
    </row>
    <row r="52" spans="1:15" ht="12.75" customHeight="1">
      <c r="A52" s="4" t="s">
        <v>95</v>
      </c>
      <c r="B52" s="5" t="s">
        <v>96</v>
      </c>
      <c r="C52" s="28">
        <v>12107</v>
      </c>
      <c r="D52" s="28">
        <v>11293</v>
      </c>
      <c r="E52" s="28">
        <v>124</v>
      </c>
      <c r="F52" s="28">
        <f t="shared" ref="F52:F58" si="10">SUM(C52-D52-E52)</f>
        <v>690</v>
      </c>
      <c r="G52" s="28">
        <v>36827</v>
      </c>
      <c r="H52" s="28">
        <v>25938</v>
      </c>
      <c r="I52" s="28">
        <v>349</v>
      </c>
      <c r="J52" s="28">
        <f t="shared" ref="J52:J58" si="11">SUM(G52-H52-I52)</f>
        <v>10540</v>
      </c>
      <c r="K52" s="28">
        <v>12608</v>
      </c>
      <c r="L52" s="28">
        <v>0</v>
      </c>
      <c r="M52" s="28">
        <v>542</v>
      </c>
      <c r="N52" s="28">
        <v>569</v>
      </c>
      <c r="O52" s="28">
        <v>569</v>
      </c>
    </row>
    <row r="53" spans="1:15" ht="12.75" customHeight="1">
      <c r="A53" s="4" t="s">
        <v>97</v>
      </c>
      <c r="B53" s="5" t="s">
        <v>98</v>
      </c>
      <c r="C53" s="28">
        <v>75171</v>
      </c>
      <c r="D53" s="28">
        <v>53969</v>
      </c>
      <c r="E53" s="28">
        <v>1066</v>
      </c>
      <c r="F53" s="28">
        <f t="shared" si="10"/>
        <v>20136</v>
      </c>
      <c r="G53" s="28">
        <v>221123</v>
      </c>
      <c r="H53" s="28">
        <v>135085</v>
      </c>
      <c r="I53" s="28">
        <v>6181</v>
      </c>
      <c r="J53" s="28">
        <f t="shared" si="11"/>
        <v>79857</v>
      </c>
      <c r="K53" s="28">
        <v>5572</v>
      </c>
      <c r="L53" s="28">
        <v>0</v>
      </c>
      <c r="M53" s="28">
        <v>10282</v>
      </c>
      <c r="N53" s="28">
        <v>3059</v>
      </c>
      <c r="O53" s="28">
        <v>3059</v>
      </c>
    </row>
    <row r="54" spans="1:15" ht="12.75" customHeight="1">
      <c r="A54" s="4" t="s">
        <v>99</v>
      </c>
      <c r="B54" s="5" t="s">
        <v>100</v>
      </c>
      <c r="C54" s="28">
        <v>11840</v>
      </c>
      <c r="D54" s="28">
        <v>7618</v>
      </c>
      <c r="E54" s="28">
        <v>406</v>
      </c>
      <c r="F54" s="28">
        <f t="shared" si="10"/>
        <v>3816</v>
      </c>
      <c r="G54" s="28">
        <v>40797</v>
      </c>
      <c r="H54" s="28">
        <v>23015</v>
      </c>
      <c r="I54" s="28">
        <v>2878</v>
      </c>
      <c r="J54" s="28">
        <f t="shared" si="11"/>
        <v>14904</v>
      </c>
      <c r="K54" s="28">
        <v>492</v>
      </c>
      <c r="L54" s="28">
        <v>15</v>
      </c>
      <c r="M54" s="28">
        <v>2154</v>
      </c>
      <c r="N54" s="28">
        <v>27</v>
      </c>
      <c r="O54" s="28">
        <v>27</v>
      </c>
    </row>
    <row r="55" spans="1:15" ht="12.75" customHeight="1">
      <c r="A55" s="4" t="s">
        <v>101</v>
      </c>
      <c r="B55" s="5" t="s">
        <v>102</v>
      </c>
      <c r="C55" s="28">
        <v>50285</v>
      </c>
      <c r="D55" s="28">
        <v>38411</v>
      </c>
      <c r="E55" s="28">
        <v>1107</v>
      </c>
      <c r="F55" s="28">
        <f t="shared" si="10"/>
        <v>10767</v>
      </c>
      <c r="G55" s="28">
        <v>165127</v>
      </c>
      <c r="H55" s="28">
        <v>90761</v>
      </c>
      <c r="I55" s="28">
        <v>4063</v>
      </c>
      <c r="J55" s="28">
        <f t="shared" si="11"/>
        <v>70303</v>
      </c>
      <c r="K55" s="28">
        <v>17359</v>
      </c>
      <c r="L55" s="28">
        <v>0</v>
      </c>
      <c r="M55" s="28">
        <v>9653</v>
      </c>
      <c r="N55" s="28">
        <v>13404</v>
      </c>
      <c r="O55" s="28">
        <v>13404</v>
      </c>
    </row>
    <row r="56" spans="1:15" ht="12.75" customHeight="1">
      <c r="A56" s="4" t="s">
        <v>103</v>
      </c>
      <c r="B56" s="5" t="s">
        <v>104</v>
      </c>
      <c r="C56" s="28">
        <v>91529</v>
      </c>
      <c r="D56" s="28">
        <v>35959</v>
      </c>
      <c r="E56" s="28">
        <v>3886</v>
      </c>
      <c r="F56" s="28">
        <f t="shared" si="10"/>
        <v>51684</v>
      </c>
      <c r="G56" s="28">
        <v>262370</v>
      </c>
      <c r="H56" s="28">
        <v>78620</v>
      </c>
      <c r="I56" s="28">
        <v>18277</v>
      </c>
      <c r="J56" s="28">
        <f t="shared" si="11"/>
        <v>165473</v>
      </c>
      <c r="K56" s="28">
        <v>16636</v>
      </c>
      <c r="L56" s="28">
        <v>914</v>
      </c>
      <c r="M56" s="28">
        <v>32207</v>
      </c>
      <c r="N56" s="28">
        <v>6821</v>
      </c>
      <c r="O56" s="28">
        <v>6821</v>
      </c>
    </row>
    <row r="57" spans="1:15" ht="12.75" customHeight="1">
      <c r="A57" s="4" t="s">
        <v>105</v>
      </c>
      <c r="B57" s="5" t="s">
        <v>106</v>
      </c>
      <c r="C57" s="28">
        <v>68052</v>
      </c>
      <c r="D57" s="28">
        <v>40050</v>
      </c>
      <c r="E57" s="28">
        <v>4528</v>
      </c>
      <c r="F57" s="28">
        <f t="shared" si="10"/>
        <v>23474</v>
      </c>
      <c r="G57" s="28">
        <v>246906</v>
      </c>
      <c r="H57" s="28">
        <v>116908</v>
      </c>
      <c r="I57" s="28">
        <v>19067</v>
      </c>
      <c r="J57" s="28">
        <f t="shared" si="11"/>
        <v>110931</v>
      </c>
      <c r="K57" s="28">
        <v>2902</v>
      </c>
      <c r="L57" s="28">
        <v>0</v>
      </c>
      <c r="M57" s="28">
        <v>19096</v>
      </c>
      <c r="N57" s="28">
        <v>251</v>
      </c>
      <c r="O57" s="28">
        <v>251</v>
      </c>
    </row>
    <row r="58" spans="1:15" ht="12.75" customHeight="1">
      <c r="A58" s="4" t="s">
        <v>107</v>
      </c>
      <c r="B58" s="5" t="s">
        <v>108</v>
      </c>
      <c r="C58" s="28">
        <v>66221</v>
      </c>
      <c r="D58" s="28">
        <v>40828</v>
      </c>
      <c r="E58" s="28">
        <v>1323</v>
      </c>
      <c r="F58" s="28">
        <f t="shared" si="10"/>
        <v>24070</v>
      </c>
      <c r="G58" s="28">
        <v>201374</v>
      </c>
      <c r="H58" s="28">
        <v>94325</v>
      </c>
      <c r="I58" s="28">
        <v>5765</v>
      </c>
      <c r="J58" s="28">
        <f t="shared" si="11"/>
        <v>101284</v>
      </c>
      <c r="K58" s="28">
        <v>5546</v>
      </c>
      <c r="L58" s="28">
        <v>131</v>
      </c>
      <c r="M58" s="28">
        <v>10428</v>
      </c>
      <c r="N58" s="28">
        <v>26907</v>
      </c>
      <c r="O58" s="28">
        <v>26907</v>
      </c>
    </row>
    <row r="59" spans="1:15" ht="12.75" customHeight="1">
      <c r="A59" s="8"/>
      <c r="B59" s="9" t="s">
        <v>109</v>
      </c>
      <c r="C59" s="29">
        <f t="shared" ref="C59:O59" si="12">SUM(C52:C58)</f>
        <v>375205</v>
      </c>
      <c r="D59" s="29">
        <f t="shared" si="12"/>
        <v>228128</v>
      </c>
      <c r="E59" s="29">
        <f t="shared" si="12"/>
        <v>12440</v>
      </c>
      <c r="F59" s="29">
        <f t="shared" si="12"/>
        <v>134637</v>
      </c>
      <c r="G59" s="29">
        <f t="shared" si="12"/>
        <v>1174524</v>
      </c>
      <c r="H59" s="29">
        <f t="shared" si="12"/>
        <v>564652</v>
      </c>
      <c r="I59" s="29">
        <f t="shared" si="12"/>
        <v>56580</v>
      </c>
      <c r="J59" s="29">
        <f t="shared" si="12"/>
        <v>553292</v>
      </c>
      <c r="K59" s="29">
        <f t="shared" si="12"/>
        <v>61115</v>
      </c>
      <c r="L59" s="29">
        <f t="shared" si="12"/>
        <v>1060</v>
      </c>
      <c r="M59" s="29">
        <f t="shared" si="12"/>
        <v>84362</v>
      </c>
      <c r="N59" s="29">
        <f t="shared" si="12"/>
        <v>51038</v>
      </c>
      <c r="O59" s="29">
        <f t="shared" si="12"/>
        <v>51038</v>
      </c>
    </row>
    <row r="60" spans="1:15" ht="12.75" customHeight="1">
      <c r="A60" s="4" t="s">
        <v>110</v>
      </c>
      <c r="B60" s="5" t="s">
        <v>111</v>
      </c>
      <c r="C60" s="28">
        <v>75962</v>
      </c>
      <c r="D60" s="28">
        <v>57444</v>
      </c>
      <c r="E60" s="28">
        <v>6785</v>
      </c>
      <c r="F60" s="28">
        <f t="shared" ref="F60:F68" si="13">SUM(C60-D60-E60)</f>
        <v>11733</v>
      </c>
      <c r="G60" s="28">
        <v>225352</v>
      </c>
      <c r="H60" s="28">
        <v>135962</v>
      </c>
      <c r="I60" s="28">
        <v>33570</v>
      </c>
      <c r="J60" s="28">
        <f t="shared" ref="J60:J68" si="14">SUM(G60-H60-I60)</f>
        <v>55820</v>
      </c>
      <c r="K60" s="28">
        <v>1704</v>
      </c>
      <c r="L60" s="28">
        <v>0</v>
      </c>
      <c r="M60" s="28">
        <v>12016</v>
      </c>
      <c r="N60" s="28">
        <v>1281</v>
      </c>
      <c r="O60" s="28">
        <v>1281</v>
      </c>
    </row>
    <row r="61" spans="1:15" ht="12.75" customHeight="1">
      <c r="A61" s="4" t="s">
        <v>112</v>
      </c>
      <c r="B61" s="5" t="s">
        <v>113</v>
      </c>
      <c r="C61" s="28">
        <v>19695</v>
      </c>
      <c r="D61" s="28">
        <v>16702</v>
      </c>
      <c r="E61" s="28">
        <v>304</v>
      </c>
      <c r="F61" s="28">
        <f t="shared" si="13"/>
        <v>2689</v>
      </c>
      <c r="G61" s="28">
        <v>48519</v>
      </c>
      <c r="H61" s="28">
        <v>39932</v>
      </c>
      <c r="I61" s="28">
        <v>1436</v>
      </c>
      <c r="J61" s="28">
        <f t="shared" si="14"/>
        <v>7151</v>
      </c>
      <c r="K61" s="28">
        <v>99</v>
      </c>
      <c r="L61" s="28">
        <v>308</v>
      </c>
      <c r="M61" s="28">
        <v>5554</v>
      </c>
      <c r="N61" s="28">
        <v>13</v>
      </c>
      <c r="O61" s="28">
        <v>13</v>
      </c>
    </row>
    <row r="62" spans="1:15" ht="12.75" customHeight="1">
      <c r="A62" s="4" t="s">
        <v>114</v>
      </c>
      <c r="B62" s="5" t="s">
        <v>115</v>
      </c>
      <c r="C62" s="28">
        <v>39598</v>
      </c>
      <c r="D62" s="28">
        <v>19819</v>
      </c>
      <c r="E62" s="28">
        <v>2089</v>
      </c>
      <c r="F62" s="28">
        <f t="shared" si="13"/>
        <v>17690</v>
      </c>
      <c r="G62" s="28">
        <v>142696</v>
      </c>
      <c r="H62" s="28">
        <v>50156</v>
      </c>
      <c r="I62" s="28">
        <v>10486</v>
      </c>
      <c r="J62" s="28">
        <f t="shared" si="14"/>
        <v>82054</v>
      </c>
      <c r="K62" s="28">
        <v>7863</v>
      </c>
      <c r="L62" s="28">
        <v>1321</v>
      </c>
      <c r="M62" s="28">
        <v>11616</v>
      </c>
      <c r="N62" s="28">
        <v>7369</v>
      </c>
      <c r="O62" s="28">
        <v>7369</v>
      </c>
    </row>
    <row r="63" spans="1:15" ht="12.75" customHeight="1">
      <c r="A63" s="4" t="s">
        <v>116</v>
      </c>
      <c r="B63" s="5" t="s">
        <v>117</v>
      </c>
      <c r="C63" s="28">
        <v>58020</v>
      </c>
      <c r="D63" s="28">
        <v>32538</v>
      </c>
      <c r="E63" s="28">
        <v>2941</v>
      </c>
      <c r="F63" s="28">
        <f t="shared" si="13"/>
        <v>22541</v>
      </c>
      <c r="G63" s="28">
        <v>177838</v>
      </c>
      <c r="H63" s="28">
        <v>94207</v>
      </c>
      <c r="I63" s="28">
        <v>17816</v>
      </c>
      <c r="J63" s="28">
        <f t="shared" si="14"/>
        <v>65815</v>
      </c>
      <c r="K63" s="28">
        <v>1021</v>
      </c>
      <c r="L63" s="28">
        <v>0</v>
      </c>
      <c r="M63" s="28">
        <v>10584</v>
      </c>
      <c r="N63" s="28">
        <v>465</v>
      </c>
      <c r="O63" s="28">
        <v>465</v>
      </c>
    </row>
    <row r="64" spans="1:15" ht="12.75" customHeight="1">
      <c r="A64" s="4" t="s">
        <v>118</v>
      </c>
      <c r="B64" s="5" t="s">
        <v>119</v>
      </c>
      <c r="C64" s="28">
        <v>47344</v>
      </c>
      <c r="D64" s="28">
        <v>24483</v>
      </c>
      <c r="E64" s="28">
        <v>3557</v>
      </c>
      <c r="F64" s="28">
        <f t="shared" si="13"/>
        <v>19304</v>
      </c>
      <c r="G64" s="28">
        <v>170985</v>
      </c>
      <c r="H64" s="28">
        <v>68459</v>
      </c>
      <c r="I64" s="28">
        <v>16439</v>
      </c>
      <c r="J64" s="28">
        <f t="shared" si="14"/>
        <v>86087</v>
      </c>
      <c r="K64" s="28">
        <v>507</v>
      </c>
      <c r="L64" s="28">
        <v>54</v>
      </c>
      <c r="M64" s="28">
        <v>4521</v>
      </c>
      <c r="N64" s="28">
        <v>617</v>
      </c>
      <c r="O64" s="28">
        <v>617</v>
      </c>
    </row>
    <row r="65" spans="1:15" ht="12.75" customHeight="1">
      <c r="A65" s="4" t="s">
        <v>120</v>
      </c>
      <c r="B65" s="5" t="s">
        <v>121</v>
      </c>
      <c r="C65" s="28">
        <v>22640</v>
      </c>
      <c r="D65" s="28">
        <v>17434</v>
      </c>
      <c r="E65" s="28">
        <v>2395</v>
      </c>
      <c r="F65" s="28">
        <f t="shared" si="13"/>
        <v>2811</v>
      </c>
      <c r="G65" s="28">
        <v>98178</v>
      </c>
      <c r="H65" s="28">
        <v>46368</v>
      </c>
      <c r="I65" s="28">
        <v>12242</v>
      </c>
      <c r="J65" s="28">
        <f t="shared" si="14"/>
        <v>39568</v>
      </c>
      <c r="K65" s="28">
        <v>5810</v>
      </c>
      <c r="L65" s="28">
        <v>0</v>
      </c>
      <c r="M65" s="28">
        <v>8557</v>
      </c>
      <c r="N65" s="28">
        <v>2558</v>
      </c>
      <c r="O65" s="28">
        <v>2558</v>
      </c>
    </row>
    <row r="66" spans="1:15" ht="12.75" customHeight="1">
      <c r="A66" s="4" t="s">
        <v>122</v>
      </c>
      <c r="B66" s="5" t="s">
        <v>123</v>
      </c>
      <c r="C66" s="28">
        <v>42085</v>
      </c>
      <c r="D66" s="28">
        <v>17619</v>
      </c>
      <c r="E66" s="28">
        <v>1126</v>
      </c>
      <c r="F66" s="28">
        <f t="shared" si="13"/>
        <v>23340</v>
      </c>
      <c r="G66" s="28">
        <v>224000</v>
      </c>
      <c r="H66" s="28">
        <v>48218</v>
      </c>
      <c r="I66" s="28">
        <v>5333</v>
      </c>
      <c r="J66" s="28">
        <f t="shared" si="14"/>
        <v>170449</v>
      </c>
      <c r="K66" s="28">
        <v>15802</v>
      </c>
      <c r="L66" s="28">
        <v>0</v>
      </c>
      <c r="M66" s="28">
        <v>45461</v>
      </c>
      <c r="N66" s="28">
        <v>411</v>
      </c>
      <c r="O66" s="28">
        <v>411</v>
      </c>
    </row>
    <row r="67" spans="1:15" ht="12.75" customHeight="1">
      <c r="A67" s="4" t="s">
        <v>124</v>
      </c>
      <c r="B67" s="5" t="s">
        <v>125</v>
      </c>
      <c r="C67" s="28">
        <v>94277</v>
      </c>
      <c r="D67" s="28">
        <v>19993</v>
      </c>
      <c r="E67" s="28">
        <v>0</v>
      </c>
      <c r="F67" s="28">
        <f t="shared" si="13"/>
        <v>74284</v>
      </c>
      <c r="G67" s="28">
        <v>367256</v>
      </c>
      <c r="H67" s="28">
        <v>50146</v>
      </c>
      <c r="I67" s="28">
        <v>0</v>
      </c>
      <c r="J67" s="28">
        <f t="shared" si="14"/>
        <v>317110</v>
      </c>
      <c r="K67" s="28">
        <v>16392</v>
      </c>
      <c r="L67" s="28">
        <v>0</v>
      </c>
      <c r="M67" s="28">
        <v>82239</v>
      </c>
      <c r="N67" s="28">
        <v>1342</v>
      </c>
      <c r="O67" s="28">
        <v>1342</v>
      </c>
    </row>
    <row r="68" spans="1:15" ht="12.75" customHeight="1">
      <c r="A68" s="4" t="s">
        <v>126</v>
      </c>
      <c r="B68" s="5" t="s">
        <v>127</v>
      </c>
      <c r="C68" s="28">
        <v>35910</v>
      </c>
      <c r="D68" s="28">
        <v>25378</v>
      </c>
      <c r="E68" s="28">
        <v>812</v>
      </c>
      <c r="F68" s="28">
        <f t="shared" si="13"/>
        <v>9720</v>
      </c>
      <c r="G68" s="28">
        <v>124680</v>
      </c>
      <c r="H68" s="28">
        <v>56267</v>
      </c>
      <c r="I68" s="28">
        <v>4534</v>
      </c>
      <c r="J68" s="28">
        <f t="shared" si="14"/>
        <v>63879</v>
      </c>
      <c r="K68" s="28">
        <v>226</v>
      </c>
      <c r="L68" s="28">
        <v>81</v>
      </c>
      <c r="M68" s="28">
        <v>4694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435531</v>
      </c>
      <c r="D69" s="29">
        <f t="shared" si="15"/>
        <v>231410</v>
      </c>
      <c r="E69" s="29">
        <f t="shared" si="15"/>
        <v>20009</v>
      </c>
      <c r="F69" s="29">
        <f t="shared" si="15"/>
        <v>184112</v>
      </c>
      <c r="G69" s="29">
        <f t="shared" si="15"/>
        <v>1579504</v>
      </c>
      <c r="H69" s="29">
        <f t="shared" si="15"/>
        <v>589715</v>
      </c>
      <c r="I69" s="29">
        <f t="shared" si="15"/>
        <v>101856</v>
      </c>
      <c r="J69" s="29">
        <f t="shared" si="15"/>
        <v>887933</v>
      </c>
      <c r="K69" s="29">
        <f t="shared" si="15"/>
        <v>49424</v>
      </c>
      <c r="L69" s="29">
        <f t="shared" si="15"/>
        <v>1764</v>
      </c>
      <c r="M69" s="29">
        <f t="shared" si="15"/>
        <v>185242</v>
      </c>
      <c r="N69" s="29">
        <f t="shared" si="15"/>
        <v>14056</v>
      </c>
      <c r="O69" s="29">
        <f t="shared" si="15"/>
        <v>14056</v>
      </c>
    </row>
    <row r="70" spans="1:15" ht="12.75" customHeight="1">
      <c r="A70" s="4" t="s">
        <v>129</v>
      </c>
      <c r="B70" s="5" t="s">
        <v>130</v>
      </c>
      <c r="C70" s="28">
        <v>25555</v>
      </c>
      <c r="D70" s="28">
        <v>21669</v>
      </c>
      <c r="E70" s="28">
        <v>2086</v>
      </c>
      <c r="F70" s="28">
        <f t="shared" ref="F70:F79" si="16">SUM(C70-D70-E70)</f>
        <v>1800</v>
      </c>
      <c r="G70" s="28">
        <v>81792</v>
      </c>
      <c r="H70" s="28">
        <v>52041</v>
      </c>
      <c r="I70" s="28">
        <v>13084</v>
      </c>
      <c r="J70" s="28">
        <f t="shared" ref="J70:J79" si="17">SUM(G70-H70-I70)</f>
        <v>16667</v>
      </c>
      <c r="K70" s="28">
        <v>1596</v>
      </c>
      <c r="L70" s="28">
        <v>4</v>
      </c>
      <c r="M70" s="28">
        <v>2595</v>
      </c>
      <c r="N70" s="28">
        <v>324</v>
      </c>
      <c r="O70" s="28">
        <v>324</v>
      </c>
    </row>
    <row r="71" spans="1:15" ht="12.75" customHeight="1">
      <c r="A71" s="4" t="s">
        <v>131</v>
      </c>
      <c r="B71" s="5" t="s">
        <v>132</v>
      </c>
      <c r="C71" s="28">
        <v>118340</v>
      </c>
      <c r="D71" s="28">
        <v>68316</v>
      </c>
      <c r="E71" s="28">
        <v>4128</v>
      </c>
      <c r="F71" s="28">
        <f t="shared" si="16"/>
        <v>45896</v>
      </c>
      <c r="G71" s="28">
        <v>278654</v>
      </c>
      <c r="H71" s="28">
        <v>120971</v>
      </c>
      <c r="I71" s="28">
        <v>19657</v>
      </c>
      <c r="J71" s="28">
        <f t="shared" si="17"/>
        <v>138026</v>
      </c>
      <c r="K71" s="28">
        <v>6796</v>
      </c>
      <c r="L71" s="28">
        <v>0</v>
      </c>
      <c r="M71" s="28">
        <v>7894</v>
      </c>
      <c r="N71" s="28">
        <v>32919</v>
      </c>
      <c r="O71" s="28">
        <v>32919</v>
      </c>
    </row>
    <row r="72" spans="1:15" ht="12.75" customHeight="1">
      <c r="A72" s="4" t="s">
        <v>133</v>
      </c>
      <c r="B72" s="5" t="s">
        <v>134</v>
      </c>
      <c r="C72" s="28">
        <v>20716</v>
      </c>
      <c r="D72" s="28">
        <v>18181</v>
      </c>
      <c r="E72" s="28">
        <v>0</v>
      </c>
      <c r="F72" s="28">
        <f t="shared" si="16"/>
        <v>2535</v>
      </c>
      <c r="G72" s="28">
        <v>57167</v>
      </c>
      <c r="H72" s="28">
        <v>44158</v>
      </c>
      <c r="I72" s="28">
        <v>0</v>
      </c>
      <c r="J72" s="28">
        <f t="shared" si="17"/>
        <v>13009</v>
      </c>
      <c r="K72" s="28">
        <v>2546</v>
      </c>
      <c r="L72" s="28">
        <v>725</v>
      </c>
      <c r="M72" s="28">
        <v>11115</v>
      </c>
      <c r="N72" s="28">
        <v>106</v>
      </c>
      <c r="O72" s="28">
        <v>106</v>
      </c>
    </row>
    <row r="73" spans="1:15" ht="12.75" customHeight="1">
      <c r="A73" s="4" t="s">
        <v>135</v>
      </c>
      <c r="B73" s="5" t="s">
        <v>136</v>
      </c>
      <c r="C73" s="28">
        <v>50271</v>
      </c>
      <c r="D73" s="28">
        <v>37054</v>
      </c>
      <c r="E73" s="28">
        <v>525</v>
      </c>
      <c r="F73" s="28">
        <f t="shared" si="16"/>
        <v>12692</v>
      </c>
      <c r="G73" s="28">
        <v>136253</v>
      </c>
      <c r="H73" s="28">
        <v>81493</v>
      </c>
      <c r="I73" s="28">
        <v>1494</v>
      </c>
      <c r="J73" s="28">
        <f t="shared" si="17"/>
        <v>53266</v>
      </c>
      <c r="K73" s="28">
        <v>4297</v>
      </c>
      <c r="L73" s="28">
        <v>913</v>
      </c>
      <c r="M73" s="28">
        <v>5927</v>
      </c>
      <c r="N73" s="28">
        <v>58652</v>
      </c>
      <c r="O73" s="28">
        <v>58652</v>
      </c>
    </row>
    <row r="74" spans="1:15" ht="12.75" customHeight="1">
      <c r="A74" s="4" t="s">
        <v>137</v>
      </c>
      <c r="B74" s="5" t="s">
        <v>138</v>
      </c>
      <c r="C74" s="28">
        <v>35841</v>
      </c>
      <c r="D74" s="28">
        <v>30755</v>
      </c>
      <c r="E74" s="28">
        <v>1480</v>
      </c>
      <c r="F74" s="28">
        <f t="shared" si="16"/>
        <v>3606</v>
      </c>
      <c r="G74" s="28">
        <v>79465</v>
      </c>
      <c r="H74" s="28">
        <v>53505</v>
      </c>
      <c r="I74" s="28">
        <v>5535</v>
      </c>
      <c r="J74" s="28">
        <f t="shared" si="17"/>
        <v>20425</v>
      </c>
      <c r="K74" s="28">
        <v>2256</v>
      </c>
      <c r="L74" s="28">
        <v>0</v>
      </c>
      <c r="M74" s="28">
        <v>1750</v>
      </c>
      <c r="N74" s="28">
        <v>1390</v>
      </c>
      <c r="O74" s="28">
        <v>1390</v>
      </c>
    </row>
    <row r="75" spans="1:15" ht="12.75" customHeight="1">
      <c r="A75" s="4" t="s">
        <v>139</v>
      </c>
      <c r="B75" s="5" t="s">
        <v>140</v>
      </c>
      <c r="C75" s="28">
        <v>19768</v>
      </c>
      <c r="D75" s="28">
        <v>18301</v>
      </c>
      <c r="E75" s="28">
        <v>497</v>
      </c>
      <c r="F75" s="28">
        <f t="shared" si="16"/>
        <v>970</v>
      </c>
      <c r="G75" s="28">
        <v>39388</v>
      </c>
      <c r="H75" s="28">
        <v>30343</v>
      </c>
      <c r="I75" s="28">
        <v>3338</v>
      </c>
      <c r="J75" s="28">
        <f t="shared" si="17"/>
        <v>5707</v>
      </c>
      <c r="K75" s="28">
        <v>113</v>
      </c>
      <c r="L75" s="28">
        <v>0</v>
      </c>
      <c r="M75" s="28">
        <v>37</v>
      </c>
      <c r="N75" s="28">
        <v>48</v>
      </c>
      <c r="O75" s="28">
        <v>48</v>
      </c>
    </row>
    <row r="76" spans="1:15" ht="12.75" customHeight="1">
      <c r="A76" s="4" t="s">
        <v>141</v>
      </c>
      <c r="B76" s="5" t="s">
        <v>142</v>
      </c>
      <c r="C76" s="28">
        <v>40166</v>
      </c>
      <c r="D76" s="28">
        <v>30381</v>
      </c>
      <c r="E76" s="28">
        <v>937</v>
      </c>
      <c r="F76" s="28">
        <f t="shared" si="16"/>
        <v>8848</v>
      </c>
      <c r="G76" s="28">
        <v>108696</v>
      </c>
      <c r="H76" s="28">
        <v>66439</v>
      </c>
      <c r="I76" s="28">
        <v>3291</v>
      </c>
      <c r="J76" s="28">
        <f t="shared" si="17"/>
        <v>38966</v>
      </c>
      <c r="K76" s="28">
        <v>1743</v>
      </c>
      <c r="L76" s="28">
        <v>365</v>
      </c>
      <c r="M76" s="28">
        <v>5314</v>
      </c>
      <c r="N76" s="28">
        <v>1179</v>
      </c>
      <c r="O76" s="28">
        <v>1179</v>
      </c>
    </row>
    <row r="77" spans="1:15" ht="12.75" customHeight="1">
      <c r="A77" s="4" t="s">
        <v>143</v>
      </c>
      <c r="B77" s="5" t="s">
        <v>144</v>
      </c>
      <c r="C77" s="28">
        <v>46772</v>
      </c>
      <c r="D77" s="28">
        <v>19205</v>
      </c>
      <c r="E77" s="28">
        <v>549</v>
      </c>
      <c r="F77" s="28">
        <f t="shared" si="16"/>
        <v>27018</v>
      </c>
      <c r="G77" s="28">
        <v>111784</v>
      </c>
      <c r="H77" s="28">
        <v>38868</v>
      </c>
      <c r="I77" s="28">
        <v>2131</v>
      </c>
      <c r="J77" s="28">
        <f t="shared" si="17"/>
        <v>70785</v>
      </c>
      <c r="K77" s="28">
        <v>3419</v>
      </c>
      <c r="L77" s="28">
        <v>0</v>
      </c>
      <c r="M77" s="28">
        <v>3007</v>
      </c>
      <c r="N77" s="28">
        <v>614</v>
      </c>
      <c r="O77" s="28">
        <v>614</v>
      </c>
    </row>
    <row r="78" spans="1:15" ht="12.75" customHeight="1">
      <c r="A78" s="4" t="s">
        <v>145</v>
      </c>
      <c r="B78" s="5" t="s">
        <v>146</v>
      </c>
      <c r="C78" s="28">
        <v>16848</v>
      </c>
      <c r="D78" s="28">
        <v>15914</v>
      </c>
      <c r="E78" s="28">
        <v>0</v>
      </c>
      <c r="F78" s="28">
        <f t="shared" si="16"/>
        <v>934</v>
      </c>
      <c r="G78" s="28">
        <v>36284</v>
      </c>
      <c r="H78" s="28">
        <v>30064</v>
      </c>
      <c r="I78" s="28">
        <v>0</v>
      </c>
      <c r="J78" s="28">
        <f t="shared" si="17"/>
        <v>6220</v>
      </c>
      <c r="K78" s="28">
        <v>416</v>
      </c>
      <c r="L78" s="28">
        <v>0</v>
      </c>
      <c r="M78" s="28">
        <v>0</v>
      </c>
      <c r="N78" s="28">
        <v>245</v>
      </c>
      <c r="O78" s="28">
        <v>245</v>
      </c>
    </row>
    <row r="79" spans="1:15" ht="12.75" customHeight="1">
      <c r="A79" s="4" t="s">
        <v>147</v>
      </c>
      <c r="B79" s="5" t="s">
        <v>148</v>
      </c>
      <c r="C79" s="28">
        <v>22349</v>
      </c>
      <c r="D79" s="28">
        <v>18652</v>
      </c>
      <c r="E79" s="28">
        <v>653</v>
      </c>
      <c r="F79" s="28">
        <f t="shared" si="16"/>
        <v>3044</v>
      </c>
      <c r="G79" s="28">
        <v>70561</v>
      </c>
      <c r="H79" s="28">
        <v>43981</v>
      </c>
      <c r="I79" s="28">
        <v>3433</v>
      </c>
      <c r="J79" s="28">
        <f t="shared" si="17"/>
        <v>23147</v>
      </c>
      <c r="K79" s="28">
        <v>2154</v>
      </c>
      <c r="L79" s="28">
        <v>773</v>
      </c>
      <c r="M79" s="28">
        <v>13455</v>
      </c>
      <c r="N79" s="28">
        <v>449</v>
      </c>
      <c r="O79" s="28">
        <v>449</v>
      </c>
    </row>
    <row r="80" spans="1:15" ht="12.75" customHeight="1">
      <c r="A80" s="8"/>
      <c r="B80" s="9" t="s">
        <v>149</v>
      </c>
      <c r="C80" s="29">
        <f t="shared" ref="C80:O80" si="18">SUM(C70:C79)</f>
        <v>396626</v>
      </c>
      <c r="D80" s="29">
        <f t="shared" si="18"/>
        <v>278428</v>
      </c>
      <c r="E80" s="29">
        <f t="shared" si="18"/>
        <v>10855</v>
      </c>
      <c r="F80" s="29">
        <f t="shared" si="18"/>
        <v>107343</v>
      </c>
      <c r="G80" s="29">
        <f t="shared" si="18"/>
        <v>1000044</v>
      </c>
      <c r="H80" s="29">
        <f t="shared" si="18"/>
        <v>561863</v>
      </c>
      <c r="I80" s="29">
        <f t="shared" si="18"/>
        <v>51963</v>
      </c>
      <c r="J80" s="29">
        <f t="shared" si="18"/>
        <v>386218</v>
      </c>
      <c r="K80" s="29">
        <f t="shared" si="18"/>
        <v>25336</v>
      </c>
      <c r="L80" s="29">
        <f t="shared" si="18"/>
        <v>2780</v>
      </c>
      <c r="M80" s="29">
        <f t="shared" si="18"/>
        <v>51094</v>
      </c>
      <c r="N80" s="29">
        <f t="shared" si="18"/>
        <v>95926</v>
      </c>
      <c r="O80" s="29">
        <f t="shared" si="18"/>
        <v>95926</v>
      </c>
    </row>
    <row r="81" spans="1:15" ht="12.75" customHeight="1">
      <c r="A81" s="4" t="s">
        <v>150</v>
      </c>
      <c r="B81" s="5" t="s">
        <v>151</v>
      </c>
      <c r="C81" s="28">
        <v>39347</v>
      </c>
      <c r="D81" s="28">
        <v>23261</v>
      </c>
      <c r="E81" s="28">
        <v>1459</v>
      </c>
      <c r="F81" s="28">
        <f>SUM(C81-D81-E81)</f>
        <v>14627</v>
      </c>
      <c r="G81" s="28">
        <v>170673</v>
      </c>
      <c r="H81" s="28">
        <v>72667</v>
      </c>
      <c r="I81" s="28">
        <v>9867</v>
      </c>
      <c r="J81" s="28">
        <f>SUM(G81-H81-I81)</f>
        <v>88139</v>
      </c>
      <c r="K81" s="28">
        <v>1323</v>
      </c>
      <c r="L81" s="28">
        <v>0</v>
      </c>
      <c r="M81" s="28">
        <v>9876</v>
      </c>
      <c r="N81" s="28">
        <v>2486</v>
      </c>
      <c r="O81" s="28">
        <v>2486</v>
      </c>
    </row>
    <row r="82" spans="1:15" ht="12.75" customHeight="1">
      <c r="A82" s="4" t="s">
        <v>152</v>
      </c>
      <c r="B82" s="5" t="s">
        <v>153</v>
      </c>
      <c r="C82" s="28">
        <v>19445</v>
      </c>
      <c r="D82" s="28">
        <v>13277</v>
      </c>
      <c r="E82" s="28">
        <v>307</v>
      </c>
      <c r="F82" s="28">
        <f>SUM(C82-D82-E82)</f>
        <v>5861</v>
      </c>
      <c r="G82" s="28">
        <v>83171</v>
      </c>
      <c r="H82" s="28">
        <v>40258</v>
      </c>
      <c r="I82" s="28">
        <v>2009</v>
      </c>
      <c r="J82" s="28">
        <f>SUM(G82-H82-I82)</f>
        <v>40904</v>
      </c>
      <c r="K82" s="28">
        <v>527</v>
      </c>
      <c r="L82" s="28">
        <v>21</v>
      </c>
      <c r="M82" s="28">
        <v>8910</v>
      </c>
      <c r="N82" s="28">
        <v>676</v>
      </c>
      <c r="O82" s="28">
        <v>676</v>
      </c>
    </row>
    <row r="83" spans="1:15" ht="12.75" customHeight="1">
      <c r="A83" s="4" t="s">
        <v>154</v>
      </c>
      <c r="B83" s="5" t="s">
        <v>155</v>
      </c>
      <c r="C83" s="28">
        <v>5764</v>
      </c>
      <c r="D83" s="28">
        <v>5138</v>
      </c>
      <c r="E83" s="28">
        <v>604</v>
      </c>
      <c r="F83" s="28">
        <f>SUM(C83-D83-E83)</f>
        <v>22</v>
      </c>
      <c r="G83" s="28">
        <v>19118</v>
      </c>
      <c r="H83" s="28">
        <v>15707</v>
      </c>
      <c r="I83" s="28">
        <v>3144</v>
      </c>
      <c r="J83" s="28">
        <f>SUM(G83-H83-I83)</f>
        <v>267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17099</v>
      </c>
      <c r="D84" s="28">
        <v>15471</v>
      </c>
      <c r="E84" s="28">
        <v>384</v>
      </c>
      <c r="F84" s="28">
        <f>SUM(C84-D84-E84)</f>
        <v>1244</v>
      </c>
      <c r="G84" s="28">
        <v>69034</v>
      </c>
      <c r="H84" s="28">
        <v>47920</v>
      </c>
      <c r="I84" s="28">
        <v>2455</v>
      </c>
      <c r="J84" s="28">
        <f>SUM(G84-H84-I84)</f>
        <v>18659</v>
      </c>
      <c r="K84" s="28">
        <v>642</v>
      </c>
      <c r="L84" s="28">
        <v>0</v>
      </c>
      <c r="M84" s="28">
        <v>6466</v>
      </c>
      <c r="N84" s="28">
        <v>221</v>
      </c>
      <c r="O84" s="28">
        <v>221</v>
      </c>
    </row>
    <row r="85" spans="1:15" ht="12.75" customHeight="1">
      <c r="A85" s="4" t="s">
        <v>158</v>
      </c>
      <c r="B85" s="5" t="s">
        <v>159</v>
      </c>
      <c r="C85" s="28">
        <v>26349</v>
      </c>
      <c r="D85" s="28">
        <v>22333</v>
      </c>
      <c r="E85" s="28">
        <v>1253</v>
      </c>
      <c r="F85" s="28">
        <f>SUM(C85-D85-E85)</f>
        <v>2763</v>
      </c>
      <c r="G85" s="28">
        <v>74185</v>
      </c>
      <c r="H85" s="28">
        <v>54500</v>
      </c>
      <c r="I85" s="28">
        <v>5482</v>
      </c>
      <c r="J85" s="28">
        <f>SUM(G85-H85-I85)</f>
        <v>14203</v>
      </c>
      <c r="K85" s="28">
        <v>1111</v>
      </c>
      <c r="L85" s="28">
        <v>653</v>
      </c>
      <c r="M85" s="28">
        <v>4880</v>
      </c>
      <c r="N85" s="28">
        <v>13059</v>
      </c>
      <c r="O85" s="28">
        <v>13059</v>
      </c>
    </row>
    <row r="86" spans="1:15" ht="12.75" customHeight="1">
      <c r="A86" s="8"/>
      <c r="B86" s="9" t="s">
        <v>160</v>
      </c>
      <c r="C86" s="29">
        <f t="shared" ref="C86:O86" si="19">SUM(C81:C85)</f>
        <v>108004</v>
      </c>
      <c r="D86" s="29">
        <f t="shared" si="19"/>
        <v>79480</v>
      </c>
      <c r="E86" s="29">
        <f t="shared" si="19"/>
        <v>4007</v>
      </c>
      <c r="F86" s="29">
        <f t="shared" si="19"/>
        <v>24517</v>
      </c>
      <c r="G86" s="29">
        <f t="shared" si="19"/>
        <v>416181</v>
      </c>
      <c r="H86" s="29">
        <f t="shared" si="19"/>
        <v>231052</v>
      </c>
      <c r="I86" s="29">
        <f t="shared" si="19"/>
        <v>22957</v>
      </c>
      <c r="J86" s="29">
        <f t="shared" si="19"/>
        <v>162172</v>
      </c>
      <c r="K86" s="29">
        <f t="shared" si="19"/>
        <v>3603</v>
      </c>
      <c r="L86" s="29">
        <f t="shared" si="19"/>
        <v>674</v>
      </c>
      <c r="M86" s="29">
        <f t="shared" si="19"/>
        <v>30132</v>
      </c>
      <c r="N86" s="29">
        <f t="shared" si="19"/>
        <v>16442</v>
      </c>
      <c r="O86" s="29">
        <f t="shared" si="19"/>
        <v>16442</v>
      </c>
    </row>
    <row r="87" spans="1:15" ht="12.75" customHeight="1">
      <c r="A87" s="4" t="s">
        <v>161</v>
      </c>
      <c r="B87" s="5" t="s">
        <v>162</v>
      </c>
      <c r="C87" s="28">
        <v>47491</v>
      </c>
      <c r="D87" s="28">
        <v>33531</v>
      </c>
      <c r="E87" s="28">
        <v>0</v>
      </c>
      <c r="F87" s="28">
        <f>SUM(C87-D87-E87)</f>
        <v>13960</v>
      </c>
      <c r="G87" s="28">
        <v>188857</v>
      </c>
      <c r="H87" s="28">
        <v>96502</v>
      </c>
      <c r="I87" s="28">
        <v>0</v>
      </c>
      <c r="J87" s="28">
        <f>SUM(G87-H87-I87)</f>
        <v>92355</v>
      </c>
      <c r="K87" s="28">
        <v>1607</v>
      </c>
      <c r="L87" s="28">
        <v>76</v>
      </c>
      <c r="M87" s="28">
        <v>11491</v>
      </c>
      <c r="N87" s="28">
        <v>673</v>
      </c>
      <c r="O87" s="28">
        <v>673</v>
      </c>
    </row>
    <row r="88" spans="1:15" ht="12.75" customHeight="1">
      <c r="A88" s="4" t="s">
        <v>163</v>
      </c>
      <c r="B88" s="5" t="s">
        <v>164</v>
      </c>
      <c r="C88" s="28">
        <v>29188</v>
      </c>
      <c r="D88" s="28">
        <v>16957</v>
      </c>
      <c r="E88" s="28">
        <v>1497</v>
      </c>
      <c r="F88" s="28">
        <f>SUM(C88-D88-E88)</f>
        <v>10734</v>
      </c>
      <c r="G88" s="28">
        <v>84520</v>
      </c>
      <c r="H88" s="28">
        <v>40360</v>
      </c>
      <c r="I88" s="28">
        <v>10026</v>
      </c>
      <c r="J88" s="28">
        <f>SUM(G88-H88-I88)</f>
        <v>34134</v>
      </c>
      <c r="K88" s="28">
        <v>579</v>
      </c>
      <c r="L88" s="28">
        <v>100</v>
      </c>
      <c r="M88" s="28">
        <v>4178</v>
      </c>
      <c r="N88" s="28">
        <v>34</v>
      </c>
      <c r="O88" s="28">
        <v>34</v>
      </c>
    </row>
    <row r="89" spans="1:15" ht="12.75" customHeight="1">
      <c r="A89" s="8"/>
      <c r="B89" s="9" t="s">
        <v>165</v>
      </c>
      <c r="C89" s="29">
        <f t="shared" ref="C89:O89" si="20">SUM(C87:C88)</f>
        <v>76679</v>
      </c>
      <c r="D89" s="29">
        <f t="shared" si="20"/>
        <v>50488</v>
      </c>
      <c r="E89" s="29">
        <f t="shared" si="20"/>
        <v>1497</v>
      </c>
      <c r="F89" s="29">
        <f t="shared" si="20"/>
        <v>24694</v>
      </c>
      <c r="G89" s="29">
        <f t="shared" si="20"/>
        <v>273377</v>
      </c>
      <c r="H89" s="29">
        <f t="shared" si="20"/>
        <v>136862</v>
      </c>
      <c r="I89" s="29">
        <f t="shared" si="20"/>
        <v>10026</v>
      </c>
      <c r="J89" s="29">
        <f t="shared" si="20"/>
        <v>126489</v>
      </c>
      <c r="K89" s="29">
        <f t="shared" si="20"/>
        <v>2186</v>
      </c>
      <c r="L89" s="29">
        <f t="shared" si="20"/>
        <v>176</v>
      </c>
      <c r="M89" s="29">
        <f t="shared" si="20"/>
        <v>15669</v>
      </c>
      <c r="N89" s="29">
        <f t="shared" si="20"/>
        <v>707</v>
      </c>
      <c r="O89" s="29">
        <f t="shared" si="20"/>
        <v>707</v>
      </c>
    </row>
    <row r="90" spans="1:15" ht="12.75" customHeight="1">
      <c r="A90" s="4" t="s">
        <v>166</v>
      </c>
      <c r="B90" s="5" t="s">
        <v>167</v>
      </c>
      <c r="C90" s="28">
        <v>41878</v>
      </c>
      <c r="D90" s="28">
        <v>23723</v>
      </c>
      <c r="E90" s="28">
        <v>2961</v>
      </c>
      <c r="F90" s="28">
        <f>SUM(C90-D90-E90)</f>
        <v>15194</v>
      </c>
      <c r="G90" s="28">
        <v>181617</v>
      </c>
      <c r="H90" s="28">
        <v>71878</v>
      </c>
      <c r="I90" s="28">
        <v>18798</v>
      </c>
      <c r="J90" s="28">
        <f>SUM(G90-H90-I90)</f>
        <v>90941</v>
      </c>
      <c r="K90" s="28">
        <v>1136</v>
      </c>
      <c r="L90" s="28">
        <v>0</v>
      </c>
      <c r="M90" s="28">
        <v>11615</v>
      </c>
      <c r="N90" s="28">
        <v>173</v>
      </c>
      <c r="O90" s="28">
        <v>173</v>
      </c>
    </row>
    <row r="91" spans="1:15" ht="12.75" customHeight="1">
      <c r="A91" s="4" t="s">
        <v>168</v>
      </c>
      <c r="B91" s="5" t="s">
        <v>169</v>
      </c>
      <c r="C91" s="28">
        <v>49566</v>
      </c>
      <c r="D91" s="28">
        <v>36868</v>
      </c>
      <c r="E91" s="28">
        <v>0</v>
      </c>
      <c r="F91" s="28">
        <f>SUM(C91-D91-E91)</f>
        <v>12698</v>
      </c>
      <c r="G91" s="28">
        <v>196885</v>
      </c>
      <c r="H91" s="28">
        <v>89189</v>
      </c>
      <c r="I91" s="28">
        <v>0</v>
      </c>
      <c r="J91" s="28">
        <f>SUM(G91-H91-I91)</f>
        <v>107696</v>
      </c>
      <c r="K91" s="28">
        <v>955</v>
      </c>
      <c r="L91" s="28">
        <v>157</v>
      </c>
      <c r="M91" s="28">
        <v>24760</v>
      </c>
      <c r="N91" s="28">
        <v>367</v>
      </c>
      <c r="O91" s="28">
        <v>367</v>
      </c>
    </row>
    <row r="92" spans="1:15" ht="12.75" customHeight="1">
      <c r="A92" s="4" t="s">
        <v>170</v>
      </c>
      <c r="B92" s="5" t="s">
        <v>171</v>
      </c>
      <c r="C92" s="28">
        <v>10840</v>
      </c>
      <c r="D92" s="28">
        <v>6528</v>
      </c>
      <c r="E92" s="28">
        <v>1208</v>
      </c>
      <c r="F92" s="28">
        <f>SUM(C92-D92-E92)</f>
        <v>3104</v>
      </c>
      <c r="G92" s="28">
        <v>35222</v>
      </c>
      <c r="H92" s="28">
        <v>16186</v>
      </c>
      <c r="I92" s="28">
        <v>9725</v>
      </c>
      <c r="J92" s="28">
        <f>SUM(G92-H92-I92)</f>
        <v>9311</v>
      </c>
      <c r="K92" s="28">
        <v>507</v>
      </c>
      <c r="L92" s="28">
        <v>0</v>
      </c>
      <c r="M92" s="28">
        <v>1554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462080</v>
      </c>
      <c r="D93" s="28">
        <v>297893</v>
      </c>
      <c r="E93" s="28">
        <v>19844</v>
      </c>
      <c r="F93" s="28">
        <f>SUM(C93-D93-E93)</f>
        <v>144343</v>
      </c>
      <c r="G93" s="28">
        <v>1427652</v>
      </c>
      <c r="H93" s="28">
        <v>514649</v>
      </c>
      <c r="I93" s="28">
        <v>69224</v>
      </c>
      <c r="J93" s="28">
        <f>SUM(G93-H93-I93)</f>
        <v>843779</v>
      </c>
      <c r="K93" s="28">
        <v>98852</v>
      </c>
      <c r="L93" s="28">
        <v>274</v>
      </c>
      <c r="M93" s="28">
        <v>142057</v>
      </c>
      <c r="N93" s="28">
        <v>27524</v>
      </c>
      <c r="O93" s="28">
        <v>27472</v>
      </c>
    </row>
    <row r="94" spans="1:15" ht="12.75" customHeight="1">
      <c r="A94" s="4" t="s">
        <v>174</v>
      </c>
      <c r="B94" s="5" t="s">
        <v>175</v>
      </c>
      <c r="C94" s="28">
        <v>31677</v>
      </c>
      <c r="D94" s="28">
        <v>10087</v>
      </c>
      <c r="E94" s="28">
        <v>811</v>
      </c>
      <c r="F94" s="28">
        <f>SUM(C94-D94-E94)</f>
        <v>20779</v>
      </c>
      <c r="G94" s="28">
        <v>95414</v>
      </c>
      <c r="H94" s="28">
        <v>30601</v>
      </c>
      <c r="I94" s="28">
        <v>5209</v>
      </c>
      <c r="J94" s="28">
        <f>SUM(G94-H94-I94)</f>
        <v>59604</v>
      </c>
      <c r="K94" s="28">
        <v>2076</v>
      </c>
      <c r="L94" s="28">
        <v>1298</v>
      </c>
      <c r="M94" s="28">
        <v>13132</v>
      </c>
      <c r="N94" s="28">
        <v>228</v>
      </c>
      <c r="O94" s="28">
        <v>228</v>
      </c>
    </row>
    <row r="95" spans="1:15" ht="12.75" customHeight="1">
      <c r="A95" s="8"/>
      <c r="B95" s="9" t="s">
        <v>176</v>
      </c>
      <c r="C95" s="29">
        <f t="shared" ref="C95:O95" si="21">SUM(C90:C94)</f>
        <v>596041</v>
      </c>
      <c r="D95" s="29">
        <f t="shared" si="21"/>
        <v>375099</v>
      </c>
      <c r="E95" s="29">
        <f t="shared" si="21"/>
        <v>24824</v>
      </c>
      <c r="F95" s="29">
        <f t="shared" si="21"/>
        <v>196118</v>
      </c>
      <c r="G95" s="29">
        <f t="shared" si="21"/>
        <v>1936790</v>
      </c>
      <c r="H95" s="29">
        <f t="shared" si="21"/>
        <v>722503</v>
      </c>
      <c r="I95" s="29">
        <f t="shared" si="21"/>
        <v>102956</v>
      </c>
      <c r="J95" s="29">
        <f t="shared" si="21"/>
        <v>1111331</v>
      </c>
      <c r="K95" s="29">
        <f t="shared" si="21"/>
        <v>103526</v>
      </c>
      <c r="L95" s="29">
        <f t="shared" si="21"/>
        <v>1729</v>
      </c>
      <c r="M95" s="29">
        <f t="shared" si="21"/>
        <v>193118</v>
      </c>
      <c r="N95" s="29">
        <f t="shared" si="21"/>
        <v>28292</v>
      </c>
      <c r="O95" s="29">
        <f t="shared" si="21"/>
        <v>28240</v>
      </c>
    </row>
    <row r="96" spans="1:15" ht="12.75" customHeight="1">
      <c r="A96" s="4" t="s">
        <v>177</v>
      </c>
      <c r="B96" s="5" t="s">
        <v>178</v>
      </c>
      <c r="C96" s="28">
        <v>8968</v>
      </c>
      <c r="D96" s="28">
        <v>7553</v>
      </c>
      <c r="E96" s="28">
        <v>512</v>
      </c>
      <c r="F96" s="28">
        <f>SUM(C96-D96-E96)</f>
        <v>903</v>
      </c>
      <c r="G96" s="28">
        <v>49059</v>
      </c>
      <c r="H96" s="28">
        <v>27866</v>
      </c>
      <c r="I96" s="28">
        <v>2995</v>
      </c>
      <c r="J96" s="28">
        <f>SUM(G96-H96-I96)</f>
        <v>18198</v>
      </c>
      <c r="K96" s="28">
        <v>18</v>
      </c>
      <c r="L96" s="28">
        <v>0</v>
      </c>
      <c r="M96" s="28">
        <v>10431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3206</v>
      </c>
      <c r="D97" s="28">
        <v>3068</v>
      </c>
      <c r="E97" s="28">
        <v>0</v>
      </c>
      <c r="F97" s="28">
        <f>SUM(C97-D97-E97)</f>
        <v>138</v>
      </c>
      <c r="G97" s="28">
        <v>10782</v>
      </c>
      <c r="H97" s="28">
        <v>10060</v>
      </c>
      <c r="I97" s="28">
        <v>0</v>
      </c>
      <c r="J97" s="28">
        <f>SUM(G97-H97-I97)</f>
        <v>722</v>
      </c>
      <c r="K97" s="28">
        <v>17</v>
      </c>
      <c r="L97" s="28">
        <v>0</v>
      </c>
      <c r="M97" s="28">
        <v>7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12174</v>
      </c>
      <c r="D98" s="29">
        <f t="shared" si="22"/>
        <v>10621</v>
      </c>
      <c r="E98" s="29">
        <f t="shared" si="22"/>
        <v>512</v>
      </c>
      <c r="F98" s="29">
        <f t="shared" si="22"/>
        <v>1041</v>
      </c>
      <c r="G98" s="29">
        <f t="shared" si="22"/>
        <v>59841</v>
      </c>
      <c r="H98" s="29">
        <f t="shared" si="22"/>
        <v>37926</v>
      </c>
      <c r="I98" s="29">
        <f t="shared" si="22"/>
        <v>2995</v>
      </c>
      <c r="J98" s="29">
        <f t="shared" si="22"/>
        <v>18920</v>
      </c>
      <c r="K98" s="29">
        <f t="shared" si="22"/>
        <v>35</v>
      </c>
      <c r="L98" s="29">
        <f t="shared" si="22"/>
        <v>0</v>
      </c>
      <c r="M98" s="29">
        <f t="shared" si="22"/>
        <v>10438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28456</v>
      </c>
      <c r="D99" s="28">
        <v>20993</v>
      </c>
      <c r="E99" s="28">
        <v>1053</v>
      </c>
      <c r="F99" s="28">
        <f>SUM(C99-D99-E99)</f>
        <v>6410</v>
      </c>
      <c r="G99" s="28">
        <v>98695</v>
      </c>
      <c r="H99" s="28">
        <v>63547</v>
      </c>
      <c r="I99" s="28">
        <v>5626</v>
      </c>
      <c r="J99" s="28">
        <f>SUM(G99-H99-I99)</f>
        <v>29522</v>
      </c>
      <c r="K99" s="28">
        <v>137</v>
      </c>
      <c r="L99" s="28">
        <v>0</v>
      </c>
      <c r="M99" s="28">
        <v>6676</v>
      </c>
      <c r="N99" s="28">
        <v>175</v>
      </c>
      <c r="O99" s="28">
        <v>175</v>
      </c>
    </row>
    <row r="100" spans="1:15" ht="12.75" customHeight="1">
      <c r="A100" s="4" t="s">
        <v>184</v>
      </c>
      <c r="B100" s="5" t="s">
        <v>185</v>
      </c>
      <c r="C100" s="28">
        <v>21597</v>
      </c>
      <c r="D100" s="28">
        <v>12593</v>
      </c>
      <c r="E100" s="28">
        <v>1311</v>
      </c>
      <c r="F100" s="28">
        <f>SUM(C100-D100-E100)</f>
        <v>7693</v>
      </c>
      <c r="G100" s="28">
        <v>87817</v>
      </c>
      <c r="H100" s="28">
        <v>34862</v>
      </c>
      <c r="I100" s="28">
        <v>5862</v>
      </c>
      <c r="J100" s="28">
        <f>SUM(G100-H100-I100)</f>
        <v>47093</v>
      </c>
      <c r="K100" s="28">
        <v>2419</v>
      </c>
      <c r="L100" s="28">
        <v>0</v>
      </c>
      <c r="M100" s="28">
        <v>5132</v>
      </c>
      <c r="N100" s="28">
        <v>1269</v>
      </c>
      <c r="O100" s="28">
        <v>1269</v>
      </c>
    </row>
    <row r="101" spans="1:15" ht="12.75" customHeight="1">
      <c r="A101" s="4" t="s">
        <v>186</v>
      </c>
      <c r="B101" s="5" t="s">
        <v>187</v>
      </c>
      <c r="C101" s="28">
        <v>12555</v>
      </c>
      <c r="D101" s="28">
        <v>10836</v>
      </c>
      <c r="E101" s="28">
        <v>0</v>
      </c>
      <c r="F101" s="28">
        <f>SUM(C101-D101-E101)</f>
        <v>1719</v>
      </c>
      <c r="G101" s="28">
        <v>40695</v>
      </c>
      <c r="H101" s="28">
        <v>29613</v>
      </c>
      <c r="I101" s="28">
        <v>0</v>
      </c>
      <c r="J101" s="28">
        <f>SUM(G101-H101-I101)</f>
        <v>11082</v>
      </c>
      <c r="K101" s="28">
        <v>73</v>
      </c>
      <c r="L101" s="28">
        <v>0</v>
      </c>
      <c r="M101" s="28">
        <v>1984</v>
      </c>
      <c r="N101" s="28">
        <v>184</v>
      </c>
      <c r="O101" s="28">
        <v>184</v>
      </c>
    </row>
    <row r="102" spans="1:15" ht="12.75" customHeight="1">
      <c r="A102" s="4" t="s">
        <v>188</v>
      </c>
      <c r="B102" s="5" t="s">
        <v>189</v>
      </c>
      <c r="C102" s="28">
        <v>21553</v>
      </c>
      <c r="D102" s="28">
        <v>18011</v>
      </c>
      <c r="E102" s="28">
        <v>1656</v>
      </c>
      <c r="F102" s="28">
        <f>SUM(C102-D102-E102)</f>
        <v>1886</v>
      </c>
      <c r="G102" s="28">
        <v>70466</v>
      </c>
      <c r="H102" s="28">
        <v>44625</v>
      </c>
      <c r="I102" s="28">
        <v>10744</v>
      </c>
      <c r="J102" s="28">
        <f>SUM(G102-H102-I102)</f>
        <v>15097</v>
      </c>
      <c r="K102" s="28">
        <v>1215</v>
      </c>
      <c r="L102" s="28">
        <v>0</v>
      </c>
      <c r="M102" s="28">
        <v>3232</v>
      </c>
      <c r="N102" s="28">
        <v>28</v>
      </c>
      <c r="O102" s="28">
        <v>28</v>
      </c>
    </row>
    <row r="103" spans="1:15" ht="12.75" customHeight="1">
      <c r="A103" s="8"/>
      <c r="B103" s="9" t="s">
        <v>190</v>
      </c>
      <c r="C103" s="29">
        <f t="shared" ref="C103:O103" si="23">SUM(C99:C102)</f>
        <v>84161</v>
      </c>
      <c r="D103" s="29">
        <f t="shared" si="23"/>
        <v>62433</v>
      </c>
      <c r="E103" s="29">
        <f t="shared" si="23"/>
        <v>4020</v>
      </c>
      <c r="F103" s="29">
        <f t="shared" si="23"/>
        <v>17708</v>
      </c>
      <c r="G103" s="29">
        <f t="shared" si="23"/>
        <v>297673</v>
      </c>
      <c r="H103" s="29">
        <f t="shared" si="23"/>
        <v>172647</v>
      </c>
      <c r="I103" s="29">
        <f t="shared" si="23"/>
        <v>22232</v>
      </c>
      <c r="J103" s="29">
        <f t="shared" si="23"/>
        <v>102794</v>
      </c>
      <c r="K103" s="29">
        <f t="shared" si="23"/>
        <v>3844</v>
      </c>
      <c r="L103" s="29">
        <f t="shared" si="23"/>
        <v>0</v>
      </c>
      <c r="M103" s="29">
        <f t="shared" si="23"/>
        <v>17024</v>
      </c>
      <c r="N103" s="29">
        <f t="shared" si="23"/>
        <v>1656</v>
      </c>
      <c r="O103" s="29">
        <f t="shared" si="23"/>
        <v>1656</v>
      </c>
    </row>
    <row r="104" spans="1:15" ht="12.75" customHeight="1">
      <c r="A104" s="4" t="s">
        <v>191</v>
      </c>
      <c r="B104" s="5" t="s">
        <v>192</v>
      </c>
      <c r="C104" s="28">
        <v>15450</v>
      </c>
      <c r="D104" s="28">
        <v>12227</v>
      </c>
      <c r="E104" s="28">
        <v>517</v>
      </c>
      <c r="F104" s="28">
        <f>SUM(C104-D104-E104)</f>
        <v>2706</v>
      </c>
      <c r="G104" s="28">
        <v>62744</v>
      </c>
      <c r="H104" s="28">
        <v>39588</v>
      </c>
      <c r="I104" s="28">
        <v>3886</v>
      </c>
      <c r="J104" s="28">
        <f>SUM(G104-H104-I104)</f>
        <v>19270</v>
      </c>
      <c r="K104" s="28">
        <v>323</v>
      </c>
      <c r="L104" s="28">
        <v>0</v>
      </c>
      <c r="M104" s="28">
        <v>2124</v>
      </c>
      <c r="N104" s="28">
        <v>337</v>
      </c>
      <c r="O104" s="28">
        <v>337</v>
      </c>
    </row>
    <row r="105" spans="1:15" ht="12.75" customHeight="1">
      <c r="A105" s="4" t="s">
        <v>193</v>
      </c>
      <c r="B105" s="5" t="s">
        <v>194</v>
      </c>
      <c r="C105" s="28">
        <v>10386</v>
      </c>
      <c r="D105" s="28">
        <v>7574</v>
      </c>
      <c r="E105" s="28">
        <v>0</v>
      </c>
      <c r="F105" s="28">
        <f>SUM(C105-D105-E105)</f>
        <v>2812</v>
      </c>
      <c r="G105" s="28">
        <v>54895</v>
      </c>
      <c r="H105" s="28">
        <v>24214</v>
      </c>
      <c r="I105" s="28">
        <v>0</v>
      </c>
      <c r="J105" s="28">
        <f>SUM(G105-H105-I105)</f>
        <v>30681</v>
      </c>
      <c r="K105" s="28">
        <v>154</v>
      </c>
      <c r="L105" s="28">
        <v>0</v>
      </c>
      <c r="M105" s="28">
        <v>5043</v>
      </c>
      <c r="N105" s="28">
        <v>157</v>
      </c>
      <c r="O105" s="28">
        <v>157</v>
      </c>
    </row>
    <row r="106" spans="1:15" ht="12.75" customHeight="1">
      <c r="A106" s="4" t="s">
        <v>195</v>
      </c>
      <c r="B106" s="5" t="s">
        <v>196</v>
      </c>
      <c r="C106" s="28">
        <v>56975</v>
      </c>
      <c r="D106" s="28">
        <v>36813</v>
      </c>
      <c r="E106" s="28">
        <v>1806</v>
      </c>
      <c r="F106" s="28">
        <f>SUM(C106-D106-E106)</f>
        <v>18356</v>
      </c>
      <c r="G106" s="28">
        <v>249063</v>
      </c>
      <c r="H106" s="28">
        <v>110055</v>
      </c>
      <c r="I106" s="28">
        <v>10213</v>
      </c>
      <c r="J106" s="28">
        <f>SUM(G106-H106-I106)</f>
        <v>128795</v>
      </c>
      <c r="K106" s="28">
        <v>572</v>
      </c>
      <c r="L106" s="28">
        <v>0</v>
      </c>
      <c r="M106" s="28">
        <v>39691</v>
      </c>
      <c r="N106" s="28">
        <v>934</v>
      </c>
      <c r="O106" s="28">
        <v>934</v>
      </c>
    </row>
    <row r="107" spans="1:15" ht="12.75" customHeight="1">
      <c r="A107" s="4" t="s">
        <v>197</v>
      </c>
      <c r="B107" s="5" t="s">
        <v>198</v>
      </c>
      <c r="C107" s="28">
        <v>178117</v>
      </c>
      <c r="D107" s="28">
        <v>121700</v>
      </c>
      <c r="E107" s="28">
        <v>5397</v>
      </c>
      <c r="F107" s="28">
        <f>SUM(C107-D107-E107)</f>
        <v>51020</v>
      </c>
      <c r="G107" s="28">
        <v>485893</v>
      </c>
      <c r="H107" s="28">
        <v>231967</v>
      </c>
      <c r="I107" s="28">
        <v>14539</v>
      </c>
      <c r="J107" s="28">
        <f>SUM(G107-H107-I107)</f>
        <v>239387</v>
      </c>
      <c r="K107" s="28">
        <v>15470</v>
      </c>
      <c r="L107" s="28">
        <v>0</v>
      </c>
      <c r="M107" s="28">
        <v>8812</v>
      </c>
      <c r="N107" s="28">
        <v>14584</v>
      </c>
      <c r="O107" s="28">
        <v>14584</v>
      </c>
    </row>
    <row r="108" spans="1:15" ht="12.75" customHeight="1">
      <c r="A108" s="4" t="s">
        <v>199</v>
      </c>
      <c r="B108" s="5" t="s">
        <v>200</v>
      </c>
      <c r="C108" s="28">
        <v>52905</v>
      </c>
      <c r="D108" s="28">
        <v>35371</v>
      </c>
      <c r="E108" s="28">
        <v>2184</v>
      </c>
      <c r="F108" s="28">
        <f>SUM(C108-D108-E108)</f>
        <v>15350</v>
      </c>
      <c r="G108" s="28">
        <v>265508</v>
      </c>
      <c r="H108" s="28">
        <v>105027</v>
      </c>
      <c r="I108" s="28">
        <v>12789</v>
      </c>
      <c r="J108" s="28">
        <f>SUM(G108-H108-I108)</f>
        <v>147692</v>
      </c>
      <c r="K108" s="28">
        <v>1127</v>
      </c>
      <c r="L108" s="28">
        <v>0</v>
      </c>
      <c r="M108" s="28">
        <v>12008</v>
      </c>
      <c r="N108" s="28">
        <v>6267</v>
      </c>
      <c r="O108" s="28">
        <v>6267</v>
      </c>
    </row>
    <row r="109" spans="1:15" ht="12.75" customHeight="1">
      <c r="A109" s="8"/>
      <c r="B109" s="9" t="s">
        <v>201</v>
      </c>
      <c r="C109" s="29">
        <f t="shared" ref="C109:O109" si="24">SUM(C104:C108)</f>
        <v>313833</v>
      </c>
      <c r="D109" s="29">
        <f t="shared" si="24"/>
        <v>213685</v>
      </c>
      <c r="E109" s="29">
        <f t="shared" si="24"/>
        <v>9904</v>
      </c>
      <c r="F109" s="29">
        <f t="shared" si="24"/>
        <v>90244</v>
      </c>
      <c r="G109" s="29">
        <f t="shared" si="24"/>
        <v>1118103</v>
      </c>
      <c r="H109" s="29">
        <f t="shared" si="24"/>
        <v>510851</v>
      </c>
      <c r="I109" s="29">
        <f t="shared" si="24"/>
        <v>41427</v>
      </c>
      <c r="J109" s="29">
        <f t="shared" si="24"/>
        <v>565825</v>
      </c>
      <c r="K109" s="29">
        <f t="shared" si="24"/>
        <v>17646</v>
      </c>
      <c r="L109" s="29">
        <f t="shared" si="24"/>
        <v>0</v>
      </c>
      <c r="M109" s="29">
        <f t="shared" si="24"/>
        <v>67678</v>
      </c>
      <c r="N109" s="29">
        <f t="shared" si="24"/>
        <v>22279</v>
      </c>
      <c r="O109" s="29">
        <f t="shared" si="24"/>
        <v>22279</v>
      </c>
    </row>
    <row r="110" spans="1:15" ht="12.75" customHeight="1">
      <c r="A110" s="4" t="s">
        <v>202</v>
      </c>
      <c r="B110" s="5" t="s">
        <v>203</v>
      </c>
      <c r="C110" s="28">
        <v>81994</v>
      </c>
      <c r="D110" s="28">
        <v>65453</v>
      </c>
      <c r="E110" s="28">
        <v>1022</v>
      </c>
      <c r="F110" s="28">
        <f t="shared" ref="F110:F115" si="25">SUM(C110-D110-E110)</f>
        <v>15519</v>
      </c>
      <c r="G110" s="28">
        <v>344837</v>
      </c>
      <c r="H110" s="28">
        <v>206037</v>
      </c>
      <c r="I110" s="28">
        <v>7401</v>
      </c>
      <c r="J110" s="28">
        <f t="shared" ref="J110:J115" si="26">SUM(G110-H110-I110)</f>
        <v>131399</v>
      </c>
      <c r="K110" s="28">
        <v>3424</v>
      </c>
      <c r="L110" s="28">
        <v>0</v>
      </c>
      <c r="M110" s="28">
        <v>29761</v>
      </c>
      <c r="N110" s="28">
        <v>1133</v>
      </c>
      <c r="O110" s="28">
        <v>1133</v>
      </c>
    </row>
    <row r="111" spans="1:15" ht="12.75" customHeight="1">
      <c r="A111" s="4" t="s">
        <v>204</v>
      </c>
      <c r="B111" s="5" t="s">
        <v>205</v>
      </c>
      <c r="C111" s="28">
        <v>9804</v>
      </c>
      <c r="D111" s="28">
        <v>9047</v>
      </c>
      <c r="E111" s="28">
        <v>249</v>
      </c>
      <c r="F111" s="28">
        <f t="shared" si="25"/>
        <v>508</v>
      </c>
      <c r="G111" s="28">
        <v>30142</v>
      </c>
      <c r="H111" s="28">
        <v>24819</v>
      </c>
      <c r="I111" s="28">
        <v>1554</v>
      </c>
      <c r="J111" s="28">
        <f t="shared" si="26"/>
        <v>3769</v>
      </c>
      <c r="K111" s="28">
        <v>107</v>
      </c>
      <c r="L111" s="28">
        <v>0</v>
      </c>
      <c r="M111" s="28">
        <v>3793</v>
      </c>
      <c r="N111" s="28">
        <v>153</v>
      </c>
      <c r="O111" s="28">
        <v>153</v>
      </c>
    </row>
    <row r="112" spans="1:15" ht="12.75" customHeight="1">
      <c r="A112" s="4" t="s">
        <v>206</v>
      </c>
      <c r="B112" s="5" t="s">
        <v>207</v>
      </c>
      <c r="C112" s="28">
        <v>25546</v>
      </c>
      <c r="D112" s="28">
        <v>21661</v>
      </c>
      <c r="E112" s="28">
        <v>0</v>
      </c>
      <c r="F112" s="28">
        <f t="shared" si="25"/>
        <v>3885</v>
      </c>
      <c r="G112" s="28">
        <v>84034</v>
      </c>
      <c r="H112" s="28">
        <v>63522</v>
      </c>
      <c r="I112" s="28">
        <v>0</v>
      </c>
      <c r="J112" s="28">
        <f t="shared" si="26"/>
        <v>20512</v>
      </c>
      <c r="K112" s="28">
        <v>919</v>
      </c>
      <c r="L112" s="28">
        <v>0</v>
      </c>
      <c r="M112" s="28">
        <v>4658</v>
      </c>
      <c r="N112" s="28">
        <v>301</v>
      </c>
      <c r="O112" s="28">
        <v>301</v>
      </c>
    </row>
    <row r="113" spans="1:15" ht="12.75" customHeight="1">
      <c r="A113" s="4" t="s">
        <v>208</v>
      </c>
      <c r="B113" s="5" t="s">
        <v>209</v>
      </c>
      <c r="C113" s="28">
        <v>25676</v>
      </c>
      <c r="D113" s="28">
        <v>17697</v>
      </c>
      <c r="E113" s="28">
        <v>1384</v>
      </c>
      <c r="F113" s="28">
        <f t="shared" si="25"/>
        <v>6595</v>
      </c>
      <c r="G113" s="28">
        <v>97947</v>
      </c>
      <c r="H113" s="28">
        <v>54106</v>
      </c>
      <c r="I113" s="28">
        <v>6850</v>
      </c>
      <c r="J113" s="28">
        <f t="shared" si="26"/>
        <v>36991</v>
      </c>
      <c r="K113" s="28">
        <v>1567</v>
      </c>
      <c r="L113" s="28">
        <v>0</v>
      </c>
      <c r="M113" s="28">
        <v>27815</v>
      </c>
      <c r="N113" s="28">
        <v>853</v>
      </c>
      <c r="O113" s="28">
        <v>853</v>
      </c>
    </row>
    <row r="114" spans="1:15" ht="12.75" customHeight="1">
      <c r="A114" s="4" t="s">
        <v>210</v>
      </c>
      <c r="B114" s="5" t="s">
        <v>211</v>
      </c>
      <c r="C114" s="28">
        <v>60638</v>
      </c>
      <c r="D114" s="28">
        <v>49003</v>
      </c>
      <c r="E114" s="28">
        <v>0</v>
      </c>
      <c r="F114" s="28">
        <f t="shared" si="25"/>
        <v>11635</v>
      </c>
      <c r="G114" s="28">
        <v>163364</v>
      </c>
      <c r="H114" s="28">
        <v>114796</v>
      </c>
      <c r="I114" s="28">
        <v>0</v>
      </c>
      <c r="J114" s="28">
        <f t="shared" si="26"/>
        <v>48568</v>
      </c>
      <c r="K114" s="28">
        <v>5845</v>
      </c>
      <c r="L114" s="28">
        <v>0</v>
      </c>
      <c r="M114" s="28">
        <v>15240</v>
      </c>
      <c r="N114" s="28">
        <v>3750</v>
      </c>
      <c r="O114" s="28">
        <v>3750</v>
      </c>
    </row>
    <row r="115" spans="1:15" ht="12.75" customHeight="1">
      <c r="A115" s="4" t="s">
        <v>212</v>
      </c>
      <c r="B115" s="5" t="s">
        <v>213</v>
      </c>
      <c r="C115" s="28">
        <v>40422</v>
      </c>
      <c r="D115" s="28">
        <v>30731</v>
      </c>
      <c r="E115" s="28">
        <v>0</v>
      </c>
      <c r="F115" s="28">
        <f t="shared" si="25"/>
        <v>9691</v>
      </c>
      <c r="G115" s="28">
        <v>141532</v>
      </c>
      <c r="H115" s="28">
        <v>90575</v>
      </c>
      <c r="I115" s="28">
        <v>0</v>
      </c>
      <c r="J115" s="28">
        <f t="shared" si="26"/>
        <v>50957</v>
      </c>
      <c r="K115" s="28">
        <v>35730</v>
      </c>
      <c r="L115" s="28">
        <v>0</v>
      </c>
      <c r="M115" s="28">
        <v>9820</v>
      </c>
      <c r="N115" s="28">
        <v>1676</v>
      </c>
      <c r="O115" s="28">
        <v>1676</v>
      </c>
    </row>
    <row r="116" spans="1:15" ht="12.75" customHeight="1">
      <c r="A116" s="8"/>
      <c r="B116" s="9" t="s">
        <v>214</v>
      </c>
      <c r="C116" s="29">
        <f t="shared" ref="C116:O116" si="27">SUM(C110:C115)</f>
        <v>244080</v>
      </c>
      <c r="D116" s="29">
        <f t="shared" si="27"/>
        <v>193592</v>
      </c>
      <c r="E116" s="29">
        <f t="shared" si="27"/>
        <v>2655</v>
      </c>
      <c r="F116" s="29">
        <f t="shared" si="27"/>
        <v>47833</v>
      </c>
      <c r="G116" s="29">
        <f t="shared" si="27"/>
        <v>861856</v>
      </c>
      <c r="H116" s="29">
        <f t="shared" si="27"/>
        <v>553855</v>
      </c>
      <c r="I116" s="29">
        <f t="shared" si="27"/>
        <v>15805</v>
      </c>
      <c r="J116" s="29">
        <f t="shared" si="27"/>
        <v>292196</v>
      </c>
      <c r="K116" s="29">
        <f t="shared" si="27"/>
        <v>47592</v>
      </c>
      <c r="L116" s="29">
        <f t="shared" si="27"/>
        <v>0</v>
      </c>
      <c r="M116" s="29">
        <f t="shared" si="27"/>
        <v>91087</v>
      </c>
      <c r="N116" s="29">
        <f t="shared" si="27"/>
        <v>7866</v>
      </c>
      <c r="O116" s="29">
        <f t="shared" si="27"/>
        <v>7866</v>
      </c>
    </row>
    <row r="117" spans="1:15" ht="12.75" customHeight="1">
      <c r="A117" s="4" t="s">
        <v>215</v>
      </c>
      <c r="B117" s="5" t="s">
        <v>216</v>
      </c>
      <c r="C117" s="28">
        <v>8699</v>
      </c>
      <c r="D117" s="28">
        <v>7433</v>
      </c>
      <c r="E117" s="28">
        <v>0</v>
      </c>
      <c r="F117" s="28">
        <f>SUM(C117-D117-E117)</f>
        <v>1266</v>
      </c>
      <c r="G117" s="28">
        <v>34367</v>
      </c>
      <c r="H117" s="28">
        <v>25485</v>
      </c>
      <c r="I117" s="28">
        <v>0</v>
      </c>
      <c r="J117" s="28">
        <f>SUM(G117-H117-I117)</f>
        <v>8882</v>
      </c>
      <c r="K117" s="28">
        <v>21</v>
      </c>
      <c r="L117" s="28">
        <v>0</v>
      </c>
      <c r="M117" s="28">
        <v>7822</v>
      </c>
      <c r="N117" s="28">
        <v>155</v>
      </c>
      <c r="O117" s="28">
        <v>155</v>
      </c>
    </row>
    <row r="118" spans="1:15" ht="12.75" customHeight="1">
      <c r="A118" s="4" t="s">
        <v>217</v>
      </c>
      <c r="B118" s="5" t="s">
        <v>218</v>
      </c>
      <c r="C118" s="28">
        <v>21221</v>
      </c>
      <c r="D118" s="28">
        <v>18025</v>
      </c>
      <c r="E118" s="28">
        <v>520</v>
      </c>
      <c r="F118" s="28">
        <f>SUM(C118-D118-E118)</f>
        <v>2676</v>
      </c>
      <c r="G118" s="28">
        <v>80041</v>
      </c>
      <c r="H118" s="28">
        <v>52103</v>
      </c>
      <c r="I118" s="28">
        <v>3396</v>
      </c>
      <c r="J118" s="28">
        <f>SUM(G118-H118-I118)</f>
        <v>24542</v>
      </c>
      <c r="K118" s="28">
        <v>186</v>
      </c>
      <c r="L118" s="28">
        <v>0</v>
      </c>
      <c r="M118" s="28">
        <v>8403</v>
      </c>
      <c r="N118" s="28">
        <v>2262</v>
      </c>
      <c r="O118" s="28">
        <v>2262</v>
      </c>
    </row>
    <row r="119" spans="1:15" ht="12.75" customHeight="1">
      <c r="A119" s="8"/>
      <c r="B119" s="9" t="s">
        <v>219</v>
      </c>
      <c r="C119" s="29">
        <f t="shared" ref="C119:O119" si="28">SUM(C117:C118)</f>
        <v>29920</v>
      </c>
      <c r="D119" s="29">
        <f t="shared" si="28"/>
        <v>25458</v>
      </c>
      <c r="E119" s="29">
        <f t="shared" si="28"/>
        <v>520</v>
      </c>
      <c r="F119" s="29">
        <f t="shared" si="28"/>
        <v>3942</v>
      </c>
      <c r="G119" s="29">
        <f t="shared" si="28"/>
        <v>114408</v>
      </c>
      <c r="H119" s="29">
        <f t="shared" si="28"/>
        <v>77588</v>
      </c>
      <c r="I119" s="29">
        <f t="shared" si="28"/>
        <v>3396</v>
      </c>
      <c r="J119" s="29">
        <f t="shared" si="28"/>
        <v>33424</v>
      </c>
      <c r="K119" s="29">
        <f t="shared" si="28"/>
        <v>207</v>
      </c>
      <c r="L119" s="29">
        <f t="shared" si="28"/>
        <v>0</v>
      </c>
      <c r="M119" s="29">
        <f t="shared" si="28"/>
        <v>16225</v>
      </c>
      <c r="N119" s="29">
        <f t="shared" si="28"/>
        <v>2417</v>
      </c>
      <c r="O119" s="29">
        <f t="shared" si="28"/>
        <v>2417</v>
      </c>
    </row>
    <row r="120" spans="1:15" ht="12.75" customHeight="1">
      <c r="A120" s="4" t="s">
        <v>220</v>
      </c>
      <c r="B120" s="5" t="s">
        <v>221</v>
      </c>
      <c r="C120" s="28">
        <v>26141</v>
      </c>
      <c r="D120" s="28">
        <v>24012</v>
      </c>
      <c r="E120" s="28">
        <v>522</v>
      </c>
      <c r="F120" s="28">
        <f>SUM(C120-D120-E120)</f>
        <v>1607</v>
      </c>
      <c r="G120" s="28">
        <v>80307</v>
      </c>
      <c r="H120" s="28">
        <v>65000</v>
      </c>
      <c r="I120" s="28">
        <v>4148</v>
      </c>
      <c r="J120" s="28">
        <f>SUM(G120-H120-I120)</f>
        <v>11159</v>
      </c>
      <c r="K120" s="28">
        <v>2586</v>
      </c>
      <c r="L120" s="28">
        <v>0</v>
      </c>
      <c r="M120" s="28">
        <v>2593</v>
      </c>
      <c r="N120" s="28">
        <v>3573</v>
      </c>
      <c r="O120" s="28">
        <v>3573</v>
      </c>
    </row>
    <row r="121" spans="1:15" ht="12.75" customHeight="1">
      <c r="A121" s="4" t="s">
        <v>222</v>
      </c>
      <c r="B121" s="5" t="s">
        <v>223</v>
      </c>
      <c r="C121" s="28">
        <v>41236</v>
      </c>
      <c r="D121" s="28">
        <v>37309</v>
      </c>
      <c r="E121" s="28">
        <v>1341</v>
      </c>
      <c r="F121" s="28">
        <f>SUM(C121-D121-E121)</f>
        <v>2586</v>
      </c>
      <c r="G121" s="28">
        <v>138313</v>
      </c>
      <c r="H121" s="28">
        <v>105526</v>
      </c>
      <c r="I121" s="28">
        <v>7778</v>
      </c>
      <c r="J121" s="28">
        <f>SUM(G121-H121-I121)</f>
        <v>25009</v>
      </c>
      <c r="K121" s="28">
        <v>367</v>
      </c>
      <c r="L121" s="28">
        <v>0</v>
      </c>
      <c r="M121" s="28">
        <v>5932</v>
      </c>
      <c r="N121" s="28">
        <v>259</v>
      </c>
      <c r="O121" s="28">
        <v>259</v>
      </c>
    </row>
    <row r="122" spans="1:15" ht="12.75" customHeight="1">
      <c r="A122" s="4" t="s">
        <v>224</v>
      </c>
      <c r="B122" s="5" t="s">
        <v>225</v>
      </c>
      <c r="C122" s="28">
        <v>8071</v>
      </c>
      <c r="D122" s="28">
        <v>6874</v>
      </c>
      <c r="E122" s="28">
        <v>0</v>
      </c>
      <c r="F122" s="28">
        <f>SUM(C122-D122-E122)</f>
        <v>1197</v>
      </c>
      <c r="G122" s="28">
        <v>26756</v>
      </c>
      <c r="H122" s="28">
        <v>18594</v>
      </c>
      <c r="I122" s="28">
        <v>0</v>
      </c>
      <c r="J122" s="28">
        <f>SUM(G122-H122-I122)</f>
        <v>8162</v>
      </c>
      <c r="K122" s="28">
        <v>156</v>
      </c>
      <c r="L122" s="28">
        <v>0</v>
      </c>
      <c r="M122" s="28">
        <v>7558</v>
      </c>
      <c r="N122" s="28">
        <v>69</v>
      </c>
      <c r="O122" s="28">
        <v>69</v>
      </c>
    </row>
    <row r="123" spans="1:15" ht="12.75" customHeight="1">
      <c r="A123" s="4" t="s">
        <v>226</v>
      </c>
      <c r="B123" s="5" t="s">
        <v>227</v>
      </c>
      <c r="C123" s="28">
        <v>36798</v>
      </c>
      <c r="D123" s="28">
        <v>32360</v>
      </c>
      <c r="E123" s="28">
        <v>654</v>
      </c>
      <c r="F123" s="28">
        <f>SUM(C123-D123-E123)</f>
        <v>3784</v>
      </c>
      <c r="G123" s="28">
        <v>103251</v>
      </c>
      <c r="H123" s="28">
        <v>80368</v>
      </c>
      <c r="I123" s="28">
        <v>4030</v>
      </c>
      <c r="J123" s="28">
        <f>SUM(G123-H123-I123)</f>
        <v>18853</v>
      </c>
      <c r="K123" s="28">
        <v>1402</v>
      </c>
      <c r="L123" s="28">
        <v>0</v>
      </c>
      <c r="M123" s="28">
        <v>3880</v>
      </c>
      <c r="N123" s="28">
        <v>566</v>
      </c>
      <c r="O123" s="28">
        <v>566</v>
      </c>
    </row>
    <row r="124" spans="1:15" ht="12.75" customHeight="1">
      <c r="A124" s="4" t="s">
        <v>228</v>
      </c>
      <c r="B124" s="5" t="s">
        <v>229</v>
      </c>
      <c r="C124" s="28">
        <v>12223</v>
      </c>
      <c r="D124" s="28">
        <v>11297</v>
      </c>
      <c r="E124" s="28">
        <v>246</v>
      </c>
      <c r="F124" s="28">
        <f>SUM(C124-D124-E124)</f>
        <v>680</v>
      </c>
      <c r="G124" s="28">
        <v>34094</v>
      </c>
      <c r="H124" s="28">
        <v>28217</v>
      </c>
      <c r="I124" s="28">
        <v>1937</v>
      </c>
      <c r="J124" s="28">
        <f>SUM(G124-H124-I124)</f>
        <v>3940</v>
      </c>
      <c r="K124" s="28">
        <v>300</v>
      </c>
      <c r="L124" s="28">
        <v>0</v>
      </c>
      <c r="M124" s="28">
        <v>89</v>
      </c>
      <c r="N124" s="28">
        <v>204</v>
      </c>
      <c r="O124" s="28">
        <v>204</v>
      </c>
    </row>
    <row r="125" spans="1:15" ht="12.75" customHeight="1">
      <c r="A125" s="8"/>
      <c r="B125" s="9" t="s">
        <v>230</v>
      </c>
      <c r="C125" s="29">
        <f t="shared" ref="C125:O125" si="29">SUM(C120:C124)</f>
        <v>124469</v>
      </c>
      <c r="D125" s="29">
        <f t="shared" si="29"/>
        <v>111852</v>
      </c>
      <c r="E125" s="29">
        <f t="shared" si="29"/>
        <v>2763</v>
      </c>
      <c r="F125" s="29">
        <f t="shared" si="29"/>
        <v>9854</v>
      </c>
      <c r="G125" s="29">
        <f t="shared" si="29"/>
        <v>382721</v>
      </c>
      <c r="H125" s="29">
        <f t="shared" si="29"/>
        <v>297705</v>
      </c>
      <c r="I125" s="29">
        <f t="shared" si="29"/>
        <v>17893</v>
      </c>
      <c r="J125" s="29">
        <f t="shared" si="29"/>
        <v>67123</v>
      </c>
      <c r="K125" s="29">
        <f t="shared" si="29"/>
        <v>4811</v>
      </c>
      <c r="L125" s="29">
        <f t="shared" si="29"/>
        <v>0</v>
      </c>
      <c r="M125" s="29">
        <f t="shared" si="29"/>
        <v>20052</v>
      </c>
      <c r="N125" s="29">
        <f t="shared" si="29"/>
        <v>4671</v>
      </c>
      <c r="O125" s="29">
        <f t="shared" si="29"/>
        <v>4671</v>
      </c>
    </row>
    <row r="126" spans="1:15" ht="12.75" customHeight="1">
      <c r="A126" s="4" t="s">
        <v>231</v>
      </c>
      <c r="B126" s="5" t="s">
        <v>232</v>
      </c>
      <c r="C126" s="28">
        <v>27793</v>
      </c>
      <c r="D126" s="28">
        <v>21158</v>
      </c>
      <c r="E126" s="28">
        <v>0</v>
      </c>
      <c r="F126" s="28">
        <f t="shared" ref="F126:F134" si="30">SUM(C126-D126-E126)</f>
        <v>6635</v>
      </c>
      <c r="G126" s="28">
        <v>72659</v>
      </c>
      <c r="H126" s="28">
        <v>45060</v>
      </c>
      <c r="I126" s="28">
        <v>0</v>
      </c>
      <c r="J126" s="28">
        <f t="shared" ref="J126:J134" si="31">SUM(G126-H126-I126)</f>
        <v>27599</v>
      </c>
      <c r="K126" s="28">
        <v>291</v>
      </c>
      <c r="L126" s="28">
        <v>0</v>
      </c>
      <c r="M126" s="28">
        <v>7914</v>
      </c>
      <c r="N126" s="28">
        <v>519</v>
      </c>
      <c r="O126" s="28">
        <v>519</v>
      </c>
    </row>
    <row r="127" spans="1:15" ht="12.75" customHeight="1">
      <c r="A127" s="4" t="s">
        <v>233</v>
      </c>
      <c r="B127" s="5" t="s">
        <v>234</v>
      </c>
      <c r="C127" s="28">
        <v>13412</v>
      </c>
      <c r="D127" s="28">
        <v>10902</v>
      </c>
      <c r="E127" s="28">
        <v>0</v>
      </c>
      <c r="F127" s="28">
        <f t="shared" si="30"/>
        <v>2510</v>
      </c>
      <c r="G127" s="28">
        <v>39942</v>
      </c>
      <c r="H127" s="28">
        <v>32045</v>
      </c>
      <c r="I127" s="28">
        <v>0</v>
      </c>
      <c r="J127" s="28">
        <f t="shared" si="31"/>
        <v>7897</v>
      </c>
      <c r="K127" s="28">
        <v>115</v>
      </c>
      <c r="L127" s="28">
        <v>0</v>
      </c>
      <c r="M127" s="28">
        <v>1400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84931</v>
      </c>
      <c r="D128" s="28">
        <v>67172</v>
      </c>
      <c r="E128" s="28">
        <v>1746</v>
      </c>
      <c r="F128" s="28">
        <f t="shared" si="30"/>
        <v>16013</v>
      </c>
      <c r="G128" s="28">
        <v>194632</v>
      </c>
      <c r="H128" s="28">
        <v>140473</v>
      </c>
      <c r="I128" s="28">
        <v>7474</v>
      </c>
      <c r="J128" s="28">
        <f t="shared" si="31"/>
        <v>46685</v>
      </c>
      <c r="K128" s="28">
        <v>2618</v>
      </c>
      <c r="L128" s="28">
        <v>0</v>
      </c>
      <c r="M128" s="28">
        <v>17853</v>
      </c>
      <c r="N128" s="28">
        <v>1241</v>
      </c>
      <c r="O128" s="28">
        <v>1241</v>
      </c>
    </row>
    <row r="129" spans="1:15" ht="12.75" customHeight="1">
      <c r="A129" s="4" t="s">
        <v>237</v>
      </c>
      <c r="B129" s="5" t="s">
        <v>238</v>
      </c>
      <c r="C129" s="28">
        <v>8677</v>
      </c>
      <c r="D129" s="28">
        <v>6612</v>
      </c>
      <c r="E129" s="28">
        <v>473</v>
      </c>
      <c r="F129" s="28">
        <f t="shared" si="30"/>
        <v>1592</v>
      </c>
      <c r="G129" s="28">
        <v>33028</v>
      </c>
      <c r="H129" s="28">
        <v>16094</v>
      </c>
      <c r="I129" s="28">
        <v>3750</v>
      </c>
      <c r="J129" s="28">
        <f t="shared" si="31"/>
        <v>13184</v>
      </c>
      <c r="K129" s="28">
        <v>205</v>
      </c>
      <c r="L129" s="28">
        <v>0</v>
      </c>
      <c r="M129" s="28">
        <v>9240</v>
      </c>
      <c r="N129" s="28">
        <v>426</v>
      </c>
      <c r="O129" s="28">
        <v>426</v>
      </c>
    </row>
    <row r="130" spans="1:15" ht="12.75" customHeight="1">
      <c r="A130" s="4" t="s">
        <v>239</v>
      </c>
      <c r="B130" s="5" t="s">
        <v>240</v>
      </c>
      <c r="C130" s="28">
        <v>53730</v>
      </c>
      <c r="D130" s="28">
        <v>44872</v>
      </c>
      <c r="E130" s="28">
        <v>2963</v>
      </c>
      <c r="F130" s="28">
        <f t="shared" si="30"/>
        <v>5895</v>
      </c>
      <c r="G130" s="28">
        <v>134137</v>
      </c>
      <c r="H130" s="28">
        <v>71405</v>
      </c>
      <c r="I130" s="28">
        <v>12705</v>
      </c>
      <c r="J130" s="28">
        <f t="shared" si="31"/>
        <v>50027</v>
      </c>
      <c r="K130" s="28">
        <v>1173</v>
      </c>
      <c r="L130" s="28">
        <v>0</v>
      </c>
      <c r="M130" s="28">
        <v>691</v>
      </c>
      <c r="N130" s="28">
        <v>133385</v>
      </c>
      <c r="O130" s="28">
        <v>5277</v>
      </c>
    </row>
    <row r="131" spans="1:15" ht="12.75" customHeight="1">
      <c r="A131" s="4" t="s">
        <v>241</v>
      </c>
      <c r="B131" s="5" t="s">
        <v>242</v>
      </c>
      <c r="C131" s="28">
        <v>96495</v>
      </c>
      <c r="D131" s="28">
        <v>81018</v>
      </c>
      <c r="E131" s="28">
        <v>819</v>
      </c>
      <c r="F131" s="28">
        <f t="shared" si="30"/>
        <v>14658</v>
      </c>
      <c r="G131" s="28">
        <v>230869</v>
      </c>
      <c r="H131" s="28">
        <v>126559</v>
      </c>
      <c r="I131" s="28">
        <v>4224</v>
      </c>
      <c r="J131" s="28">
        <f t="shared" si="31"/>
        <v>100086</v>
      </c>
      <c r="K131" s="28">
        <v>2577</v>
      </c>
      <c r="L131" s="28">
        <v>0</v>
      </c>
      <c r="M131" s="28">
        <v>3845</v>
      </c>
      <c r="N131" s="28">
        <v>2272</v>
      </c>
      <c r="O131" s="28">
        <v>2272</v>
      </c>
    </row>
    <row r="132" spans="1:15" ht="12.75" customHeight="1">
      <c r="A132" s="4" t="s">
        <v>243</v>
      </c>
      <c r="B132" s="5" t="s">
        <v>244</v>
      </c>
      <c r="C132" s="28">
        <v>41309</v>
      </c>
      <c r="D132" s="28">
        <v>34852</v>
      </c>
      <c r="E132" s="28">
        <v>0</v>
      </c>
      <c r="F132" s="28">
        <f t="shared" si="30"/>
        <v>6457</v>
      </c>
      <c r="G132" s="28">
        <v>118402</v>
      </c>
      <c r="H132" s="28">
        <v>72242</v>
      </c>
      <c r="I132" s="28">
        <v>0</v>
      </c>
      <c r="J132" s="28">
        <f t="shared" si="31"/>
        <v>46160</v>
      </c>
      <c r="K132" s="28">
        <v>4703</v>
      </c>
      <c r="L132" s="28">
        <v>0</v>
      </c>
      <c r="M132" s="28">
        <v>8494</v>
      </c>
      <c r="N132" s="28">
        <v>154</v>
      </c>
      <c r="O132" s="28">
        <v>154</v>
      </c>
    </row>
    <row r="133" spans="1:15" ht="12.75" customHeight="1">
      <c r="A133" s="4" t="s">
        <v>245</v>
      </c>
      <c r="B133" s="5" t="s">
        <v>246</v>
      </c>
      <c r="C133" s="28">
        <v>39639</v>
      </c>
      <c r="D133" s="28">
        <v>34754</v>
      </c>
      <c r="E133" s="28">
        <v>0</v>
      </c>
      <c r="F133" s="28">
        <f t="shared" si="30"/>
        <v>4885</v>
      </c>
      <c r="G133" s="28">
        <v>103518</v>
      </c>
      <c r="H133" s="28">
        <v>75528</v>
      </c>
      <c r="I133" s="28">
        <v>0</v>
      </c>
      <c r="J133" s="28">
        <f t="shared" si="31"/>
        <v>27990</v>
      </c>
      <c r="K133" s="28">
        <v>21492</v>
      </c>
      <c r="L133" s="28">
        <v>0</v>
      </c>
      <c r="M133" s="28">
        <v>6140</v>
      </c>
      <c r="N133" s="28">
        <v>160</v>
      </c>
      <c r="O133" s="28">
        <v>160</v>
      </c>
    </row>
    <row r="134" spans="1:15" ht="12.75" customHeight="1">
      <c r="A134" s="4" t="s">
        <v>247</v>
      </c>
      <c r="B134" s="5" t="s">
        <v>248</v>
      </c>
      <c r="C134" s="28">
        <v>28889</v>
      </c>
      <c r="D134" s="28">
        <v>20389</v>
      </c>
      <c r="E134" s="28">
        <v>0</v>
      </c>
      <c r="F134" s="28">
        <f t="shared" si="30"/>
        <v>8500</v>
      </c>
      <c r="G134" s="28">
        <v>130608</v>
      </c>
      <c r="H134" s="28">
        <v>40249</v>
      </c>
      <c r="I134" s="28">
        <v>0</v>
      </c>
      <c r="J134" s="28">
        <f t="shared" si="31"/>
        <v>90359</v>
      </c>
      <c r="K134" s="28">
        <v>3043</v>
      </c>
      <c r="L134" s="28">
        <v>0</v>
      </c>
      <c r="M134" s="28">
        <v>8190</v>
      </c>
      <c r="N134" s="28">
        <v>56</v>
      </c>
      <c r="O134" s="28">
        <v>56</v>
      </c>
    </row>
    <row r="135" spans="1:15" ht="12.75" customHeight="1">
      <c r="A135" s="10"/>
      <c r="B135" s="9" t="s">
        <v>249</v>
      </c>
      <c r="C135" s="29">
        <f t="shared" ref="C135:O135" si="32">SUM(C126:C134)</f>
        <v>394875</v>
      </c>
      <c r="D135" s="29">
        <f t="shared" si="32"/>
        <v>321729</v>
      </c>
      <c r="E135" s="29">
        <f t="shared" si="32"/>
        <v>6001</v>
      </c>
      <c r="F135" s="29">
        <f t="shared" si="32"/>
        <v>67145</v>
      </c>
      <c r="G135" s="29">
        <f t="shared" si="32"/>
        <v>1057795</v>
      </c>
      <c r="H135" s="29">
        <f t="shared" si="32"/>
        <v>619655</v>
      </c>
      <c r="I135" s="29">
        <f t="shared" si="32"/>
        <v>28153</v>
      </c>
      <c r="J135" s="29">
        <f t="shared" si="32"/>
        <v>409987</v>
      </c>
      <c r="K135" s="29">
        <f t="shared" si="32"/>
        <v>36217</v>
      </c>
      <c r="L135" s="29">
        <f t="shared" si="32"/>
        <v>0</v>
      </c>
      <c r="M135" s="29">
        <f t="shared" si="32"/>
        <v>63767</v>
      </c>
      <c r="N135" s="29">
        <f t="shared" si="32"/>
        <v>138213</v>
      </c>
      <c r="O135" s="29">
        <f t="shared" si="32"/>
        <v>10105</v>
      </c>
    </row>
    <row r="136" spans="1:15" ht="12.75" customHeight="1">
      <c r="A136" s="4" t="s">
        <v>250</v>
      </c>
      <c r="B136" s="5" t="s">
        <v>251</v>
      </c>
      <c r="C136" s="28">
        <v>57789</v>
      </c>
      <c r="D136" s="28">
        <v>54665</v>
      </c>
      <c r="E136" s="28">
        <v>0</v>
      </c>
      <c r="F136" s="28">
        <f t="shared" ref="F136:F143" si="33">SUM(C136-D136-E136)</f>
        <v>3124</v>
      </c>
      <c r="G136" s="28">
        <v>137271</v>
      </c>
      <c r="H136" s="28">
        <v>108799</v>
      </c>
      <c r="I136" s="28">
        <v>0</v>
      </c>
      <c r="J136" s="28">
        <f t="shared" ref="J136:J143" si="34">SUM(G136-H136-I136)</f>
        <v>28472</v>
      </c>
      <c r="K136" s="28">
        <v>11872</v>
      </c>
      <c r="L136" s="28">
        <v>9849</v>
      </c>
      <c r="M136" s="28">
        <v>8607</v>
      </c>
      <c r="N136" s="28">
        <v>17771</v>
      </c>
      <c r="O136" s="28">
        <v>17129</v>
      </c>
    </row>
    <row r="137" spans="1:15" ht="12.75" customHeight="1">
      <c r="A137" s="4" t="s">
        <v>252</v>
      </c>
      <c r="B137" s="5" t="s">
        <v>253</v>
      </c>
      <c r="C137" s="28">
        <v>9480</v>
      </c>
      <c r="D137" s="28">
        <v>7514</v>
      </c>
      <c r="E137" s="28">
        <v>0</v>
      </c>
      <c r="F137" s="28">
        <f t="shared" si="33"/>
        <v>1966</v>
      </c>
      <c r="G137" s="28">
        <v>19407</v>
      </c>
      <c r="H137" s="28">
        <v>15716</v>
      </c>
      <c r="I137" s="28">
        <v>0</v>
      </c>
      <c r="J137" s="28">
        <f t="shared" si="34"/>
        <v>3691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4245</v>
      </c>
      <c r="D138" s="28">
        <v>3952</v>
      </c>
      <c r="E138" s="28">
        <v>0</v>
      </c>
      <c r="F138" s="28">
        <f t="shared" si="33"/>
        <v>293</v>
      </c>
      <c r="G138" s="28">
        <v>12000</v>
      </c>
      <c r="H138" s="28">
        <v>11226</v>
      </c>
      <c r="I138" s="28">
        <v>0</v>
      </c>
      <c r="J138" s="28">
        <f t="shared" si="34"/>
        <v>774</v>
      </c>
      <c r="K138" s="28">
        <v>3</v>
      </c>
      <c r="L138" s="28">
        <v>0</v>
      </c>
      <c r="M138" s="28">
        <v>681</v>
      </c>
      <c r="N138" s="28">
        <v>1127</v>
      </c>
      <c r="O138" s="28">
        <v>875</v>
      </c>
    </row>
    <row r="139" spans="1:15" ht="12.75" customHeight="1">
      <c r="A139" s="4" t="s">
        <v>256</v>
      </c>
      <c r="B139" s="5" t="s">
        <v>257</v>
      </c>
      <c r="C139" s="28">
        <v>14843</v>
      </c>
      <c r="D139" s="28">
        <v>14118</v>
      </c>
      <c r="E139" s="28">
        <v>0</v>
      </c>
      <c r="F139" s="28">
        <f t="shared" si="33"/>
        <v>725</v>
      </c>
      <c r="G139" s="28">
        <v>40649</v>
      </c>
      <c r="H139" s="28">
        <v>35250</v>
      </c>
      <c r="I139" s="28">
        <v>0</v>
      </c>
      <c r="J139" s="28">
        <f t="shared" si="34"/>
        <v>5399</v>
      </c>
      <c r="K139" s="28">
        <v>7603</v>
      </c>
      <c r="L139" s="28">
        <v>1075</v>
      </c>
      <c r="M139" s="28">
        <v>5856</v>
      </c>
      <c r="N139" s="28">
        <v>979</v>
      </c>
      <c r="O139" s="28">
        <v>961</v>
      </c>
    </row>
    <row r="140" spans="1:15" ht="12.75" customHeight="1">
      <c r="A140" s="4" t="s">
        <v>258</v>
      </c>
      <c r="B140" s="5" t="s">
        <v>259</v>
      </c>
      <c r="C140" s="28">
        <v>2540</v>
      </c>
      <c r="D140" s="28">
        <v>2413</v>
      </c>
      <c r="E140" s="28">
        <v>0</v>
      </c>
      <c r="F140" s="28">
        <f t="shared" si="33"/>
        <v>127</v>
      </c>
      <c r="G140" s="28">
        <v>5318</v>
      </c>
      <c r="H140" s="28">
        <v>4881</v>
      </c>
      <c r="I140" s="28">
        <v>0</v>
      </c>
      <c r="J140" s="28">
        <f t="shared" si="34"/>
        <v>437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15959</v>
      </c>
      <c r="D141" s="28">
        <v>15453</v>
      </c>
      <c r="E141" s="28">
        <v>0</v>
      </c>
      <c r="F141" s="28">
        <f t="shared" si="33"/>
        <v>506</v>
      </c>
      <c r="G141" s="28">
        <v>34018</v>
      </c>
      <c r="H141" s="28">
        <v>28574</v>
      </c>
      <c r="I141" s="28">
        <v>0</v>
      </c>
      <c r="J141" s="28">
        <f t="shared" si="34"/>
        <v>5444</v>
      </c>
      <c r="K141" s="28">
        <v>3181</v>
      </c>
      <c r="L141" s="28">
        <v>0</v>
      </c>
      <c r="M141" s="28">
        <v>1250</v>
      </c>
      <c r="N141" s="28">
        <v>1469</v>
      </c>
      <c r="O141" s="28">
        <v>1469</v>
      </c>
    </row>
    <row r="142" spans="1:15" ht="12.75" customHeight="1">
      <c r="A142" s="4" t="s">
        <v>262</v>
      </c>
      <c r="B142" s="5" t="s">
        <v>263</v>
      </c>
      <c r="C142" s="28">
        <v>13694</v>
      </c>
      <c r="D142" s="28">
        <v>10652</v>
      </c>
      <c r="E142" s="28">
        <v>0</v>
      </c>
      <c r="F142" s="28">
        <f t="shared" si="33"/>
        <v>3042</v>
      </c>
      <c r="G142" s="28">
        <v>41386</v>
      </c>
      <c r="H142" s="28">
        <v>32887</v>
      </c>
      <c r="I142" s="28">
        <v>0</v>
      </c>
      <c r="J142" s="28">
        <f t="shared" si="34"/>
        <v>8499</v>
      </c>
      <c r="K142" s="28">
        <v>4391</v>
      </c>
      <c r="L142" s="28">
        <v>22</v>
      </c>
      <c r="M142" s="28">
        <v>7588</v>
      </c>
      <c r="N142" s="28">
        <v>4821</v>
      </c>
      <c r="O142" s="28">
        <v>4730</v>
      </c>
    </row>
    <row r="143" spans="1:15" ht="12.75" customHeight="1">
      <c r="A143" s="4" t="s">
        <v>264</v>
      </c>
      <c r="B143" s="5" t="s">
        <v>265</v>
      </c>
      <c r="C143" s="28">
        <v>41536</v>
      </c>
      <c r="D143" s="28">
        <v>34024</v>
      </c>
      <c r="E143" s="28">
        <v>0</v>
      </c>
      <c r="F143" s="28">
        <f t="shared" si="33"/>
        <v>7512</v>
      </c>
      <c r="G143" s="28">
        <v>123659</v>
      </c>
      <c r="H143" s="28">
        <v>57786</v>
      </c>
      <c r="I143" s="28">
        <v>0</v>
      </c>
      <c r="J143" s="28">
        <f t="shared" si="34"/>
        <v>65873</v>
      </c>
      <c r="K143" s="28">
        <v>24573</v>
      </c>
      <c r="L143" s="28">
        <v>46</v>
      </c>
      <c r="M143" s="28">
        <v>9614</v>
      </c>
      <c r="N143" s="28">
        <v>9289</v>
      </c>
      <c r="O143" s="28">
        <v>9119</v>
      </c>
    </row>
    <row r="144" spans="1:15" ht="12.75" customHeight="1">
      <c r="A144" s="10"/>
      <c r="B144" s="9" t="s">
        <v>266</v>
      </c>
      <c r="C144" s="30">
        <f t="shared" ref="C144:O144" si="35">SUM(C136:C143)</f>
        <v>160086</v>
      </c>
      <c r="D144" s="30">
        <f t="shared" si="35"/>
        <v>142791</v>
      </c>
      <c r="E144" s="30">
        <f t="shared" si="35"/>
        <v>0</v>
      </c>
      <c r="F144" s="30">
        <f t="shared" si="35"/>
        <v>17295</v>
      </c>
      <c r="G144" s="30">
        <f t="shared" si="35"/>
        <v>413708</v>
      </c>
      <c r="H144" s="30">
        <f t="shared" si="35"/>
        <v>295119</v>
      </c>
      <c r="I144" s="30">
        <f t="shared" si="35"/>
        <v>0</v>
      </c>
      <c r="J144" s="30">
        <f t="shared" si="35"/>
        <v>118589</v>
      </c>
      <c r="K144" s="30">
        <f t="shared" si="35"/>
        <v>51700</v>
      </c>
      <c r="L144" s="30">
        <f t="shared" si="35"/>
        <v>10992</v>
      </c>
      <c r="M144" s="30">
        <f t="shared" si="35"/>
        <v>33596</v>
      </c>
      <c r="N144" s="30">
        <f t="shared" si="35"/>
        <v>35489</v>
      </c>
      <c r="O144" s="30">
        <f t="shared" si="35"/>
        <v>34307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5089920</v>
      </c>
      <c r="D145" s="31">
        <f t="shared" si="36"/>
        <v>3670769</v>
      </c>
      <c r="E145" s="31">
        <f t="shared" si="36"/>
        <v>159585</v>
      </c>
      <c r="F145" s="31">
        <f t="shared" si="36"/>
        <v>1259566</v>
      </c>
      <c r="G145" s="31">
        <f t="shared" si="36"/>
        <v>15309621</v>
      </c>
      <c r="H145" s="31">
        <f t="shared" si="36"/>
        <v>7889769</v>
      </c>
      <c r="I145" s="31">
        <f t="shared" si="36"/>
        <v>718892</v>
      </c>
      <c r="J145" s="31">
        <f t="shared" si="36"/>
        <v>6700960</v>
      </c>
      <c r="K145" s="31">
        <f t="shared" si="36"/>
        <v>659190</v>
      </c>
      <c r="L145" s="31">
        <f t="shared" si="36"/>
        <v>20510</v>
      </c>
      <c r="M145" s="31">
        <f t="shared" si="36"/>
        <v>1210505</v>
      </c>
      <c r="N145" s="31">
        <f t="shared" si="36"/>
        <v>694261</v>
      </c>
      <c r="O145" s="31">
        <f t="shared" si="36"/>
        <v>405060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2017-05-09T15:50:57Z</dcterms:modified>
</cp:coreProperties>
</file>