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J60"/>
  <c r="F61"/>
  <c r="F69" s="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J81"/>
  <c r="F82"/>
  <c r="F86" s="1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J90"/>
  <c r="F91"/>
  <c r="F95" s="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J145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45" l="1"/>
  <c r="F145" i="1"/>
  <c r="J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<sst xmlns="http://schemas.openxmlformats.org/spreadsheetml/2006/main" count="544" uniqueCount="271">
  <si>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</si>
  <si>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</si>
  <si>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</si>
  <si>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</si>
  <si>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</si>
  <si>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</si>
  <si>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</si>
  <si>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maggio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</si>
  <si>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</si>
  <si>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</si>
  <si>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</si>
  <si>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</si>
  <si>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</si>
  <si>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</si>
  <si>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</si>
  <si>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</si>
  <si>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</si>
  <si>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</si>
  <si>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</si>
  <si>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</si>
  <si>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</si>
  <si>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</si>
  <si>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</si>
  <si>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</si>
  <si>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</si>
  <si>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</si>
  <si>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</si>
  <si>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</si>
  <si>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</si>
  <si>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</si>
  <si>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</si>
  <si>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</si>
  <si>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</si>
  <si>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</si>
  <si>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</si>
  <si>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</si>
  <si>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</si>
  <si>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</si>
  <si>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</si>
  <si>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</si>
  <si>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</si>
  <si>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</si>
  <si>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</si>
  <si>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</si>
  <si>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</si>
  <si>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</si>
  <si>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</si>
  <si>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</si>
  <si>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</si>
  <si>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</si>
  <si>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</si>
  <si>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</si>
  <si>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</si>
  <si>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</si>
  <si>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</si>
  <si>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</si>
  <si>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</si>
  <si>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</si>
  <si>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</si>
  <si>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</si>
  <si>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</si>
  <si>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</si>
  <si>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</si>
  <si>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</si>
  <si>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</si>
  <si>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</si>
  <si>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</si>
  <si>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</si>
  <si>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</si>
  <si>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</si>
  <si>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</si>
  <si>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</si>
  <si>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</si>
  <si>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</si>
  <si>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</si>
  <si>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</si>
  <si>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</si>
  <si>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</si>
  <si>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</si>
  <si>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</si>
  <si>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</si>
  <si>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</si>
  <si>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</si>
  <si>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</si>
  <si>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</si>
  <si>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</si>
  <si>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</si>
  <si>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</si>
  <si>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</si>
  <si>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</si>
  <si>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</si>
  <si>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</si>
  <si>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</si>
  <si>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</si>
  <si>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</si>
  <si>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</si>
  <si>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</si>
  <si>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</si>
  <si>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</si>
  <si>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</si>
  <si>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</si>
  <si>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</si>
  <si>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</si>
  <si>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</si>
  <si>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</si>
  <si>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</si>
  <si>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</si>
  <si>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</si>
  <si>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</si>
  <si>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</si>
  <si>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</si>
  <si>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</si>
  <si>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</si>
  <si>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</si>
  <si>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</si>
  <si>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</si>
  <si>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</si>
  <si>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</si>
  <si>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</si>
  <si>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</si>
  <si>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</si>
  <si>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</si>
  <si>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</si>
  <si>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</si>
  <si>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</si>
  <si>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</si>
  <si>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</si>
  <si>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</si>
  <si>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</si>
  <si>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</si>
  <si>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</si>
  <si>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</si>
  <si>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</si>
  <si>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</si>
  <si>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</si>
  <si>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</si>
  <si>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</si>
  <si>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</si>
  <si>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</si>
  <si>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</si>
  <si>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</si>
  <si>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</si>
  <si>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</si>
  <si>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</si>
  <si>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</si>
  <si>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</si>
  <si>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</si>
  <si>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</si>
  <si>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</si>
  <si>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</si>
  <si>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</si>
  <si>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</si>
  <si>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</si>
  <si>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</si>
  <si>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</si>
  <si>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</si>
  <si>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</si>
  <si>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</si>
  <si>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</si>
  <si>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</si>
  <si>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</si>
  <si>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</si>
  <si>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</si>
  <si>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</si>
  <si>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</si>
  <si>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</si>
  <si>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</si>
  <si>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</si>
  <si>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</si>
  <si>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</si>
  <si>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</si>
  <si>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</si>
  <si>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</si>
  <si>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</si>
  <si>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</si>
  <si>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</si>
  <si>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</si>
  <si>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</si>
  <si>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</si>
  <si>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</si>
  <si>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</si>
  <si>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</si>
  <si>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</si>
  <si>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</si>
  <si>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</si>
  <si>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</si>
  <si>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</si>
  <si>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</si>
  <si>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</si>
  <si>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</si>
  <si>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</si>
  <si>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</si>
  <si>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</si>
  <si>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</si>
  <si>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</si>
  <si>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</si>
  <si>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</si>
  <si>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</si>
  <si>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</si>
  <si>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</si>
  <si>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</si>
  <si>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</si>
  <si>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</si>
  <si>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</si>
  <si>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</si>
  <si>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</si>
  <si>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</si>
  <si>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</si>
  <si>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</si>
  <si>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</si>
  <si>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</si>
  <si>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</si>
  <si>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</si>
  <si>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</si>
  <si>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</si>
  <si>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</si>
  <si>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</si>
  <si>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</si>
  <si>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</si>
  <si>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</si>
  <si>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</si>
  <si>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</si>
  <si>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</si>
  <si>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</si>
  <si>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</si>
  <si>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</si>
  <si>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</si>
  <si>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</si>
  <si>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</si>
  <si>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</si>
  <si>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</si>
  <si>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</si>
  <si>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</si>
  <si>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</si>
  <si>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</si>
  <si>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</si>
  <si>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</si>
  <si>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</si>
  <si>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</si>
  <si>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</si>
  <si>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</si>
  <si>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</si>
  <si>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</si>
  <si>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</si>
  <si>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</si>
  <si>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</si>
  <si>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</si>
  <si>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</si>
  <si>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</si>
  <si>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</si>
  <si>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</si>
  <si>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</si>
  <si>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</si>
  <si>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</si>
  <si>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</si>
  <si>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</si>
  <si>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</si>
  <si>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</si>
  <si>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</si>
  <si>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</si>
  <si>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</si>
  <si>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</si>
  <si>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</si>
  <si>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</si>
  <si>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</si>
  <si>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</si>
  <si>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</si>
  <si>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</si>
  <si>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</si>
  <si>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</si>
  <si>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gennaio-maggio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</si>
</sst>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9895</v>
      </c>
      <c r="D15" s="28">
        <v>3912</v>
      </c>
      <c r="E15" s="28">
        <v>618</v>
      </c>
      <c r="F15" s="28">
        <f t="shared" ref="F15:F22" si="0">SUM(C15-D15-E15)</f>
        <v>5365</v>
      </c>
      <c r="G15" s="28">
        <v>33003</v>
      </c>
      <c r="H15" s="28">
        <v>9975</v>
      </c>
      <c r="I15" s="28">
        <v>3058</v>
      </c>
      <c r="J15" s="28">
        <f t="shared" ref="J15:J22" si="1">SUM(G15-H15-I15)</f>
        <v>19970</v>
      </c>
      <c r="K15" s="28">
        <v>403</v>
      </c>
      <c r="L15" s="28">
        <v>0</v>
      </c>
      <c r="M15" s="28">
        <v>2858</v>
      </c>
      <c r="N15" s="28">
        <v>1218</v>
      </c>
      <c r="O15" s="28">
        <v>1218</v>
      </c>
    </row>
    <row r="16" spans="1:15" ht="12.75" customHeight="1">
      <c r="A16" s="4" t="s">
        <v>29</v>
      </c>
      <c r="B16" s="5" t="s">
        <v>30</v>
      </c>
      <c r="C16" s="28">
        <v>3750</v>
      </c>
      <c r="D16" s="28">
        <v>1836</v>
      </c>
      <c r="E16" s="28">
        <v>79</v>
      </c>
      <c r="F16" s="28">
        <f t="shared" si="0"/>
        <v>1835</v>
      </c>
      <c r="G16" s="28">
        <v>23493</v>
      </c>
      <c r="H16" s="28">
        <v>4229</v>
      </c>
      <c r="I16" s="28">
        <v>524</v>
      </c>
      <c r="J16" s="28">
        <f t="shared" si="1"/>
        <v>18740</v>
      </c>
      <c r="K16" s="28">
        <v>197</v>
      </c>
      <c r="L16" s="28">
        <v>0</v>
      </c>
      <c r="M16" s="28">
        <v>2344</v>
      </c>
      <c r="N16" s="28">
        <v>57</v>
      </c>
      <c r="O16" s="28">
        <v>57</v>
      </c>
    </row>
    <row r="17" spans="1:15" ht="12.75" customHeight="1">
      <c r="A17" s="4" t="s">
        <v>31</v>
      </c>
      <c r="B17" s="5" t="s">
        <v>32</v>
      </c>
      <c r="C17" s="28">
        <v>1819</v>
      </c>
      <c r="D17" s="28">
        <v>1657</v>
      </c>
      <c r="E17" s="28">
        <v>0</v>
      </c>
      <c r="F17" s="28">
        <f t="shared" si="0"/>
        <v>162</v>
      </c>
      <c r="G17" s="28">
        <v>3531</v>
      </c>
      <c r="H17" s="28">
        <v>2923</v>
      </c>
      <c r="I17" s="28">
        <v>0</v>
      </c>
      <c r="J17" s="28">
        <f t="shared" si="1"/>
        <v>608</v>
      </c>
      <c r="K17" s="28">
        <v>210</v>
      </c>
      <c r="L17" s="28">
        <v>0</v>
      </c>
      <c r="M17" s="28">
        <v>133</v>
      </c>
      <c r="N17" s="28">
        <v>127</v>
      </c>
      <c r="O17" s="28">
        <v>127</v>
      </c>
    </row>
    <row r="18" spans="1:15" ht="12.75" customHeight="1">
      <c r="A18" s="4" t="s">
        <v>33</v>
      </c>
      <c r="B18" s="5" t="s">
        <v>34</v>
      </c>
      <c r="C18" s="28">
        <v>6096</v>
      </c>
      <c r="D18" s="28">
        <v>4653</v>
      </c>
      <c r="E18" s="28">
        <v>91</v>
      </c>
      <c r="F18" s="28">
        <f t="shared" si="0"/>
        <v>1352</v>
      </c>
      <c r="G18" s="28">
        <v>13870</v>
      </c>
      <c r="H18" s="28">
        <v>11034</v>
      </c>
      <c r="I18" s="28">
        <v>419</v>
      </c>
      <c r="J18" s="28">
        <f t="shared" si="1"/>
        <v>2417</v>
      </c>
      <c r="K18" s="28">
        <v>351</v>
      </c>
      <c r="L18" s="28">
        <v>0</v>
      </c>
      <c r="M18" s="28">
        <v>1096</v>
      </c>
      <c r="N18" s="28">
        <v>132</v>
      </c>
      <c r="O18" s="28">
        <v>132</v>
      </c>
    </row>
    <row r="19" spans="1:15" ht="12.75" customHeight="1">
      <c r="A19" s="4" t="s">
        <v>35</v>
      </c>
      <c r="B19" s="5" t="s">
        <v>36</v>
      </c>
      <c r="C19" s="28">
        <v>4022</v>
      </c>
      <c r="D19" s="28">
        <v>3753</v>
      </c>
      <c r="E19" s="28">
        <v>172</v>
      </c>
      <c r="F19" s="28">
        <f t="shared" si="0"/>
        <v>97</v>
      </c>
      <c r="G19" s="28">
        <v>9909</v>
      </c>
      <c r="H19" s="28">
        <v>8319</v>
      </c>
      <c r="I19" s="28">
        <v>840</v>
      </c>
      <c r="J19" s="28">
        <f t="shared" si="1"/>
        <v>750</v>
      </c>
      <c r="K19" s="28">
        <v>30</v>
      </c>
      <c r="L19" s="28">
        <v>0</v>
      </c>
      <c r="M19" s="28">
        <v>0</v>
      </c>
      <c r="N19" s="28">
        <v>202</v>
      </c>
      <c r="O19" s="28">
        <v>202</v>
      </c>
    </row>
    <row r="20" spans="1:15" ht="12.75" customHeight="1">
      <c r="A20" s="4" t="s">
        <v>37</v>
      </c>
      <c r="B20" s="5" t="s">
        <v>38</v>
      </c>
      <c r="C20" s="28">
        <v>21522</v>
      </c>
      <c r="D20" s="28">
        <v>20038</v>
      </c>
      <c r="E20" s="28">
        <v>628</v>
      </c>
      <c r="F20" s="28">
        <f t="shared" si="0"/>
        <v>856</v>
      </c>
      <c r="G20" s="28">
        <v>48873</v>
      </c>
      <c r="H20" s="28">
        <v>39438</v>
      </c>
      <c r="I20" s="28">
        <v>3230</v>
      </c>
      <c r="J20" s="28">
        <f t="shared" si="1"/>
        <v>6205</v>
      </c>
      <c r="K20" s="28">
        <v>688</v>
      </c>
      <c r="L20" s="28">
        <v>0</v>
      </c>
      <c r="M20" s="28">
        <v>1101</v>
      </c>
      <c r="N20" s="28">
        <v>722</v>
      </c>
      <c r="O20" s="28">
        <v>722</v>
      </c>
    </row>
    <row r="21" spans="1:15" ht="12.75" customHeight="1">
      <c r="A21" s="4" t="s">
        <v>39</v>
      </c>
      <c r="B21" s="5" t="s">
        <v>40</v>
      </c>
      <c r="C21" s="28">
        <v>1831</v>
      </c>
      <c r="D21" s="28">
        <v>1831</v>
      </c>
      <c r="E21" s="28">
        <v>0</v>
      </c>
      <c r="F21" s="28">
        <f t="shared" si="0"/>
        <v>0</v>
      </c>
      <c r="G21" s="28">
        <v>3085</v>
      </c>
      <c r="H21" s="28">
        <v>3051</v>
      </c>
      <c r="I21" s="28">
        <v>0</v>
      </c>
      <c r="J21" s="28">
        <f t="shared" si="1"/>
        <v>34</v>
      </c>
      <c r="K21" s="28">
        <v>0</v>
      </c>
      <c r="L21" s="28">
        <v>0</v>
      </c>
      <c r="M21" s="28">
        <v>0</v>
      </c>
      <c r="N21" s="28">
        <v>16</v>
      </c>
      <c r="O21" s="28">
        <v>16</v>
      </c>
    </row>
    <row r="22" spans="1:15" ht="12.75" customHeight="1">
      <c r="A22" s="4" t="s">
        <v>41</v>
      </c>
      <c r="B22" s="5" t="s">
        <v>42</v>
      </c>
      <c r="C22" s="28">
        <v>1730</v>
      </c>
      <c r="D22" s="28">
        <v>1507</v>
      </c>
      <c r="E22" s="28">
        <v>217</v>
      </c>
      <c r="F22" s="28">
        <f t="shared" si="0"/>
        <v>6</v>
      </c>
      <c r="G22" s="28">
        <v>4309</v>
      </c>
      <c r="H22" s="28">
        <v>3012</v>
      </c>
      <c r="I22" s="28">
        <v>829</v>
      </c>
      <c r="J22" s="28">
        <f t="shared" si="1"/>
        <v>468</v>
      </c>
      <c r="K22" s="28">
        <v>47</v>
      </c>
      <c r="L22" s="28">
        <v>0</v>
      </c>
      <c r="M22" s="28">
        <v>438</v>
      </c>
      <c r="N22" s="28">
        <v>40</v>
      </c>
      <c r="O22" s="28">
        <v>40</v>
      </c>
    </row>
    <row r="23" spans="1:15" ht="12.75" customHeight="1">
      <c r="A23" s="8"/>
      <c r="B23" s="9" t="s">
        <v>43</v>
      </c>
      <c r="C23" s="29">
        <f t="shared" ref="C23:O23" si="2">SUM(C15:C22)</f>
        <v>50665</v>
      </c>
      <c r="D23" s="29">
        <f t="shared" si="2"/>
        <v>39187</v>
      </c>
      <c r="E23" s="29">
        <f t="shared" si="2"/>
        <v>1805</v>
      </c>
      <c r="F23" s="29">
        <f t="shared" si="2"/>
        <v>9673</v>
      </c>
      <c r="G23" s="29">
        <f t="shared" si="2"/>
        <v>140073</v>
      </c>
      <c r="H23" s="29">
        <f t="shared" si="2"/>
        <v>81981</v>
      </c>
      <c r="I23" s="29">
        <f t="shared" si="2"/>
        <v>8900</v>
      </c>
      <c r="J23" s="29">
        <f t="shared" si="2"/>
        <v>49192</v>
      </c>
      <c r="K23" s="29">
        <f t="shared" si="2"/>
        <v>1926</v>
      </c>
      <c r="L23" s="29">
        <f t="shared" si="2"/>
        <v>0</v>
      </c>
      <c r="M23" s="29">
        <f t="shared" si="2"/>
        <v>7970</v>
      </c>
      <c r="N23" s="29">
        <f t="shared" si="2"/>
        <v>2514</v>
      </c>
      <c r="O23" s="29">
        <f t="shared" si="2"/>
        <v>2514</v>
      </c>
    </row>
    <row r="24" spans="1:15" ht="14.25" customHeight="1">
      <c r="A24" s="4" t="s">
        <v>44</v>
      </c>
      <c r="B24" s="5" t="s">
        <v>45</v>
      </c>
      <c r="C24" s="28">
        <v>1854</v>
      </c>
      <c r="D24" s="28">
        <v>1601</v>
      </c>
      <c r="E24" s="28">
        <v>117</v>
      </c>
      <c r="F24" s="28">
        <f>SUM(C24-D24-E24)</f>
        <v>136</v>
      </c>
      <c r="G24" s="28">
        <v>3704</v>
      </c>
      <c r="H24" s="28">
        <v>2325</v>
      </c>
      <c r="I24" s="28">
        <v>407</v>
      </c>
      <c r="J24" s="28">
        <f>SUM(G24-H24-I24)</f>
        <v>972</v>
      </c>
      <c r="K24" s="28">
        <v>481</v>
      </c>
      <c r="L24" s="28">
        <v>0</v>
      </c>
      <c r="M24" s="28">
        <v>264</v>
      </c>
      <c r="N24" s="28">
        <v>164</v>
      </c>
      <c r="O24" s="28">
        <v>164</v>
      </c>
    </row>
    <row r="25" spans="1:15" ht="14.25" customHeight="1">
      <c r="A25" s="10"/>
      <c r="B25" s="9" t="s">
        <v>46</v>
      </c>
      <c r="C25" s="29">
        <f t="shared" ref="C25:O25" si="3">SUM(C24)</f>
        <v>1854</v>
      </c>
      <c r="D25" s="29">
        <f t="shared" si="3"/>
        <v>1601</v>
      </c>
      <c r="E25" s="29">
        <f t="shared" si="3"/>
        <v>117</v>
      </c>
      <c r="F25" s="29">
        <f t="shared" si="3"/>
        <v>136</v>
      </c>
      <c r="G25" s="29">
        <f t="shared" si="3"/>
        <v>3704</v>
      </c>
      <c r="H25" s="29">
        <f t="shared" si="3"/>
        <v>2325</v>
      </c>
      <c r="I25" s="29">
        <f t="shared" si="3"/>
        <v>407</v>
      </c>
      <c r="J25" s="29">
        <f t="shared" si="3"/>
        <v>972</v>
      </c>
      <c r="K25" s="29">
        <f t="shared" si="3"/>
        <v>481</v>
      </c>
      <c r="L25" s="29">
        <f t="shared" si="3"/>
        <v>0</v>
      </c>
      <c r="M25" s="29">
        <f t="shared" si="3"/>
        <v>264</v>
      </c>
      <c r="N25" s="29">
        <f t="shared" si="3"/>
        <v>164</v>
      </c>
      <c r="O25" s="29">
        <f t="shared" si="3"/>
        <v>164</v>
      </c>
    </row>
    <row r="26" spans="1:15" ht="12.75" customHeight="1">
      <c r="A26" s="4" t="s">
        <v>47</v>
      </c>
      <c r="B26" s="5" t="s">
        <v>48</v>
      </c>
      <c r="C26" s="28">
        <v>14957</v>
      </c>
      <c r="D26" s="28">
        <v>7347</v>
      </c>
      <c r="E26" s="28">
        <v>485</v>
      </c>
      <c r="F26" s="28">
        <f>SUM(C26-D26-E26)</f>
        <v>7125</v>
      </c>
      <c r="G26" s="28">
        <v>34588</v>
      </c>
      <c r="H26" s="28">
        <v>12148</v>
      </c>
      <c r="I26" s="28">
        <v>1619</v>
      </c>
      <c r="J26" s="28">
        <f>SUM(G26-H26-I26)</f>
        <v>20821</v>
      </c>
      <c r="K26" s="28">
        <v>1085</v>
      </c>
      <c r="L26" s="28">
        <v>0</v>
      </c>
      <c r="M26" s="28">
        <v>1974</v>
      </c>
      <c r="N26" s="28">
        <v>275</v>
      </c>
      <c r="O26" s="28">
        <v>275</v>
      </c>
    </row>
    <row r="27" spans="1:15" ht="12.75" customHeight="1">
      <c r="A27" s="4" t="s">
        <v>49</v>
      </c>
      <c r="B27" s="5" t="s">
        <v>50</v>
      </c>
      <c r="C27" s="28">
        <v>2716</v>
      </c>
      <c r="D27" s="28">
        <v>2438</v>
      </c>
      <c r="E27" s="28">
        <v>226</v>
      </c>
      <c r="F27" s="28">
        <f>SUM(C27-D27-E27)</f>
        <v>52</v>
      </c>
      <c r="G27" s="28">
        <v>5367</v>
      </c>
      <c r="H27" s="28">
        <v>3503</v>
      </c>
      <c r="I27" s="28">
        <v>766</v>
      </c>
      <c r="J27" s="28">
        <f>SUM(G27-H27-I27)</f>
        <v>1098</v>
      </c>
      <c r="K27" s="28">
        <v>186</v>
      </c>
      <c r="L27" s="28">
        <v>0</v>
      </c>
      <c r="M27" s="28">
        <v>92</v>
      </c>
      <c r="N27" s="28">
        <v>84</v>
      </c>
      <c r="O27" s="28">
        <v>84</v>
      </c>
    </row>
    <row r="28" spans="1:15" ht="12.75" customHeight="1">
      <c r="A28" s="4" t="s">
        <v>51</v>
      </c>
      <c r="B28" s="5" t="s">
        <v>52</v>
      </c>
      <c r="C28" s="28">
        <v>2516</v>
      </c>
      <c r="D28" s="28">
        <v>1785</v>
      </c>
      <c r="E28" s="28">
        <v>200</v>
      </c>
      <c r="F28" s="28">
        <f>SUM(C28-D28-E28)</f>
        <v>531</v>
      </c>
      <c r="G28" s="28">
        <v>6898</v>
      </c>
      <c r="H28" s="28">
        <v>3696</v>
      </c>
      <c r="I28" s="28">
        <v>1225</v>
      </c>
      <c r="J28" s="28">
        <f>SUM(G28-H28-I28)</f>
        <v>1977</v>
      </c>
      <c r="K28" s="28">
        <v>39</v>
      </c>
      <c r="L28" s="28">
        <v>29</v>
      </c>
      <c r="M28" s="28">
        <v>168</v>
      </c>
      <c r="N28" s="28">
        <v>46</v>
      </c>
      <c r="O28" s="28">
        <v>46</v>
      </c>
    </row>
    <row r="29" spans="1:15" ht="12.75" customHeight="1">
      <c r="A29" s="4" t="s">
        <v>53</v>
      </c>
      <c r="B29" s="5" t="s">
        <v>54</v>
      </c>
      <c r="C29" s="28">
        <v>3425</v>
      </c>
      <c r="D29" s="28">
        <v>2940</v>
      </c>
      <c r="E29" s="28">
        <v>397</v>
      </c>
      <c r="F29" s="28">
        <f>SUM(C29-D29-E29)</f>
        <v>88</v>
      </c>
      <c r="G29" s="28">
        <v>7273</v>
      </c>
      <c r="H29" s="28">
        <v>5642</v>
      </c>
      <c r="I29" s="28">
        <v>1460</v>
      </c>
      <c r="J29" s="28">
        <f>SUM(G29-H29-I29)</f>
        <v>171</v>
      </c>
      <c r="K29" s="28">
        <v>0</v>
      </c>
      <c r="L29" s="28">
        <v>0</v>
      </c>
      <c r="M29" s="28">
        <v>0</v>
      </c>
      <c r="N29" s="28">
        <v>79</v>
      </c>
      <c r="O29" s="28">
        <v>79</v>
      </c>
    </row>
    <row r="30" spans="1:15" ht="12.75" customHeight="1">
      <c r="A30" s="8"/>
      <c r="B30" s="9" t="s">
        <v>55</v>
      </c>
      <c r="C30" s="29">
        <f t="shared" ref="C30:O30" si="4">SUM(C26:C29)</f>
        <v>23614</v>
      </c>
      <c r="D30" s="29">
        <f t="shared" si="4"/>
        <v>14510</v>
      </c>
      <c r="E30" s="29">
        <f t="shared" si="4"/>
        <v>1308</v>
      </c>
      <c r="F30" s="29">
        <f t="shared" si="4"/>
        <v>7796</v>
      </c>
      <c r="G30" s="29">
        <f t="shared" si="4"/>
        <v>54126</v>
      </c>
      <c r="H30" s="29">
        <f t="shared" si="4"/>
        <v>24989</v>
      </c>
      <c r="I30" s="29">
        <f t="shared" si="4"/>
        <v>5070</v>
      </c>
      <c r="J30" s="29">
        <f t="shared" si="4"/>
        <v>24067</v>
      </c>
      <c r="K30" s="29">
        <f t="shared" si="4"/>
        <v>1310</v>
      </c>
      <c r="L30" s="29">
        <f t="shared" si="4"/>
        <v>29</v>
      </c>
      <c r="M30" s="29">
        <f t="shared" si="4"/>
        <v>2234</v>
      </c>
      <c r="N30" s="29">
        <f t="shared" si="4"/>
        <v>484</v>
      </c>
      <c r="O30" s="29">
        <f t="shared" si="4"/>
        <v>484</v>
      </c>
    </row>
    <row r="31" spans="1:15" ht="12.75" customHeight="1">
      <c r="A31" s="4" t="s">
        <v>56</v>
      </c>
      <c r="B31" s="5" t="s">
        <v>57</v>
      </c>
      <c r="C31" s="28">
        <v>9909</v>
      </c>
      <c r="D31" s="28">
        <v>9397</v>
      </c>
      <c r="E31" s="28">
        <v>208</v>
      </c>
      <c r="F31" s="28">
        <f t="shared" ref="F31:F42" si="5">SUM(C31-D31-E31)</f>
        <v>304</v>
      </c>
      <c r="G31" s="28">
        <v>25567</v>
      </c>
      <c r="H31" s="28">
        <v>18128</v>
      </c>
      <c r="I31" s="28">
        <v>873</v>
      </c>
      <c r="J31" s="28">
        <f t="shared" ref="J31:J42" si="6">SUM(G31-H31-I31)</f>
        <v>6566</v>
      </c>
      <c r="K31" s="28">
        <v>157</v>
      </c>
      <c r="L31" s="28">
        <v>0</v>
      </c>
      <c r="M31" s="28">
        <v>385</v>
      </c>
      <c r="N31" s="28">
        <v>92</v>
      </c>
      <c r="O31" s="28">
        <v>92</v>
      </c>
    </row>
    <row r="32" spans="1:15" ht="12.75" customHeight="1">
      <c r="A32" s="4" t="s">
        <v>58</v>
      </c>
      <c r="B32" s="5" t="s">
        <v>59</v>
      </c>
      <c r="C32" s="28">
        <v>13795</v>
      </c>
      <c r="D32" s="28">
        <v>12167</v>
      </c>
      <c r="E32" s="28">
        <v>529</v>
      </c>
      <c r="F32" s="28">
        <f t="shared" si="5"/>
        <v>1099</v>
      </c>
      <c r="G32" s="28">
        <v>49580</v>
      </c>
      <c r="H32" s="28">
        <v>27716</v>
      </c>
      <c r="I32" s="28">
        <v>2640</v>
      </c>
      <c r="J32" s="28">
        <f t="shared" si="6"/>
        <v>19224</v>
      </c>
      <c r="K32" s="28">
        <v>612</v>
      </c>
      <c r="L32" s="28">
        <v>0</v>
      </c>
      <c r="M32" s="28">
        <v>6187</v>
      </c>
      <c r="N32" s="28">
        <v>349</v>
      </c>
      <c r="O32" s="28">
        <v>349</v>
      </c>
    </row>
    <row r="33" spans="1:256" ht="12.75" customHeight="1">
      <c r="A33" s="4" t="s">
        <v>60</v>
      </c>
      <c r="B33" s="5" t="s">
        <v>61</v>
      </c>
      <c r="C33" s="28">
        <v>7145</v>
      </c>
      <c r="D33" s="28">
        <v>5984</v>
      </c>
      <c r="E33" s="28">
        <v>227</v>
      </c>
      <c r="F33" s="28">
        <f t="shared" si="5"/>
        <v>934</v>
      </c>
      <c r="G33" s="28">
        <v>25657</v>
      </c>
      <c r="H33" s="28">
        <v>7642</v>
      </c>
      <c r="I33" s="28">
        <v>578</v>
      </c>
      <c r="J33" s="28">
        <f t="shared" si="6"/>
        <v>17437</v>
      </c>
      <c r="K33" s="28">
        <v>443</v>
      </c>
      <c r="L33" s="28">
        <v>29</v>
      </c>
      <c r="M33" s="28">
        <v>2439</v>
      </c>
      <c r="N33" s="28">
        <v>346</v>
      </c>
      <c r="O33" s="28">
        <v>346</v>
      </c>
    </row>
    <row r="34" spans="1:256" ht="12.75" customHeight="1">
      <c r="A34" s="4" t="s">
        <v>62</v>
      </c>
      <c r="B34" s="5" t="s">
        <v>63</v>
      </c>
      <c r="C34" s="28">
        <v>9534</v>
      </c>
      <c r="D34" s="28">
        <v>2580</v>
      </c>
      <c r="E34" s="28">
        <v>41</v>
      </c>
      <c r="F34" s="28">
        <f t="shared" si="5"/>
        <v>6913</v>
      </c>
      <c r="G34" s="28">
        <v>25339</v>
      </c>
      <c r="H34" s="28">
        <v>6296</v>
      </c>
      <c r="I34" s="28">
        <v>208</v>
      </c>
      <c r="J34" s="28">
        <f t="shared" si="6"/>
        <v>18835</v>
      </c>
      <c r="K34" s="28">
        <v>115</v>
      </c>
      <c r="L34" s="28">
        <v>0</v>
      </c>
      <c r="M34" s="28">
        <v>2733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3408</v>
      </c>
      <c r="D35" s="28">
        <v>3400</v>
      </c>
      <c r="E35" s="28">
        <v>0</v>
      </c>
      <c r="F35" s="28">
        <f t="shared" si="5"/>
        <v>8</v>
      </c>
      <c r="G35" s="28">
        <v>5837</v>
      </c>
      <c r="H35" s="28">
        <v>5501</v>
      </c>
      <c r="I35" s="28">
        <v>0</v>
      </c>
      <c r="J35" s="28">
        <f t="shared" si="6"/>
        <v>336</v>
      </c>
      <c r="K35" s="28">
        <v>0</v>
      </c>
      <c r="L35" s="28">
        <v>0</v>
      </c>
      <c r="M35" s="28">
        <v>0</v>
      </c>
      <c r="N35" s="28">
        <v>187</v>
      </c>
      <c r="O35" s="28">
        <v>187</v>
      </c>
    </row>
    <row r="36" spans="1:256" ht="12.75" customHeight="1">
      <c r="A36" s="4" t="s">
        <v>66</v>
      </c>
      <c r="B36" s="5" t="s">
        <v>67</v>
      </c>
      <c r="C36" s="28">
        <v>1967</v>
      </c>
      <c r="D36" s="28">
        <v>1728</v>
      </c>
      <c r="E36" s="28">
        <v>188</v>
      </c>
      <c r="F36" s="28">
        <f t="shared" si="5"/>
        <v>51</v>
      </c>
      <c r="G36" s="28">
        <v>5785</v>
      </c>
      <c r="H36" s="28">
        <v>4257</v>
      </c>
      <c r="I36" s="28">
        <v>1049</v>
      </c>
      <c r="J36" s="28">
        <f t="shared" si="6"/>
        <v>479</v>
      </c>
      <c r="K36" s="28">
        <v>16</v>
      </c>
      <c r="L36" s="28">
        <v>0</v>
      </c>
      <c r="M36" s="28">
        <v>293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3602</v>
      </c>
      <c r="D37" s="28">
        <v>3081</v>
      </c>
      <c r="E37" s="28">
        <v>82</v>
      </c>
      <c r="F37" s="28">
        <f t="shared" si="5"/>
        <v>439</v>
      </c>
      <c r="G37" s="28">
        <v>15002</v>
      </c>
      <c r="H37" s="28">
        <v>7570</v>
      </c>
      <c r="I37" s="28">
        <v>259</v>
      </c>
      <c r="J37" s="28">
        <f t="shared" si="6"/>
        <v>7173</v>
      </c>
      <c r="K37" s="28">
        <v>315</v>
      </c>
      <c r="L37" s="28">
        <v>0</v>
      </c>
      <c r="M37" s="28">
        <v>1845</v>
      </c>
      <c r="N37" s="28">
        <v>470</v>
      </c>
      <c r="O37" s="28">
        <v>470</v>
      </c>
    </row>
    <row r="38" spans="1:256" ht="12.75" customHeight="1">
      <c r="A38" s="4" t="s">
        <v>70</v>
      </c>
      <c r="B38" s="5" t="s">
        <v>71</v>
      </c>
      <c r="C38" s="28">
        <v>50169</v>
      </c>
      <c r="D38" s="28">
        <v>38163</v>
      </c>
      <c r="E38" s="28">
        <v>1526</v>
      </c>
      <c r="F38" s="28">
        <f t="shared" si="5"/>
        <v>10480</v>
      </c>
      <c r="G38" s="28">
        <v>138517</v>
      </c>
      <c r="H38" s="28">
        <v>62776</v>
      </c>
      <c r="I38" s="28">
        <v>6281</v>
      </c>
      <c r="J38" s="28">
        <f t="shared" si="6"/>
        <v>69460</v>
      </c>
      <c r="K38" s="28">
        <v>3268</v>
      </c>
      <c r="L38" s="28">
        <v>0</v>
      </c>
      <c r="M38" s="28">
        <v>8939</v>
      </c>
      <c r="N38" s="28">
        <v>8179</v>
      </c>
      <c r="O38" s="28">
        <v>8179</v>
      </c>
    </row>
    <row r="39" spans="1:256" ht="12.75" customHeight="1">
      <c r="A39" s="4" t="s">
        <v>72</v>
      </c>
      <c r="B39" s="5" t="s">
        <v>73</v>
      </c>
      <c r="C39" s="28">
        <v>7622</v>
      </c>
      <c r="D39" s="28">
        <v>7084</v>
      </c>
      <c r="E39" s="28">
        <v>207</v>
      </c>
      <c r="F39" s="28">
        <f t="shared" si="5"/>
        <v>331</v>
      </c>
      <c r="G39" s="28">
        <v>13822</v>
      </c>
      <c r="H39" s="28">
        <v>11474</v>
      </c>
      <c r="I39" s="28">
        <v>1359</v>
      </c>
      <c r="J39" s="28">
        <f t="shared" si="6"/>
        <v>989</v>
      </c>
      <c r="K39" s="28">
        <v>30</v>
      </c>
      <c r="L39" s="28">
        <v>0</v>
      </c>
      <c r="M39" s="28">
        <v>22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5193</v>
      </c>
      <c r="D40" s="28">
        <v>4759</v>
      </c>
      <c r="E40" s="28">
        <v>236</v>
      </c>
      <c r="F40" s="28">
        <f t="shared" si="5"/>
        <v>198</v>
      </c>
      <c r="G40" s="28">
        <v>14063</v>
      </c>
      <c r="H40" s="28">
        <v>9609</v>
      </c>
      <c r="I40" s="28">
        <v>1009</v>
      </c>
      <c r="J40" s="28">
        <f t="shared" si="6"/>
        <v>3445</v>
      </c>
      <c r="K40" s="28">
        <v>92</v>
      </c>
      <c r="L40" s="28">
        <v>0</v>
      </c>
      <c r="M40" s="28">
        <v>2224</v>
      </c>
      <c r="N40" s="28">
        <v>29</v>
      </c>
      <c r="O40" s="28">
        <v>29</v>
      </c>
    </row>
    <row r="41" spans="1:256" ht="12.75" customHeight="1">
      <c r="A41" s="4" t="s">
        <v>76</v>
      </c>
      <c r="B41" s="5" t="s">
        <v>77</v>
      </c>
      <c r="C41" s="28">
        <v>1388</v>
      </c>
      <c r="D41" s="28">
        <v>1209</v>
      </c>
      <c r="E41" s="28">
        <v>0</v>
      </c>
      <c r="F41" s="28">
        <f t="shared" si="5"/>
        <v>179</v>
      </c>
      <c r="G41" s="28">
        <v>4520</v>
      </c>
      <c r="H41" s="28">
        <v>3253</v>
      </c>
      <c r="I41" s="28">
        <v>0</v>
      </c>
      <c r="J41" s="28">
        <f t="shared" si="6"/>
        <v>1267</v>
      </c>
      <c r="K41" s="28">
        <v>330</v>
      </c>
      <c r="L41" s="28">
        <v>0</v>
      </c>
      <c r="M41" s="28">
        <v>103</v>
      </c>
      <c r="N41" s="28">
        <v>377</v>
      </c>
      <c r="O41" s="28">
        <v>377</v>
      </c>
    </row>
    <row r="42" spans="1:256" ht="12.75" customHeight="1">
      <c r="A42" s="4" t="s">
        <v>78</v>
      </c>
      <c r="B42" s="5" t="s">
        <v>79</v>
      </c>
      <c r="C42" s="28">
        <v>12357</v>
      </c>
      <c r="D42" s="28">
        <v>9357</v>
      </c>
      <c r="E42" s="28">
        <v>239</v>
      </c>
      <c r="F42" s="28">
        <f t="shared" si="5"/>
        <v>2761</v>
      </c>
      <c r="G42" s="28">
        <v>19932</v>
      </c>
      <c r="H42" s="28">
        <v>14360</v>
      </c>
      <c r="I42" s="28">
        <v>593</v>
      </c>
      <c r="J42" s="28">
        <f t="shared" si="6"/>
        <v>4979</v>
      </c>
      <c r="K42" s="28">
        <v>178</v>
      </c>
      <c r="L42" s="28">
        <v>0</v>
      </c>
      <c r="M42" s="28">
        <v>7</v>
      </c>
      <c r="N42" s="28">
        <v>67</v>
      </c>
      <c r="O42" s="28">
        <v>67</v>
      </c>
    </row>
    <row r="43" spans="1:256" ht="12.75" customHeight="1">
      <c r="A43" s="8"/>
      <c r="B43" s="9" t="s">
        <v>80</v>
      </c>
      <c r="C43" s="29">
        <f t="shared" ref="C43:O43" si="7">SUM(C31:C42)</f>
        <v>126089</v>
      </c>
      <c r="D43" s="29">
        <f t="shared" si="7"/>
        <v>98909</v>
      </c>
      <c r="E43" s="29">
        <f t="shared" si="7"/>
        <v>3483</v>
      </c>
      <c r="F43" s="29">
        <f t="shared" si="7"/>
        <v>23697</v>
      </c>
      <c r="G43" s="29">
        <f t="shared" si="7"/>
        <v>343621</v>
      </c>
      <c r="H43" s="29">
        <f t="shared" si="7"/>
        <v>178582</v>
      </c>
      <c r="I43" s="29">
        <f t="shared" si="7"/>
        <v>14849</v>
      </c>
      <c r="J43" s="29">
        <f t="shared" si="7"/>
        <v>150190</v>
      </c>
      <c r="K43" s="29">
        <f t="shared" si="7"/>
        <v>5556</v>
      </c>
      <c r="L43" s="29">
        <f t="shared" si="7"/>
        <v>29</v>
      </c>
      <c r="M43" s="29">
        <f t="shared" si="7"/>
        <v>25177</v>
      </c>
      <c r="N43" s="29">
        <f t="shared" si="7"/>
        <v>10096</v>
      </c>
      <c r="O43" s="29">
        <f t="shared" si="7"/>
        <v>10096</v>
      </c>
    </row>
    <row r="44" spans="1:256" ht="12.75" customHeight="1">
      <c r="A44" s="4" t="s">
        <v>81</v>
      </c>
      <c r="B44" s="5" t="s">
        <v>82</v>
      </c>
      <c r="C44" s="28">
        <v>5465</v>
      </c>
      <c r="D44" s="28">
        <v>4737</v>
      </c>
      <c r="E44" s="28">
        <v>156</v>
      </c>
      <c r="F44" s="28">
        <f>SUM(C44-D44-E44)</f>
        <v>572</v>
      </c>
      <c r="G44" s="28">
        <v>16613</v>
      </c>
      <c r="H44" s="28">
        <v>11163</v>
      </c>
      <c r="I44" s="28">
        <v>497</v>
      </c>
      <c r="J44" s="28">
        <f>SUM(G44-H44-I44)</f>
        <v>4953</v>
      </c>
      <c r="K44" s="28">
        <v>795</v>
      </c>
      <c r="L44" s="28">
        <v>0</v>
      </c>
      <c r="M44" s="28">
        <v>281</v>
      </c>
      <c r="N44" s="28">
        <v>165</v>
      </c>
      <c r="O44" s="28">
        <v>165</v>
      </c>
    </row>
    <row r="45" spans="1:256" ht="12.75" customHeight="1">
      <c r="A45" s="4" t="s">
        <v>83</v>
      </c>
      <c r="B45" s="5" t="s">
        <v>84</v>
      </c>
      <c r="C45" s="28">
        <v>7223</v>
      </c>
      <c r="D45" s="28">
        <v>5706</v>
      </c>
      <c r="E45" s="28">
        <v>224</v>
      </c>
      <c r="F45" s="28">
        <f>SUM(C45-D45-E45)</f>
        <v>1293</v>
      </c>
      <c r="G45" s="28">
        <v>23228</v>
      </c>
      <c r="H45" s="28">
        <v>12216</v>
      </c>
      <c r="I45" s="28">
        <v>782</v>
      </c>
      <c r="J45" s="28">
        <f>SUM(G45-H45-I45)</f>
        <v>10230</v>
      </c>
      <c r="K45" s="28">
        <v>3428</v>
      </c>
      <c r="L45" s="28">
        <v>0</v>
      </c>
      <c r="M45" s="28">
        <v>1754</v>
      </c>
      <c r="N45" s="28">
        <v>167</v>
      </c>
      <c r="O45" s="28">
        <v>167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12688</v>
      </c>
      <c r="D46" s="29">
        <f t="shared" si="8"/>
        <v>10443</v>
      </c>
      <c r="E46" s="29">
        <f t="shared" si="8"/>
        <v>380</v>
      </c>
      <c r="F46" s="29">
        <f t="shared" si="8"/>
        <v>1865</v>
      </c>
      <c r="G46" s="29">
        <f t="shared" si="8"/>
        <v>39841</v>
      </c>
      <c r="H46" s="29">
        <f t="shared" si="8"/>
        <v>23379</v>
      </c>
      <c r="I46" s="29">
        <f t="shared" si="8"/>
        <v>1279</v>
      </c>
      <c r="J46" s="29">
        <f t="shared" si="8"/>
        <v>15183</v>
      </c>
      <c r="K46" s="29">
        <f t="shared" si="8"/>
        <v>4223</v>
      </c>
      <c r="L46" s="29">
        <f t="shared" si="8"/>
        <v>0</v>
      </c>
      <c r="M46" s="29">
        <f t="shared" si="8"/>
        <v>2035</v>
      </c>
      <c r="N46" s="29">
        <f t="shared" si="8"/>
        <v>332</v>
      </c>
      <c r="O46" s="29">
        <f t="shared" si="8"/>
        <v>332</v>
      </c>
    </row>
    <row r="47" spans="1:256" ht="12.75" customHeight="1">
      <c r="A47" s="4" t="s">
        <v>86</v>
      </c>
      <c r="B47" s="5" t="s">
        <v>87</v>
      </c>
      <c r="C47" s="28">
        <v>1378</v>
      </c>
      <c r="D47" s="28">
        <v>1299</v>
      </c>
      <c r="E47" s="28">
        <v>0</v>
      </c>
      <c r="F47" s="28">
        <f>SUM(C47-D47-E47)</f>
        <v>79</v>
      </c>
      <c r="G47" s="28">
        <v>1132</v>
      </c>
      <c r="H47" s="28">
        <v>933</v>
      </c>
      <c r="I47" s="28">
        <v>0</v>
      </c>
      <c r="J47" s="28">
        <f>SUM(G47-H47-I47)</f>
        <v>199</v>
      </c>
      <c r="K47" s="28">
        <v>0</v>
      </c>
      <c r="L47" s="28">
        <v>0</v>
      </c>
      <c r="M47" s="28">
        <v>30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3066</v>
      </c>
      <c r="D48" s="28">
        <v>3026</v>
      </c>
      <c r="E48" s="28">
        <v>23</v>
      </c>
      <c r="F48" s="28">
        <f>SUM(C48-D48-E48)</f>
        <v>17</v>
      </c>
      <c r="G48" s="28">
        <v>5391</v>
      </c>
      <c r="H48" s="28">
        <v>5243</v>
      </c>
      <c r="I48" s="28">
        <v>79</v>
      </c>
      <c r="J48" s="28">
        <f>SUM(G48-H48-I48)</f>
        <v>69</v>
      </c>
      <c r="K48" s="28">
        <v>0</v>
      </c>
      <c r="L48" s="28">
        <v>0</v>
      </c>
      <c r="M48" s="28">
        <v>122</v>
      </c>
      <c r="N48" s="28">
        <v>28</v>
      </c>
      <c r="O48" s="28">
        <v>28</v>
      </c>
    </row>
    <row r="49" spans="1:15" ht="12.75" customHeight="1">
      <c r="A49" s="4" t="s">
        <v>90</v>
      </c>
      <c r="B49" s="5" t="s">
        <v>91</v>
      </c>
      <c r="C49" s="28">
        <v>1694</v>
      </c>
      <c r="D49" s="28">
        <v>1590</v>
      </c>
      <c r="E49" s="28">
        <v>73</v>
      </c>
      <c r="F49" s="28">
        <f>SUM(C49-D49-E49)</f>
        <v>31</v>
      </c>
      <c r="G49" s="28">
        <v>1554</v>
      </c>
      <c r="H49" s="28">
        <v>1288</v>
      </c>
      <c r="I49" s="28">
        <v>195</v>
      </c>
      <c r="J49" s="28">
        <f>SUM(G49-H49-I49)</f>
        <v>71</v>
      </c>
      <c r="K49" s="28">
        <v>1718</v>
      </c>
      <c r="L49" s="28">
        <v>0</v>
      </c>
      <c r="M49" s="28">
        <v>0</v>
      </c>
      <c r="N49" s="28">
        <v>233</v>
      </c>
      <c r="O49" s="28">
        <v>233</v>
      </c>
    </row>
    <row r="50" spans="1:15" ht="12.75" customHeight="1">
      <c r="A50" s="4" t="s">
        <v>92</v>
      </c>
      <c r="B50" s="5" t="s">
        <v>93</v>
      </c>
      <c r="C50" s="28">
        <v>9014</v>
      </c>
      <c r="D50" s="28">
        <v>8610</v>
      </c>
      <c r="E50" s="28">
        <v>168</v>
      </c>
      <c r="F50" s="28">
        <f>SUM(C50-D50-E50)</f>
        <v>236</v>
      </c>
      <c r="G50" s="28">
        <v>19190</v>
      </c>
      <c r="H50" s="28">
        <v>13792</v>
      </c>
      <c r="I50" s="28">
        <v>548</v>
      </c>
      <c r="J50" s="28">
        <f>SUM(G50-H50-I50)</f>
        <v>4850</v>
      </c>
      <c r="K50" s="28">
        <v>730</v>
      </c>
      <c r="L50" s="28">
        <v>0</v>
      </c>
      <c r="M50" s="28">
        <v>1376</v>
      </c>
      <c r="N50" s="28">
        <v>275</v>
      </c>
      <c r="O50" s="28">
        <v>275</v>
      </c>
    </row>
    <row r="51" spans="1:15" ht="12.75" customHeight="1">
      <c r="A51" s="8"/>
      <c r="B51" s="9" t="s">
        <v>94</v>
      </c>
      <c r="C51" s="29">
        <f t="shared" ref="C51:O51" si="9">SUM(C47:C50)</f>
        <v>15152</v>
      </c>
      <c r="D51" s="29">
        <f t="shared" si="9"/>
        <v>14525</v>
      </c>
      <c r="E51" s="29">
        <f t="shared" si="9"/>
        <v>264</v>
      </c>
      <c r="F51" s="29">
        <f t="shared" si="9"/>
        <v>363</v>
      </c>
      <c r="G51" s="29">
        <f t="shared" si="9"/>
        <v>27267</v>
      </c>
      <c r="H51" s="29">
        <f t="shared" si="9"/>
        <v>21256</v>
      </c>
      <c r="I51" s="29">
        <f t="shared" si="9"/>
        <v>822</v>
      </c>
      <c r="J51" s="29">
        <f t="shared" si="9"/>
        <v>5189</v>
      </c>
      <c r="K51" s="29">
        <f t="shared" si="9"/>
        <v>2448</v>
      </c>
      <c r="L51" s="29">
        <f t="shared" si="9"/>
        <v>0</v>
      </c>
      <c r="M51" s="29">
        <f t="shared" si="9"/>
        <v>1528</v>
      </c>
      <c r="N51" s="29">
        <f t="shared" si="9"/>
        <v>536</v>
      </c>
      <c r="O51" s="29">
        <f t="shared" si="9"/>
        <v>536</v>
      </c>
    </row>
    <row r="52" spans="1:15" ht="12.75" customHeight="1">
      <c r="A52" s="4" t="s">
        <v>95</v>
      </c>
      <c r="B52" s="5" t="s">
        <v>96</v>
      </c>
      <c r="C52" s="28">
        <v>1427</v>
      </c>
      <c r="D52" s="28">
        <v>1329</v>
      </c>
      <c r="E52" s="28">
        <v>9</v>
      </c>
      <c r="F52" s="28">
        <f t="shared" ref="F52:F58" si="10">SUM(C52-D52-E52)</f>
        <v>89</v>
      </c>
      <c r="G52" s="28">
        <v>4121</v>
      </c>
      <c r="H52" s="28">
        <v>2970</v>
      </c>
      <c r="I52" s="28">
        <v>20</v>
      </c>
      <c r="J52" s="28">
        <f t="shared" ref="J52:J58" si="11">SUM(G52-H52-I52)</f>
        <v>1131</v>
      </c>
      <c r="K52" s="28">
        <v>837</v>
      </c>
      <c r="L52" s="28">
        <v>0</v>
      </c>
      <c r="M52" s="28">
        <v>58</v>
      </c>
      <c r="N52" s="28">
        <v>29</v>
      </c>
      <c r="O52" s="28">
        <v>29</v>
      </c>
    </row>
    <row r="53" spans="1:15" ht="12.75" customHeight="1">
      <c r="A53" s="4" t="s">
        <v>97</v>
      </c>
      <c r="B53" s="5" t="s">
        <v>98</v>
      </c>
      <c r="C53" s="28">
        <v>9271</v>
      </c>
      <c r="D53" s="28">
        <v>7105</v>
      </c>
      <c r="E53" s="28">
        <v>127</v>
      </c>
      <c r="F53" s="28">
        <f t="shared" si="10"/>
        <v>2039</v>
      </c>
      <c r="G53" s="28">
        <v>26323</v>
      </c>
      <c r="H53" s="28">
        <v>17734</v>
      </c>
      <c r="I53" s="28">
        <v>816</v>
      </c>
      <c r="J53" s="28">
        <f t="shared" si="11"/>
        <v>7773</v>
      </c>
      <c r="K53" s="28">
        <v>206</v>
      </c>
      <c r="L53" s="28">
        <v>0</v>
      </c>
      <c r="M53" s="28">
        <v>923</v>
      </c>
      <c r="N53" s="28">
        <v>377</v>
      </c>
      <c r="O53" s="28">
        <v>377</v>
      </c>
    </row>
    <row r="54" spans="1:15" ht="12.75" customHeight="1">
      <c r="A54" s="4" t="s">
        <v>99</v>
      </c>
      <c r="B54" s="5" t="s">
        <v>100</v>
      </c>
      <c r="C54" s="28">
        <v>1480</v>
      </c>
      <c r="D54" s="28">
        <v>940</v>
      </c>
      <c r="E54" s="28">
        <v>52</v>
      </c>
      <c r="F54" s="28">
        <f t="shared" si="10"/>
        <v>488</v>
      </c>
      <c r="G54" s="28">
        <v>4918</v>
      </c>
      <c r="H54" s="28">
        <v>2831</v>
      </c>
      <c r="I54" s="28">
        <v>386</v>
      </c>
      <c r="J54" s="28">
        <f t="shared" si="11"/>
        <v>1701</v>
      </c>
      <c r="K54" s="28">
        <v>61</v>
      </c>
      <c r="L54" s="28">
        <v>0</v>
      </c>
      <c r="M54" s="28">
        <v>393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6583</v>
      </c>
      <c r="D55" s="28">
        <v>5169</v>
      </c>
      <c r="E55" s="28">
        <v>118</v>
      </c>
      <c r="F55" s="28">
        <f t="shared" si="10"/>
        <v>1296</v>
      </c>
      <c r="G55" s="28">
        <v>21682</v>
      </c>
      <c r="H55" s="28">
        <v>12217</v>
      </c>
      <c r="I55" s="28">
        <v>463</v>
      </c>
      <c r="J55" s="28">
        <f t="shared" si="11"/>
        <v>9002</v>
      </c>
      <c r="K55" s="28">
        <v>948</v>
      </c>
      <c r="L55" s="28">
        <v>0</v>
      </c>
      <c r="M55" s="28">
        <v>1606</v>
      </c>
      <c r="N55" s="28">
        <v>1546</v>
      </c>
      <c r="O55" s="28">
        <v>1546</v>
      </c>
    </row>
    <row r="56" spans="1:15" ht="12.75" customHeight="1">
      <c r="A56" s="4" t="s">
        <v>103</v>
      </c>
      <c r="B56" s="5" t="s">
        <v>104</v>
      </c>
      <c r="C56" s="28">
        <v>12273</v>
      </c>
      <c r="D56" s="28">
        <v>4767</v>
      </c>
      <c r="E56" s="28">
        <v>453</v>
      </c>
      <c r="F56" s="28">
        <f t="shared" si="10"/>
        <v>7053</v>
      </c>
      <c r="G56" s="28">
        <v>36393</v>
      </c>
      <c r="H56" s="28">
        <v>10441</v>
      </c>
      <c r="I56" s="28">
        <v>2296</v>
      </c>
      <c r="J56" s="28">
        <f t="shared" si="11"/>
        <v>23656</v>
      </c>
      <c r="K56" s="28">
        <v>980</v>
      </c>
      <c r="L56" s="28">
        <v>122</v>
      </c>
      <c r="M56" s="28">
        <v>3002</v>
      </c>
      <c r="N56" s="28">
        <v>667</v>
      </c>
      <c r="O56" s="28">
        <v>667</v>
      </c>
    </row>
    <row r="57" spans="1:15" ht="12.75" customHeight="1">
      <c r="A57" s="4" t="s">
        <v>105</v>
      </c>
      <c r="B57" s="5" t="s">
        <v>106</v>
      </c>
      <c r="C57" s="28">
        <v>9026</v>
      </c>
      <c r="D57" s="28">
        <v>5313</v>
      </c>
      <c r="E57" s="28">
        <v>559</v>
      </c>
      <c r="F57" s="28">
        <f t="shared" si="10"/>
        <v>3154</v>
      </c>
      <c r="G57" s="28">
        <v>32750</v>
      </c>
      <c r="H57" s="28">
        <v>15381</v>
      </c>
      <c r="I57" s="28">
        <v>2386</v>
      </c>
      <c r="J57" s="28">
        <f t="shared" si="11"/>
        <v>14983</v>
      </c>
      <c r="K57" s="28">
        <v>202</v>
      </c>
      <c r="L57" s="28">
        <v>0</v>
      </c>
      <c r="M57" s="28">
        <v>2450</v>
      </c>
      <c r="N57" s="28">
        <v>100</v>
      </c>
      <c r="O57" s="28">
        <v>100</v>
      </c>
    </row>
    <row r="58" spans="1:15" ht="12.75" customHeight="1">
      <c r="A58" s="4" t="s">
        <v>107</v>
      </c>
      <c r="B58" s="5" t="s">
        <v>108</v>
      </c>
      <c r="C58" s="28">
        <v>8997</v>
      </c>
      <c r="D58" s="28">
        <v>5474</v>
      </c>
      <c r="E58" s="28">
        <v>156</v>
      </c>
      <c r="F58" s="28">
        <f t="shared" si="10"/>
        <v>3367</v>
      </c>
      <c r="G58" s="28">
        <v>28989</v>
      </c>
      <c r="H58" s="28">
        <v>12508</v>
      </c>
      <c r="I58" s="28">
        <v>753</v>
      </c>
      <c r="J58" s="28">
        <f t="shared" si="11"/>
        <v>15728</v>
      </c>
      <c r="K58" s="28">
        <v>215</v>
      </c>
      <c r="L58" s="28">
        <v>28</v>
      </c>
      <c r="M58" s="28">
        <v>1579</v>
      </c>
      <c r="N58" s="28">
        <v>3987</v>
      </c>
      <c r="O58" s="28">
        <v>3987</v>
      </c>
    </row>
    <row r="59" spans="1:15" ht="12.75" customHeight="1">
      <c r="A59" s="8"/>
      <c r="B59" s="9" t="s">
        <v>109</v>
      </c>
      <c r="C59" s="29">
        <f t="shared" ref="C59:O59" si="12">SUM(C52:C58)</f>
        <v>49057</v>
      </c>
      <c r="D59" s="29">
        <f t="shared" si="12"/>
        <v>30097</v>
      </c>
      <c r="E59" s="29">
        <f t="shared" si="12"/>
        <v>1474</v>
      </c>
      <c r="F59" s="29">
        <f t="shared" si="12"/>
        <v>17486</v>
      </c>
      <c r="G59" s="29">
        <f t="shared" si="12"/>
        <v>155176</v>
      </c>
      <c r="H59" s="29">
        <f t="shared" si="12"/>
        <v>74082</v>
      </c>
      <c r="I59" s="29">
        <f t="shared" si="12"/>
        <v>7120</v>
      </c>
      <c r="J59" s="29">
        <f t="shared" si="12"/>
        <v>73974</v>
      </c>
      <c r="K59" s="29">
        <f t="shared" si="12"/>
        <v>3449</v>
      </c>
      <c r="L59" s="29">
        <f t="shared" si="12"/>
        <v>150</v>
      </c>
      <c r="M59" s="29">
        <f t="shared" si="12"/>
        <v>10011</v>
      </c>
      <c r="N59" s="29">
        <f t="shared" si="12"/>
        <v>6706</v>
      </c>
      <c r="O59" s="29">
        <f t="shared" si="12"/>
        <v>6706</v>
      </c>
    </row>
    <row r="60" spans="1:15" ht="12.75" customHeight="1">
      <c r="A60" s="4" t="s">
        <v>110</v>
      </c>
      <c r="B60" s="5" t="s">
        <v>111</v>
      </c>
      <c r="C60" s="28">
        <v>10138</v>
      </c>
      <c r="D60" s="28">
        <v>7759</v>
      </c>
      <c r="E60" s="28">
        <v>818</v>
      </c>
      <c r="F60" s="28">
        <f t="shared" ref="F60:F68" si="13">SUM(C60-D60-E60)</f>
        <v>1561</v>
      </c>
      <c r="G60" s="28">
        <v>30131</v>
      </c>
      <c r="H60" s="28">
        <v>18161</v>
      </c>
      <c r="I60" s="28">
        <v>4332</v>
      </c>
      <c r="J60" s="28">
        <f t="shared" ref="J60:J68" si="14">SUM(G60-H60-I60)</f>
        <v>7638</v>
      </c>
      <c r="K60" s="28">
        <v>35</v>
      </c>
      <c r="L60" s="28">
        <v>0</v>
      </c>
      <c r="M60" s="28">
        <v>1212</v>
      </c>
      <c r="N60" s="28">
        <v>143</v>
      </c>
      <c r="O60" s="28">
        <v>143</v>
      </c>
    </row>
    <row r="61" spans="1:15" ht="12.75" customHeight="1">
      <c r="A61" s="4" t="s">
        <v>112</v>
      </c>
      <c r="B61" s="5" t="s">
        <v>113</v>
      </c>
      <c r="C61" s="28">
        <v>2526</v>
      </c>
      <c r="D61" s="28">
        <v>2131</v>
      </c>
      <c r="E61" s="28">
        <v>36</v>
      </c>
      <c r="F61" s="28">
        <f t="shared" si="13"/>
        <v>359</v>
      </c>
      <c r="G61" s="28">
        <v>6030</v>
      </c>
      <c r="H61" s="28">
        <v>5057</v>
      </c>
      <c r="I61" s="28">
        <v>174</v>
      </c>
      <c r="J61" s="28">
        <f t="shared" si="14"/>
        <v>799</v>
      </c>
      <c r="K61" s="28">
        <v>0</v>
      </c>
      <c r="L61" s="28">
        <v>0</v>
      </c>
      <c r="M61" s="28">
        <v>599</v>
      </c>
      <c r="N61" s="28">
        <v>2</v>
      </c>
      <c r="O61" s="28">
        <v>2</v>
      </c>
    </row>
    <row r="62" spans="1:15" ht="12.75" customHeight="1">
      <c r="A62" s="4" t="s">
        <v>114</v>
      </c>
      <c r="B62" s="5" t="s">
        <v>115</v>
      </c>
      <c r="C62" s="28">
        <v>5227</v>
      </c>
      <c r="D62" s="28">
        <v>2560</v>
      </c>
      <c r="E62" s="28">
        <v>200</v>
      </c>
      <c r="F62" s="28">
        <f t="shared" si="13"/>
        <v>2467</v>
      </c>
      <c r="G62" s="28">
        <v>18562</v>
      </c>
      <c r="H62" s="28">
        <v>6620</v>
      </c>
      <c r="I62" s="28">
        <v>1229</v>
      </c>
      <c r="J62" s="28">
        <f t="shared" si="14"/>
        <v>10713</v>
      </c>
      <c r="K62" s="28">
        <v>212</v>
      </c>
      <c r="L62" s="28">
        <v>57</v>
      </c>
      <c r="M62" s="28">
        <v>1251</v>
      </c>
      <c r="N62" s="28">
        <v>1611</v>
      </c>
      <c r="O62" s="28">
        <v>1611</v>
      </c>
    </row>
    <row r="63" spans="1:15" ht="12.75" customHeight="1">
      <c r="A63" s="4" t="s">
        <v>116</v>
      </c>
      <c r="B63" s="5" t="s">
        <v>117</v>
      </c>
      <c r="C63" s="28">
        <v>7720</v>
      </c>
      <c r="D63" s="28">
        <v>4268</v>
      </c>
      <c r="E63" s="28">
        <v>330</v>
      </c>
      <c r="F63" s="28">
        <f t="shared" si="13"/>
        <v>3122</v>
      </c>
      <c r="G63" s="28">
        <v>23792</v>
      </c>
      <c r="H63" s="28">
        <v>12332</v>
      </c>
      <c r="I63" s="28">
        <v>2167</v>
      </c>
      <c r="J63" s="28">
        <f t="shared" si="14"/>
        <v>9293</v>
      </c>
      <c r="K63" s="28">
        <v>0</v>
      </c>
      <c r="L63" s="28">
        <v>0</v>
      </c>
      <c r="M63" s="28">
        <v>1175</v>
      </c>
      <c r="N63" s="28">
        <v>29</v>
      </c>
      <c r="O63" s="28">
        <v>29</v>
      </c>
    </row>
    <row r="64" spans="1:15" ht="12.75" customHeight="1">
      <c r="A64" s="4" t="s">
        <v>118</v>
      </c>
      <c r="B64" s="5" t="s">
        <v>119</v>
      </c>
      <c r="C64" s="28">
        <v>6254</v>
      </c>
      <c r="D64" s="28">
        <v>3353</v>
      </c>
      <c r="E64" s="28">
        <v>417</v>
      </c>
      <c r="F64" s="28">
        <f t="shared" si="13"/>
        <v>2484</v>
      </c>
      <c r="G64" s="28">
        <v>22804</v>
      </c>
      <c r="H64" s="28">
        <v>9482</v>
      </c>
      <c r="I64" s="28">
        <v>2151</v>
      </c>
      <c r="J64" s="28">
        <f t="shared" si="14"/>
        <v>11171</v>
      </c>
      <c r="K64" s="28">
        <v>51</v>
      </c>
      <c r="L64" s="28">
        <v>7</v>
      </c>
      <c r="M64" s="28">
        <v>545</v>
      </c>
      <c r="N64" s="28">
        <v>139</v>
      </c>
      <c r="O64" s="28">
        <v>139</v>
      </c>
    </row>
    <row r="65" spans="1:15" ht="12.75" customHeight="1">
      <c r="A65" s="4" t="s">
        <v>120</v>
      </c>
      <c r="B65" s="5" t="s">
        <v>121</v>
      </c>
      <c r="C65" s="28">
        <v>3048</v>
      </c>
      <c r="D65" s="28">
        <v>2418</v>
      </c>
      <c r="E65" s="28">
        <v>284</v>
      </c>
      <c r="F65" s="28">
        <f t="shared" si="13"/>
        <v>346</v>
      </c>
      <c r="G65" s="28">
        <v>13188</v>
      </c>
      <c r="H65" s="28">
        <v>6338</v>
      </c>
      <c r="I65" s="28">
        <v>1579</v>
      </c>
      <c r="J65" s="28">
        <f t="shared" si="14"/>
        <v>5271</v>
      </c>
      <c r="K65" s="28">
        <v>995</v>
      </c>
      <c r="L65" s="28">
        <v>0</v>
      </c>
      <c r="M65" s="28">
        <v>777</v>
      </c>
      <c r="N65" s="28">
        <v>256</v>
      </c>
      <c r="O65" s="28">
        <v>256</v>
      </c>
    </row>
    <row r="66" spans="1:15" ht="12.75" customHeight="1">
      <c r="A66" s="4" t="s">
        <v>122</v>
      </c>
      <c r="B66" s="5" t="s">
        <v>123</v>
      </c>
      <c r="C66" s="28">
        <v>4925</v>
      </c>
      <c r="D66" s="28">
        <v>2241</v>
      </c>
      <c r="E66" s="28">
        <v>104</v>
      </c>
      <c r="F66" s="28">
        <f t="shared" si="13"/>
        <v>2580</v>
      </c>
      <c r="G66" s="28">
        <v>27763</v>
      </c>
      <c r="H66" s="28">
        <v>6195</v>
      </c>
      <c r="I66" s="28">
        <v>601</v>
      </c>
      <c r="J66" s="28">
        <f t="shared" si="14"/>
        <v>20967</v>
      </c>
      <c r="K66" s="28">
        <v>1320</v>
      </c>
      <c r="L66" s="28">
        <v>0</v>
      </c>
      <c r="M66" s="28">
        <v>5140</v>
      </c>
      <c r="N66" s="28">
        <v>0</v>
      </c>
      <c r="O66" s="28">
        <v>0</v>
      </c>
    </row>
    <row r="67" spans="1:15" ht="12.75" customHeight="1">
      <c r="A67" s="4" t="s">
        <v>124</v>
      </c>
      <c r="B67" s="5" t="s">
        <v>125</v>
      </c>
      <c r="C67" s="28">
        <v>12057</v>
      </c>
      <c r="D67" s="28">
        <v>2650</v>
      </c>
      <c r="E67" s="28">
        <v>0</v>
      </c>
      <c r="F67" s="28">
        <f t="shared" si="13"/>
        <v>9407</v>
      </c>
      <c r="G67" s="28">
        <v>47553</v>
      </c>
      <c r="H67" s="28">
        <v>6622</v>
      </c>
      <c r="I67" s="28">
        <v>0</v>
      </c>
      <c r="J67" s="28">
        <f t="shared" si="14"/>
        <v>40931</v>
      </c>
      <c r="K67" s="28">
        <v>853</v>
      </c>
      <c r="L67" s="28">
        <v>0</v>
      </c>
      <c r="M67" s="28">
        <v>9722</v>
      </c>
      <c r="N67" s="28">
        <v>169</v>
      </c>
      <c r="O67" s="28">
        <v>169</v>
      </c>
    </row>
    <row r="68" spans="1:15" ht="12.75" customHeight="1">
      <c r="A68" s="4" t="s">
        <v>126</v>
      </c>
      <c r="B68" s="5" t="s">
        <v>127</v>
      </c>
      <c r="C68" s="28">
        <v>4501</v>
      </c>
      <c r="D68" s="28">
        <v>3163</v>
      </c>
      <c r="E68" s="28">
        <v>79</v>
      </c>
      <c r="F68" s="28">
        <f t="shared" si="13"/>
        <v>1259</v>
      </c>
      <c r="G68" s="28">
        <v>15534</v>
      </c>
      <c r="H68" s="28">
        <v>7163</v>
      </c>
      <c r="I68" s="28">
        <v>549</v>
      </c>
      <c r="J68" s="28">
        <f t="shared" si="14"/>
        <v>7822</v>
      </c>
      <c r="K68" s="28">
        <v>31</v>
      </c>
      <c r="L68" s="28">
        <v>0</v>
      </c>
      <c r="M68" s="28">
        <v>676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56396</v>
      </c>
      <c r="D69" s="29">
        <f t="shared" si="15"/>
        <v>30543</v>
      </c>
      <c r="E69" s="29">
        <f t="shared" si="15"/>
        <v>2268</v>
      </c>
      <c r="F69" s="29">
        <f t="shared" si="15"/>
        <v>23585</v>
      </c>
      <c r="G69" s="29">
        <f t="shared" si="15"/>
        <v>205357</v>
      </c>
      <c r="H69" s="29">
        <f t="shared" si="15"/>
        <v>77970</v>
      </c>
      <c r="I69" s="29">
        <f t="shared" si="15"/>
        <v>12782</v>
      </c>
      <c r="J69" s="29">
        <f t="shared" si="15"/>
        <v>114605</v>
      </c>
      <c r="K69" s="29">
        <f t="shared" si="15"/>
        <v>3497</v>
      </c>
      <c r="L69" s="29">
        <f t="shared" si="15"/>
        <v>64</v>
      </c>
      <c r="M69" s="29">
        <f t="shared" si="15"/>
        <v>21097</v>
      </c>
      <c r="N69" s="29">
        <f t="shared" si="15"/>
        <v>2349</v>
      </c>
      <c r="O69" s="29">
        <f t="shared" si="15"/>
        <v>2349</v>
      </c>
    </row>
    <row r="70" spans="1:15" ht="12.75" customHeight="1">
      <c r="A70" s="4" t="s">
        <v>129</v>
      </c>
      <c r="B70" s="5" t="s">
        <v>130</v>
      </c>
      <c r="C70" s="28">
        <v>3384</v>
      </c>
      <c r="D70" s="28">
        <v>2832</v>
      </c>
      <c r="E70" s="28">
        <v>211</v>
      </c>
      <c r="F70" s="28">
        <f t="shared" ref="F70:F79" si="16">SUM(C70-D70-E70)</f>
        <v>341</v>
      </c>
      <c r="G70" s="28">
        <v>10825</v>
      </c>
      <c r="H70" s="28">
        <v>6790</v>
      </c>
      <c r="I70" s="28">
        <v>1551</v>
      </c>
      <c r="J70" s="28">
        <f t="shared" ref="J70:J79" si="17">SUM(G70-H70-I70)</f>
        <v>2484</v>
      </c>
      <c r="K70" s="28">
        <v>113</v>
      </c>
      <c r="L70" s="28">
        <v>4</v>
      </c>
      <c r="M70" s="28">
        <v>314</v>
      </c>
      <c r="N70" s="28">
        <v>52</v>
      </c>
      <c r="O70" s="28">
        <v>52</v>
      </c>
    </row>
    <row r="71" spans="1:15" ht="12.75" customHeight="1">
      <c r="A71" s="4" t="s">
        <v>131</v>
      </c>
      <c r="B71" s="5" t="s">
        <v>132</v>
      </c>
      <c r="C71" s="28">
        <v>15613</v>
      </c>
      <c r="D71" s="28">
        <v>9267</v>
      </c>
      <c r="E71" s="28">
        <v>492</v>
      </c>
      <c r="F71" s="28">
        <f t="shared" si="16"/>
        <v>5854</v>
      </c>
      <c r="G71" s="28">
        <v>36405</v>
      </c>
      <c r="H71" s="28">
        <v>16319</v>
      </c>
      <c r="I71" s="28">
        <v>2517</v>
      </c>
      <c r="J71" s="28">
        <f t="shared" si="17"/>
        <v>17569</v>
      </c>
      <c r="K71" s="28">
        <v>388</v>
      </c>
      <c r="L71" s="28">
        <v>0</v>
      </c>
      <c r="M71" s="28">
        <v>1094</v>
      </c>
      <c r="N71" s="28">
        <v>3697</v>
      </c>
      <c r="O71" s="28">
        <v>3697</v>
      </c>
    </row>
    <row r="72" spans="1:15" ht="12.75" customHeight="1">
      <c r="A72" s="4" t="s">
        <v>133</v>
      </c>
      <c r="B72" s="5" t="s">
        <v>134</v>
      </c>
      <c r="C72" s="28">
        <v>2357</v>
      </c>
      <c r="D72" s="28">
        <v>2044</v>
      </c>
      <c r="E72" s="28">
        <v>0</v>
      </c>
      <c r="F72" s="28">
        <f t="shared" si="16"/>
        <v>313</v>
      </c>
      <c r="G72" s="28">
        <v>7026</v>
      </c>
      <c r="H72" s="28">
        <v>5310</v>
      </c>
      <c r="I72" s="28">
        <v>0</v>
      </c>
      <c r="J72" s="28">
        <f t="shared" si="17"/>
        <v>1716</v>
      </c>
      <c r="K72" s="28">
        <v>175</v>
      </c>
      <c r="L72" s="28">
        <v>71</v>
      </c>
      <c r="M72" s="28">
        <v>1675</v>
      </c>
      <c r="N72" s="28">
        <v>40</v>
      </c>
      <c r="O72" s="28">
        <v>40</v>
      </c>
    </row>
    <row r="73" spans="1:15" ht="12.75" customHeight="1">
      <c r="A73" s="4" t="s">
        <v>135</v>
      </c>
      <c r="B73" s="5" t="s">
        <v>136</v>
      </c>
      <c r="C73" s="28">
        <v>6211</v>
      </c>
      <c r="D73" s="28">
        <v>4602</v>
      </c>
      <c r="E73" s="28">
        <v>54</v>
      </c>
      <c r="F73" s="28">
        <f t="shared" si="16"/>
        <v>1555</v>
      </c>
      <c r="G73" s="28">
        <v>17654</v>
      </c>
      <c r="H73" s="28">
        <v>10386</v>
      </c>
      <c r="I73" s="28">
        <v>132</v>
      </c>
      <c r="J73" s="28">
        <f t="shared" si="17"/>
        <v>7136</v>
      </c>
      <c r="K73" s="28">
        <v>336</v>
      </c>
      <c r="L73" s="28">
        <v>54</v>
      </c>
      <c r="M73" s="28">
        <v>648</v>
      </c>
      <c r="N73" s="28">
        <v>6585</v>
      </c>
      <c r="O73" s="28">
        <v>6585</v>
      </c>
    </row>
    <row r="74" spans="1:15" ht="12.75" customHeight="1">
      <c r="A74" s="4" t="s">
        <v>137</v>
      </c>
      <c r="B74" s="5" t="s">
        <v>138</v>
      </c>
      <c r="C74" s="28">
        <v>4568</v>
      </c>
      <c r="D74" s="28">
        <v>3940</v>
      </c>
      <c r="E74" s="28">
        <v>170</v>
      </c>
      <c r="F74" s="28">
        <f t="shared" si="16"/>
        <v>458</v>
      </c>
      <c r="G74" s="28">
        <v>10502</v>
      </c>
      <c r="H74" s="28">
        <v>6933</v>
      </c>
      <c r="I74" s="28">
        <v>644</v>
      </c>
      <c r="J74" s="28">
        <f t="shared" si="17"/>
        <v>2925</v>
      </c>
      <c r="K74" s="28">
        <v>199</v>
      </c>
      <c r="L74" s="28">
        <v>0</v>
      </c>
      <c r="M74" s="28">
        <v>206</v>
      </c>
      <c r="N74" s="28">
        <v>115</v>
      </c>
      <c r="O74" s="28">
        <v>115</v>
      </c>
    </row>
    <row r="75" spans="1:15" ht="12.75" customHeight="1">
      <c r="A75" s="4" t="s">
        <v>139</v>
      </c>
      <c r="B75" s="5" t="s">
        <v>140</v>
      </c>
      <c r="C75" s="28">
        <v>2497</v>
      </c>
      <c r="D75" s="28">
        <v>2311</v>
      </c>
      <c r="E75" s="28">
        <v>54</v>
      </c>
      <c r="F75" s="28">
        <f t="shared" si="16"/>
        <v>132</v>
      </c>
      <c r="G75" s="28">
        <v>5261</v>
      </c>
      <c r="H75" s="28">
        <v>3923</v>
      </c>
      <c r="I75" s="28">
        <v>436</v>
      </c>
      <c r="J75" s="28">
        <f t="shared" si="17"/>
        <v>902</v>
      </c>
      <c r="K75" s="28">
        <v>4</v>
      </c>
      <c r="L75" s="28">
        <v>0</v>
      </c>
      <c r="M75" s="28">
        <v>6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5298</v>
      </c>
      <c r="D76" s="28">
        <v>4061</v>
      </c>
      <c r="E76" s="28">
        <v>74</v>
      </c>
      <c r="F76" s="28">
        <f t="shared" si="16"/>
        <v>1163</v>
      </c>
      <c r="G76" s="28">
        <v>15002</v>
      </c>
      <c r="H76" s="28">
        <v>9090</v>
      </c>
      <c r="I76" s="28">
        <v>429</v>
      </c>
      <c r="J76" s="28">
        <f t="shared" si="17"/>
        <v>5483</v>
      </c>
      <c r="K76" s="28">
        <v>162</v>
      </c>
      <c r="L76" s="28">
        <v>4</v>
      </c>
      <c r="M76" s="28">
        <v>744</v>
      </c>
      <c r="N76" s="28">
        <v>116</v>
      </c>
      <c r="O76" s="28">
        <v>116</v>
      </c>
    </row>
    <row r="77" spans="1:15" ht="12.75" customHeight="1">
      <c r="A77" s="4" t="s">
        <v>143</v>
      </c>
      <c r="B77" s="5" t="s">
        <v>144</v>
      </c>
      <c r="C77" s="28">
        <v>6281</v>
      </c>
      <c r="D77" s="28">
        <v>2515</v>
      </c>
      <c r="E77" s="28">
        <v>55</v>
      </c>
      <c r="F77" s="28">
        <f t="shared" si="16"/>
        <v>3711</v>
      </c>
      <c r="G77" s="28">
        <v>14338</v>
      </c>
      <c r="H77" s="28">
        <v>5066</v>
      </c>
      <c r="I77" s="28">
        <v>278</v>
      </c>
      <c r="J77" s="28">
        <f t="shared" si="17"/>
        <v>8994</v>
      </c>
      <c r="K77" s="28">
        <v>239</v>
      </c>
      <c r="L77" s="28">
        <v>0</v>
      </c>
      <c r="M77" s="28">
        <v>348</v>
      </c>
      <c r="N77" s="28">
        <v>78</v>
      </c>
      <c r="O77" s="28">
        <v>78</v>
      </c>
    </row>
    <row r="78" spans="1:15" ht="12.75" customHeight="1">
      <c r="A78" s="4" t="s">
        <v>145</v>
      </c>
      <c r="B78" s="5" t="s">
        <v>146</v>
      </c>
      <c r="C78" s="28">
        <v>2202</v>
      </c>
      <c r="D78" s="28">
        <v>2152</v>
      </c>
      <c r="E78" s="28">
        <v>0</v>
      </c>
      <c r="F78" s="28">
        <f t="shared" si="16"/>
        <v>50</v>
      </c>
      <c r="G78" s="28">
        <v>4725</v>
      </c>
      <c r="H78" s="28">
        <v>3974</v>
      </c>
      <c r="I78" s="28">
        <v>0</v>
      </c>
      <c r="J78" s="28">
        <f t="shared" si="17"/>
        <v>751</v>
      </c>
      <c r="K78" s="28">
        <v>15</v>
      </c>
      <c r="L78" s="28">
        <v>0</v>
      </c>
      <c r="M78" s="28">
        <v>0</v>
      </c>
      <c r="N78" s="28">
        <v>48</v>
      </c>
      <c r="O78" s="28">
        <v>48</v>
      </c>
    </row>
    <row r="79" spans="1:15" ht="12.75" customHeight="1">
      <c r="A79" s="4" t="s">
        <v>147</v>
      </c>
      <c r="B79" s="5" t="s">
        <v>148</v>
      </c>
      <c r="C79" s="28">
        <v>3076</v>
      </c>
      <c r="D79" s="28">
        <v>2597</v>
      </c>
      <c r="E79" s="28">
        <v>69</v>
      </c>
      <c r="F79" s="28">
        <f t="shared" si="16"/>
        <v>410</v>
      </c>
      <c r="G79" s="28">
        <v>9370</v>
      </c>
      <c r="H79" s="28">
        <v>5948</v>
      </c>
      <c r="I79" s="28">
        <v>451</v>
      </c>
      <c r="J79" s="28">
        <f t="shared" si="17"/>
        <v>2971</v>
      </c>
      <c r="K79" s="28">
        <v>116</v>
      </c>
      <c r="L79" s="28">
        <v>0</v>
      </c>
      <c r="M79" s="28">
        <v>1764</v>
      </c>
      <c r="N79" s="28">
        <v>82</v>
      </c>
      <c r="O79" s="28">
        <v>82</v>
      </c>
    </row>
    <row r="80" spans="1:15" ht="12.75" customHeight="1">
      <c r="A80" s="8"/>
      <c r="B80" s="9" t="s">
        <v>149</v>
      </c>
      <c r="C80" s="29">
        <f t="shared" ref="C80:O80" si="18">SUM(C70:C79)</f>
        <v>51487</v>
      </c>
      <c r="D80" s="29">
        <f t="shared" si="18"/>
        <v>36321</v>
      </c>
      <c r="E80" s="29">
        <f t="shared" si="18"/>
        <v>1179</v>
      </c>
      <c r="F80" s="29">
        <f t="shared" si="18"/>
        <v>13987</v>
      </c>
      <c r="G80" s="29">
        <f t="shared" si="18"/>
        <v>131108</v>
      </c>
      <c r="H80" s="29">
        <f t="shared" si="18"/>
        <v>73739</v>
      </c>
      <c r="I80" s="29">
        <f t="shared" si="18"/>
        <v>6438</v>
      </c>
      <c r="J80" s="29">
        <f t="shared" si="18"/>
        <v>50931</v>
      </c>
      <c r="K80" s="29">
        <f t="shared" si="18"/>
        <v>1747</v>
      </c>
      <c r="L80" s="29">
        <f t="shared" si="18"/>
        <v>133</v>
      </c>
      <c r="M80" s="29">
        <f t="shared" si="18"/>
        <v>6799</v>
      </c>
      <c r="N80" s="29">
        <f t="shared" si="18"/>
        <v>10813</v>
      </c>
      <c r="O80" s="29">
        <f t="shared" si="18"/>
        <v>10813</v>
      </c>
    </row>
    <row r="81" spans="1:15" ht="12.75" customHeight="1">
      <c r="A81" s="4" t="s">
        <v>150</v>
      </c>
      <c r="B81" s="5" t="s">
        <v>151</v>
      </c>
      <c r="C81" s="28">
        <v>4843</v>
      </c>
      <c r="D81" s="28">
        <v>2912</v>
      </c>
      <c r="E81" s="28">
        <v>129</v>
      </c>
      <c r="F81" s="28">
        <f>SUM(C81-D81-E81)</f>
        <v>1802</v>
      </c>
      <c r="G81" s="28">
        <v>19355</v>
      </c>
      <c r="H81" s="28">
        <v>9393</v>
      </c>
      <c r="I81" s="28">
        <v>1086</v>
      </c>
      <c r="J81" s="28">
        <f>SUM(G81-H81-I81)</f>
        <v>8876</v>
      </c>
      <c r="K81" s="28">
        <v>102</v>
      </c>
      <c r="L81" s="28">
        <v>0</v>
      </c>
      <c r="M81" s="28">
        <v>1009</v>
      </c>
      <c r="N81" s="28">
        <v>354</v>
      </c>
      <c r="O81" s="28">
        <v>354</v>
      </c>
    </row>
    <row r="82" spans="1:15" ht="12.75" customHeight="1">
      <c r="A82" s="4" t="s">
        <v>152</v>
      </c>
      <c r="B82" s="5" t="s">
        <v>153</v>
      </c>
      <c r="C82" s="28">
        <v>2402</v>
      </c>
      <c r="D82" s="28">
        <v>1658</v>
      </c>
      <c r="E82" s="28">
        <v>25</v>
      </c>
      <c r="F82" s="28">
        <f>SUM(C82-D82-E82)</f>
        <v>719</v>
      </c>
      <c r="G82" s="28">
        <v>10704</v>
      </c>
      <c r="H82" s="28">
        <v>5225</v>
      </c>
      <c r="I82" s="28">
        <v>214</v>
      </c>
      <c r="J82" s="28">
        <f>SUM(G82-H82-I82)</f>
        <v>5265</v>
      </c>
      <c r="K82" s="28">
        <v>52</v>
      </c>
      <c r="L82" s="28">
        <v>4</v>
      </c>
      <c r="M82" s="28">
        <v>1167</v>
      </c>
      <c r="N82" s="28">
        <v>98</v>
      </c>
      <c r="O82" s="28">
        <v>98</v>
      </c>
    </row>
    <row r="83" spans="1:15" ht="12.75" customHeight="1">
      <c r="A83" s="4" t="s">
        <v>154</v>
      </c>
      <c r="B83" s="5" t="s">
        <v>155</v>
      </c>
      <c r="C83" s="28">
        <v>657</v>
      </c>
      <c r="D83" s="28">
        <v>614</v>
      </c>
      <c r="E83" s="28">
        <v>43</v>
      </c>
      <c r="F83" s="28">
        <f>SUM(C83-D83-E83)</f>
        <v>0</v>
      </c>
      <c r="G83" s="28">
        <v>2368</v>
      </c>
      <c r="H83" s="28">
        <v>1998</v>
      </c>
      <c r="I83" s="28">
        <v>326</v>
      </c>
      <c r="J83" s="28">
        <f>SUM(G83-H83-I83)</f>
        <v>44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2126</v>
      </c>
      <c r="D84" s="28">
        <v>1942</v>
      </c>
      <c r="E84" s="28">
        <v>30</v>
      </c>
      <c r="F84" s="28">
        <f>SUM(C84-D84-E84)</f>
        <v>154</v>
      </c>
      <c r="G84" s="28">
        <v>8771</v>
      </c>
      <c r="H84" s="28">
        <v>6156</v>
      </c>
      <c r="I84" s="28">
        <v>250</v>
      </c>
      <c r="J84" s="28">
        <f>SUM(G84-H84-I84)</f>
        <v>2365</v>
      </c>
      <c r="K84" s="28">
        <v>18</v>
      </c>
      <c r="L84" s="28">
        <v>0</v>
      </c>
      <c r="M84" s="28">
        <v>749</v>
      </c>
      <c r="N84" s="28">
        <v>33</v>
      </c>
      <c r="O84" s="28">
        <v>33</v>
      </c>
    </row>
    <row r="85" spans="1:15" ht="12.75" customHeight="1">
      <c r="A85" s="4" t="s">
        <v>158</v>
      </c>
      <c r="B85" s="5" t="s">
        <v>159</v>
      </c>
      <c r="C85" s="28">
        <v>3296</v>
      </c>
      <c r="D85" s="28">
        <v>2862</v>
      </c>
      <c r="E85" s="28">
        <v>96</v>
      </c>
      <c r="F85" s="28">
        <f>SUM(C85-D85-E85)</f>
        <v>338</v>
      </c>
      <c r="G85" s="28">
        <v>9575</v>
      </c>
      <c r="H85" s="28">
        <v>7092</v>
      </c>
      <c r="I85" s="28">
        <v>599</v>
      </c>
      <c r="J85" s="28">
        <f>SUM(G85-H85-I85)</f>
        <v>1884</v>
      </c>
      <c r="K85" s="28">
        <v>67</v>
      </c>
      <c r="L85" s="28">
        <v>106</v>
      </c>
      <c r="M85" s="28">
        <v>476</v>
      </c>
      <c r="N85" s="28">
        <v>1531</v>
      </c>
      <c r="O85" s="28">
        <v>1531</v>
      </c>
    </row>
    <row r="86" spans="1:15" ht="12.75" customHeight="1">
      <c r="A86" s="8"/>
      <c r="B86" s="9" t="s">
        <v>160</v>
      </c>
      <c r="C86" s="29">
        <f t="shared" ref="C86:O86" si="19">SUM(C81:C85)</f>
        <v>13324</v>
      </c>
      <c r="D86" s="29">
        <f t="shared" si="19"/>
        <v>9988</v>
      </c>
      <c r="E86" s="29">
        <f t="shared" si="19"/>
        <v>323</v>
      </c>
      <c r="F86" s="29">
        <f t="shared" si="19"/>
        <v>3013</v>
      </c>
      <c r="G86" s="29">
        <f t="shared" si="19"/>
        <v>50773</v>
      </c>
      <c r="H86" s="29">
        <f t="shared" si="19"/>
        <v>29864</v>
      </c>
      <c r="I86" s="29">
        <f t="shared" si="19"/>
        <v>2475</v>
      </c>
      <c r="J86" s="29">
        <f t="shared" si="19"/>
        <v>18434</v>
      </c>
      <c r="K86" s="29">
        <f t="shared" si="19"/>
        <v>239</v>
      </c>
      <c r="L86" s="29">
        <f t="shared" si="19"/>
        <v>110</v>
      </c>
      <c r="M86" s="29">
        <f t="shared" si="19"/>
        <v>3401</v>
      </c>
      <c r="N86" s="29">
        <f t="shared" si="19"/>
        <v>2016</v>
      </c>
      <c r="O86" s="29">
        <f t="shared" si="19"/>
        <v>2016</v>
      </c>
    </row>
    <row r="87" spans="1:15" ht="12.75" customHeight="1">
      <c r="A87" s="4" t="s">
        <v>161</v>
      </c>
      <c r="B87" s="5" t="s">
        <v>162</v>
      </c>
      <c r="C87" s="28">
        <v>5998</v>
      </c>
      <c r="D87" s="28">
        <v>4286</v>
      </c>
      <c r="E87" s="28">
        <v>0</v>
      </c>
      <c r="F87" s="28">
        <f>SUM(C87-D87-E87)</f>
        <v>1712</v>
      </c>
      <c r="G87" s="28">
        <v>23898</v>
      </c>
      <c r="H87" s="28">
        <v>12640</v>
      </c>
      <c r="I87" s="28">
        <v>0</v>
      </c>
      <c r="J87" s="28">
        <f>SUM(G87-H87-I87)</f>
        <v>11258</v>
      </c>
      <c r="K87" s="28">
        <v>70</v>
      </c>
      <c r="L87" s="28">
        <v>21</v>
      </c>
      <c r="M87" s="28">
        <v>1067</v>
      </c>
      <c r="N87" s="28">
        <v>84</v>
      </c>
      <c r="O87" s="28">
        <v>84</v>
      </c>
    </row>
    <row r="88" spans="1:15" ht="12.75" customHeight="1">
      <c r="A88" s="4" t="s">
        <v>163</v>
      </c>
      <c r="B88" s="5" t="s">
        <v>164</v>
      </c>
      <c r="C88" s="28">
        <v>3611</v>
      </c>
      <c r="D88" s="28">
        <v>2230</v>
      </c>
      <c r="E88" s="28">
        <v>126</v>
      </c>
      <c r="F88" s="28">
        <f>SUM(C88-D88-E88)</f>
        <v>1255</v>
      </c>
      <c r="G88" s="28">
        <v>10585</v>
      </c>
      <c r="H88" s="28">
        <v>5195</v>
      </c>
      <c r="I88" s="28">
        <v>1159</v>
      </c>
      <c r="J88" s="28">
        <f>SUM(G88-H88-I88)</f>
        <v>4231</v>
      </c>
      <c r="K88" s="28">
        <v>12</v>
      </c>
      <c r="L88" s="28">
        <v>17</v>
      </c>
      <c r="M88" s="28">
        <v>540</v>
      </c>
      <c r="N88" s="28">
        <v>0</v>
      </c>
      <c r="O88" s="28">
        <v>0</v>
      </c>
    </row>
    <row r="89" spans="1:15" ht="12.75" customHeight="1">
      <c r="A89" s="8"/>
      <c r="B89" s="9" t="s">
        <v>165</v>
      </c>
      <c r="C89" s="29">
        <f t="shared" ref="C89:O89" si="20">SUM(C87:C88)</f>
        <v>9609</v>
      </c>
      <c r="D89" s="29">
        <f t="shared" si="20"/>
        <v>6516</v>
      </c>
      <c r="E89" s="29">
        <f t="shared" si="20"/>
        <v>126</v>
      </c>
      <c r="F89" s="29">
        <f t="shared" si="20"/>
        <v>2967</v>
      </c>
      <c r="G89" s="29">
        <f t="shared" si="20"/>
        <v>34483</v>
      </c>
      <c r="H89" s="29">
        <f t="shared" si="20"/>
        <v>17835</v>
      </c>
      <c r="I89" s="29">
        <f t="shared" si="20"/>
        <v>1159</v>
      </c>
      <c r="J89" s="29">
        <f t="shared" si="20"/>
        <v>15489</v>
      </c>
      <c r="K89" s="29">
        <f t="shared" si="20"/>
        <v>82</v>
      </c>
      <c r="L89" s="29">
        <f t="shared" si="20"/>
        <v>38</v>
      </c>
      <c r="M89" s="29">
        <f t="shared" si="20"/>
        <v>1607</v>
      </c>
      <c r="N89" s="29">
        <f t="shared" si="20"/>
        <v>84</v>
      </c>
      <c r="O89" s="29">
        <f t="shared" si="20"/>
        <v>84</v>
      </c>
    </row>
    <row r="90" spans="1:15" ht="12.75" customHeight="1">
      <c r="A90" s="4" t="s">
        <v>166</v>
      </c>
      <c r="B90" s="5" t="s">
        <v>167</v>
      </c>
      <c r="C90" s="28">
        <v>5062</v>
      </c>
      <c r="D90" s="28">
        <v>3102</v>
      </c>
      <c r="E90" s="28">
        <v>303</v>
      </c>
      <c r="F90" s="28">
        <f>SUM(C90-D90-E90)</f>
        <v>1657</v>
      </c>
      <c r="G90" s="28">
        <v>22232</v>
      </c>
      <c r="H90" s="28">
        <v>9264</v>
      </c>
      <c r="I90" s="28">
        <v>2172</v>
      </c>
      <c r="J90" s="28">
        <f>SUM(G90-H90-I90)</f>
        <v>10796</v>
      </c>
      <c r="K90" s="28">
        <v>51</v>
      </c>
      <c r="L90" s="28">
        <v>0</v>
      </c>
      <c r="M90" s="28">
        <v>1772</v>
      </c>
      <c r="N90" s="28">
        <v>41</v>
      </c>
      <c r="O90" s="28">
        <v>41</v>
      </c>
    </row>
    <row r="91" spans="1:15" ht="12.75" customHeight="1">
      <c r="A91" s="4" t="s">
        <v>168</v>
      </c>
      <c r="B91" s="5" t="s">
        <v>169</v>
      </c>
      <c r="C91" s="28">
        <v>6111</v>
      </c>
      <c r="D91" s="28">
        <v>4512</v>
      </c>
      <c r="E91" s="28">
        <v>0</v>
      </c>
      <c r="F91" s="28">
        <f>SUM(C91-D91-E91)</f>
        <v>1599</v>
      </c>
      <c r="G91" s="28">
        <v>25235</v>
      </c>
      <c r="H91" s="28">
        <v>11211</v>
      </c>
      <c r="I91" s="28">
        <v>0</v>
      </c>
      <c r="J91" s="28">
        <f>SUM(G91-H91-I91)</f>
        <v>14024</v>
      </c>
      <c r="K91" s="28">
        <v>22</v>
      </c>
      <c r="L91" s="28">
        <v>30</v>
      </c>
      <c r="M91" s="28">
        <v>3212</v>
      </c>
      <c r="N91" s="28">
        <v>49</v>
      </c>
      <c r="O91" s="28">
        <v>49</v>
      </c>
    </row>
    <row r="92" spans="1:15" ht="12.75" customHeight="1">
      <c r="A92" s="4" t="s">
        <v>170</v>
      </c>
      <c r="B92" s="5" t="s">
        <v>171</v>
      </c>
      <c r="C92" s="28">
        <v>1433</v>
      </c>
      <c r="D92" s="28">
        <v>826</v>
      </c>
      <c r="E92" s="28">
        <v>127</v>
      </c>
      <c r="F92" s="28">
        <f>SUM(C92-D92-E92)</f>
        <v>480</v>
      </c>
      <c r="G92" s="28">
        <v>4593</v>
      </c>
      <c r="H92" s="28">
        <v>2035</v>
      </c>
      <c r="I92" s="28">
        <v>1200</v>
      </c>
      <c r="J92" s="28">
        <f>SUM(G92-H92-I92)</f>
        <v>1358</v>
      </c>
      <c r="K92" s="28">
        <v>9</v>
      </c>
      <c r="L92" s="28">
        <v>0</v>
      </c>
      <c r="M92" s="28">
        <v>218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60046</v>
      </c>
      <c r="D93" s="28">
        <v>39881</v>
      </c>
      <c r="E93" s="28">
        <v>2360</v>
      </c>
      <c r="F93" s="28">
        <f>SUM(C93-D93-E93)</f>
        <v>17805</v>
      </c>
      <c r="G93" s="28">
        <v>185239</v>
      </c>
      <c r="H93" s="28">
        <v>67510</v>
      </c>
      <c r="I93" s="28">
        <v>8766</v>
      </c>
      <c r="J93" s="28">
        <f>SUM(G93-H93-I93)</f>
        <v>108963</v>
      </c>
      <c r="K93" s="28">
        <v>5025</v>
      </c>
      <c r="L93" s="28">
        <v>17</v>
      </c>
      <c r="M93" s="28">
        <v>17588</v>
      </c>
      <c r="N93" s="28">
        <v>3120</v>
      </c>
      <c r="O93" s="28">
        <v>3120</v>
      </c>
    </row>
    <row r="94" spans="1:15" ht="12.75" customHeight="1">
      <c r="A94" s="4" t="s">
        <v>174</v>
      </c>
      <c r="B94" s="5" t="s">
        <v>175</v>
      </c>
      <c r="C94" s="28">
        <v>3907</v>
      </c>
      <c r="D94" s="28">
        <v>1278</v>
      </c>
      <c r="E94" s="28">
        <v>68</v>
      </c>
      <c r="F94" s="28">
        <f>SUM(C94-D94-E94)</f>
        <v>2561</v>
      </c>
      <c r="G94" s="28">
        <v>11409</v>
      </c>
      <c r="H94" s="28">
        <v>3962</v>
      </c>
      <c r="I94" s="28">
        <v>599</v>
      </c>
      <c r="J94" s="28">
        <f>SUM(G94-H94-I94)</f>
        <v>6848</v>
      </c>
      <c r="K94" s="28">
        <v>98</v>
      </c>
      <c r="L94" s="28">
        <v>87</v>
      </c>
      <c r="M94" s="28">
        <v>1633</v>
      </c>
      <c r="N94" s="28">
        <v>14</v>
      </c>
      <c r="O94" s="28">
        <v>14</v>
      </c>
    </row>
    <row r="95" spans="1:15" ht="12.75" customHeight="1">
      <c r="A95" s="8"/>
      <c r="B95" s="9" t="s">
        <v>176</v>
      </c>
      <c r="C95" s="29">
        <f t="shared" ref="C95:O95" si="21">SUM(C90:C94)</f>
        <v>76559</v>
      </c>
      <c r="D95" s="29">
        <f t="shared" si="21"/>
        <v>49599</v>
      </c>
      <c r="E95" s="29">
        <f t="shared" si="21"/>
        <v>2858</v>
      </c>
      <c r="F95" s="29">
        <f t="shared" si="21"/>
        <v>24102</v>
      </c>
      <c r="G95" s="29">
        <f t="shared" si="21"/>
        <v>248708</v>
      </c>
      <c r="H95" s="29">
        <f t="shared" si="21"/>
        <v>93982</v>
      </c>
      <c r="I95" s="29">
        <f t="shared" si="21"/>
        <v>12737</v>
      </c>
      <c r="J95" s="29">
        <f t="shared" si="21"/>
        <v>141989</v>
      </c>
      <c r="K95" s="29">
        <f t="shared" si="21"/>
        <v>5205</v>
      </c>
      <c r="L95" s="29">
        <f t="shared" si="21"/>
        <v>134</v>
      </c>
      <c r="M95" s="29">
        <f t="shared" si="21"/>
        <v>24423</v>
      </c>
      <c r="N95" s="29">
        <f t="shared" si="21"/>
        <v>3224</v>
      </c>
      <c r="O95" s="29">
        <f t="shared" si="21"/>
        <v>3224</v>
      </c>
    </row>
    <row r="96" spans="1:15" ht="12.75" customHeight="1">
      <c r="A96" s="4" t="s">
        <v>177</v>
      </c>
      <c r="B96" s="5" t="s">
        <v>178</v>
      </c>
      <c r="C96" s="28">
        <v>1095</v>
      </c>
      <c r="D96" s="28">
        <v>958</v>
      </c>
      <c r="E96" s="28">
        <v>33</v>
      </c>
      <c r="F96" s="28">
        <f>SUM(C96-D96-E96)</f>
        <v>104</v>
      </c>
      <c r="G96" s="28">
        <v>6205</v>
      </c>
      <c r="H96" s="28">
        <v>3535</v>
      </c>
      <c r="I96" s="28">
        <v>264</v>
      </c>
      <c r="J96" s="28">
        <f>SUM(G96-H96-I96)</f>
        <v>2406</v>
      </c>
      <c r="K96" s="28">
        <v>0</v>
      </c>
      <c r="L96" s="28">
        <v>0</v>
      </c>
      <c r="M96" s="28">
        <v>1434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405</v>
      </c>
      <c r="D97" s="28">
        <v>399</v>
      </c>
      <c r="E97" s="28">
        <v>0</v>
      </c>
      <c r="F97" s="28">
        <f>SUM(C97-D97-E97)</f>
        <v>6</v>
      </c>
      <c r="G97" s="28">
        <v>1306</v>
      </c>
      <c r="H97" s="28">
        <v>1247</v>
      </c>
      <c r="I97" s="28">
        <v>0</v>
      </c>
      <c r="J97" s="28">
        <f>SUM(G97-H97-I97)</f>
        <v>59</v>
      </c>
      <c r="K97" s="28">
        <v>0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1500</v>
      </c>
      <c r="D98" s="29">
        <f t="shared" si="22"/>
        <v>1357</v>
      </c>
      <c r="E98" s="29">
        <f t="shared" si="22"/>
        <v>33</v>
      </c>
      <c r="F98" s="29">
        <f t="shared" si="22"/>
        <v>110</v>
      </c>
      <c r="G98" s="29">
        <f t="shared" si="22"/>
        <v>7511</v>
      </c>
      <c r="H98" s="29">
        <f t="shared" si="22"/>
        <v>4782</v>
      </c>
      <c r="I98" s="29">
        <f t="shared" si="22"/>
        <v>264</v>
      </c>
      <c r="J98" s="29">
        <f t="shared" si="22"/>
        <v>2465</v>
      </c>
      <c r="K98" s="29">
        <f t="shared" si="22"/>
        <v>0</v>
      </c>
      <c r="L98" s="29">
        <f t="shared" si="22"/>
        <v>0</v>
      </c>
      <c r="M98" s="29">
        <f t="shared" si="22"/>
        <v>1436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2825</v>
      </c>
      <c r="D99" s="28">
        <v>2568</v>
      </c>
      <c r="E99" s="28">
        <v>78</v>
      </c>
      <c r="F99" s="28">
        <f>SUM(C99-D99-E99)</f>
        <v>179</v>
      </c>
      <c r="G99" s="28">
        <v>11499</v>
      </c>
      <c r="H99" s="28">
        <v>7847</v>
      </c>
      <c r="I99" s="28">
        <v>556</v>
      </c>
      <c r="J99" s="28">
        <f>SUM(G99-H99-I99)</f>
        <v>3096</v>
      </c>
      <c r="K99" s="28">
        <v>20</v>
      </c>
      <c r="L99" s="28">
        <v>0</v>
      </c>
      <c r="M99" s="28">
        <v>818</v>
      </c>
      <c r="N99" s="28">
        <v>0</v>
      </c>
      <c r="O99" s="28">
        <v>0</v>
      </c>
    </row>
    <row r="100" spans="1:15" ht="12.75" customHeight="1">
      <c r="A100" s="4" t="s">
        <v>184</v>
      </c>
      <c r="B100" s="5" t="s">
        <v>185</v>
      </c>
      <c r="C100" s="28">
        <v>2816</v>
      </c>
      <c r="D100" s="28">
        <v>1555</v>
      </c>
      <c r="E100" s="28">
        <v>132</v>
      </c>
      <c r="F100" s="28">
        <f>SUM(C100-D100-E100)</f>
        <v>1129</v>
      </c>
      <c r="G100" s="28">
        <v>11307</v>
      </c>
      <c r="H100" s="28">
        <v>4223</v>
      </c>
      <c r="I100" s="28">
        <v>678</v>
      </c>
      <c r="J100" s="28">
        <f>SUM(G100-H100-I100)</f>
        <v>6406</v>
      </c>
      <c r="K100" s="28">
        <v>62</v>
      </c>
      <c r="L100" s="28">
        <v>0</v>
      </c>
      <c r="M100" s="28">
        <v>679</v>
      </c>
      <c r="N100" s="28">
        <v>123</v>
      </c>
      <c r="O100" s="28">
        <v>123</v>
      </c>
    </row>
    <row r="101" spans="1:15" ht="12.75" customHeight="1">
      <c r="A101" s="4" t="s">
        <v>186</v>
      </c>
      <c r="B101" s="5" t="s">
        <v>187</v>
      </c>
      <c r="C101" s="28">
        <v>1479</v>
      </c>
      <c r="D101" s="28">
        <v>1316</v>
      </c>
      <c r="E101" s="28">
        <v>0</v>
      </c>
      <c r="F101" s="28">
        <f>SUM(C101-D101-E101)</f>
        <v>163</v>
      </c>
      <c r="G101" s="28">
        <v>4989</v>
      </c>
      <c r="H101" s="28">
        <v>3693</v>
      </c>
      <c r="I101" s="28">
        <v>0</v>
      </c>
      <c r="J101" s="28">
        <f>SUM(G101-H101-I101)</f>
        <v>1296</v>
      </c>
      <c r="K101" s="28">
        <v>5</v>
      </c>
      <c r="L101" s="28">
        <v>0</v>
      </c>
      <c r="M101" s="28">
        <v>234</v>
      </c>
      <c r="N101" s="28">
        <v>28</v>
      </c>
      <c r="O101" s="28">
        <v>28</v>
      </c>
    </row>
    <row r="102" spans="1:15" ht="12.75" customHeight="1">
      <c r="A102" s="4" t="s">
        <v>188</v>
      </c>
      <c r="B102" s="5" t="s">
        <v>189</v>
      </c>
      <c r="C102" s="28">
        <v>2547</v>
      </c>
      <c r="D102" s="28">
        <v>2230</v>
      </c>
      <c r="E102" s="28">
        <v>128</v>
      </c>
      <c r="F102" s="28">
        <f>SUM(C102-D102-E102)</f>
        <v>189</v>
      </c>
      <c r="G102" s="28">
        <v>8588</v>
      </c>
      <c r="H102" s="28">
        <v>5556</v>
      </c>
      <c r="I102" s="28">
        <v>1143</v>
      </c>
      <c r="J102" s="28">
        <f>SUM(G102-H102-I102)</f>
        <v>1889</v>
      </c>
      <c r="K102" s="28">
        <v>106</v>
      </c>
      <c r="L102" s="28">
        <v>0</v>
      </c>
      <c r="M102" s="28">
        <v>386</v>
      </c>
      <c r="N102" s="28">
        <v>6</v>
      </c>
      <c r="O102" s="28">
        <v>6</v>
      </c>
    </row>
    <row r="103" spans="1:15" ht="12.75" customHeight="1">
      <c r="A103" s="8"/>
      <c r="B103" s="9" t="s">
        <v>190</v>
      </c>
      <c r="C103" s="29">
        <f t="shared" ref="C103:O103" si="23">SUM(C99:C102)</f>
        <v>9667</v>
      </c>
      <c r="D103" s="29">
        <f t="shared" si="23"/>
        <v>7669</v>
      </c>
      <c r="E103" s="29">
        <f t="shared" si="23"/>
        <v>338</v>
      </c>
      <c r="F103" s="29">
        <f t="shared" si="23"/>
        <v>1660</v>
      </c>
      <c r="G103" s="29">
        <f t="shared" si="23"/>
        <v>36383</v>
      </c>
      <c r="H103" s="29">
        <f t="shared" si="23"/>
        <v>21319</v>
      </c>
      <c r="I103" s="29">
        <f t="shared" si="23"/>
        <v>2377</v>
      </c>
      <c r="J103" s="29">
        <f t="shared" si="23"/>
        <v>12687</v>
      </c>
      <c r="K103" s="29">
        <f t="shared" si="23"/>
        <v>193</v>
      </c>
      <c r="L103" s="29">
        <f t="shared" si="23"/>
        <v>0</v>
      </c>
      <c r="M103" s="29">
        <f t="shared" si="23"/>
        <v>2117</v>
      </c>
      <c r="N103" s="29">
        <f t="shared" si="23"/>
        <v>157</v>
      </c>
      <c r="O103" s="29">
        <f t="shared" si="23"/>
        <v>157</v>
      </c>
    </row>
    <row r="104" spans="1:15" ht="12.75" customHeight="1">
      <c r="A104" s="4" t="s">
        <v>191</v>
      </c>
      <c r="B104" s="5" t="s">
        <v>192</v>
      </c>
      <c r="C104" s="28">
        <v>1907</v>
      </c>
      <c r="D104" s="28">
        <v>1522</v>
      </c>
      <c r="E104" s="28">
        <v>50</v>
      </c>
      <c r="F104" s="28">
        <f>SUM(C104-D104-E104)</f>
        <v>335</v>
      </c>
      <c r="G104" s="28">
        <v>7990</v>
      </c>
      <c r="H104" s="28">
        <v>5054</v>
      </c>
      <c r="I104" s="28">
        <v>457</v>
      </c>
      <c r="J104" s="28">
        <f>SUM(G104-H104-I104)</f>
        <v>2479</v>
      </c>
      <c r="K104" s="28">
        <v>40</v>
      </c>
      <c r="L104" s="28">
        <v>0</v>
      </c>
      <c r="M104" s="28">
        <v>243</v>
      </c>
      <c r="N104" s="28">
        <v>45</v>
      </c>
      <c r="O104" s="28">
        <v>45</v>
      </c>
    </row>
    <row r="105" spans="1:15" ht="12.75" customHeight="1">
      <c r="A105" s="4" t="s">
        <v>193</v>
      </c>
      <c r="B105" s="5" t="s">
        <v>194</v>
      </c>
      <c r="C105" s="28">
        <v>1317</v>
      </c>
      <c r="D105" s="28">
        <v>939</v>
      </c>
      <c r="E105" s="28">
        <v>0</v>
      </c>
      <c r="F105" s="28">
        <f>SUM(C105-D105-E105)</f>
        <v>378</v>
      </c>
      <c r="G105" s="28">
        <v>6520</v>
      </c>
      <c r="H105" s="28">
        <v>3058</v>
      </c>
      <c r="I105" s="28">
        <v>0</v>
      </c>
      <c r="J105" s="28">
        <f>SUM(G105-H105-I105)</f>
        <v>3462</v>
      </c>
      <c r="K105" s="28">
        <v>0</v>
      </c>
      <c r="L105" s="28">
        <v>0</v>
      </c>
      <c r="M105" s="28">
        <v>892</v>
      </c>
      <c r="N105" s="28">
        <v>0</v>
      </c>
      <c r="O105" s="28">
        <v>0</v>
      </c>
    </row>
    <row r="106" spans="1:15" ht="12.75" customHeight="1">
      <c r="A106" s="4" t="s">
        <v>195</v>
      </c>
      <c r="B106" s="5" t="s">
        <v>196</v>
      </c>
      <c r="C106" s="28">
        <v>7165</v>
      </c>
      <c r="D106" s="28">
        <v>4640</v>
      </c>
      <c r="E106" s="28">
        <v>179</v>
      </c>
      <c r="F106" s="28">
        <f>SUM(C106-D106-E106)</f>
        <v>2346</v>
      </c>
      <c r="G106" s="28">
        <v>33086</v>
      </c>
      <c r="H106" s="28">
        <v>13746</v>
      </c>
      <c r="I106" s="28">
        <v>1163</v>
      </c>
      <c r="J106" s="28">
        <f>SUM(G106-H106-I106)</f>
        <v>18177</v>
      </c>
      <c r="K106" s="28">
        <v>68</v>
      </c>
      <c r="L106" s="28">
        <v>0</v>
      </c>
      <c r="M106" s="28">
        <v>3720</v>
      </c>
      <c r="N106" s="28">
        <v>158</v>
      </c>
      <c r="O106" s="28">
        <v>158</v>
      </c>
    </row>
    <row r="107" spans="1:15" ht="12.75" customHeight="1">
      <c r="A107" s="4" t="s">
        <v>197</v>
      </c>
      <c r="B107" s="5" t="s">
        <v>198</v>
      </c>
      <c r="C107" s="28">
        <v>23455</v>
      </c>
      <c r="D107" s="28">
        <v>16332</v>
      </c>
      <c r="E107" s="28">
        <v>657</v>
      </c>
      <c r="F107" s="28">
        <f>SUM(C107-D107-E107)</f>
        <v>6466</v>
      </c>
      <c r="G107" s="28">
        <v>64170</v>
      </c>
      <c r="H107" s="28">
        <v>30722</v>
      </c>
      <c r="I107" s="28">
        <v>1846</v>
      </c>
      <c r="J107" s="28">
        <f>SUM(G107-H107-I107)</f>
        <v>31602</v>
      </c>
      <c r="K107" s="28">
        <v>1731</v>
      </c>
      <c r="L107" s="28">
        <v>0</v>
      </c>
      <c r="M107" s="28">
        <v>1213</v>
      </c>
      <c r="N107" s="28">
        <v>1956</v>
      </c>
      <c r="O107" s="28">
        <v>1956</v>
      </c>
    </row>
    <row r="108" spans="1:15" ht="12.75" customHeight="1">
      <c r="A108" s="4" t="s">
        <v>199</v>
      </c>
      <c r="B108" s="5" t="s">
        <v>200</v>
      </c>
      <c r="C108" s="28">
        <v>6157</v>
      </c>
      <c r="D108" s="28">
        <v>4169</v>
      </c>
      <c r="E108" s="28">
        <v>176</v>
      </c>
      <c r="F108" s="28">
        <f>SUM(C108-D108-E108)</f>
        <v>1812</v>
      </c>
      <c r="G108" s="28">
        <v>30408</v>
      </c>
      <c r="H108" s="28">
        <v>12988</v>
      </c>
      <c r="I108" s="28">
        <v>1332</v>
      </c>
      <c r="J108" s="28">
        <f>SUM(G108-H108-I108)</f>
        <v>16088</v>
      </c>
      <c r="K108" s="28">
        <v>78</v>
      </c>
      <c r="L108" s="28">
        <v>0</v>
      </c>
      <c r="M108" s="28">
        <v>1782</v>
      </c>
      <c r="N108" s="28">
        <v>925</v>
      </c>
      <c r="O108" s="28">
        <v>925</v>
      </c>
    </row>
    <row r="109" spans="1:15" ht="12.75" customHeight="1">
      <c r="A109" s="8"/>
      <c r="B109" s="9" t="s">
        <v>201</v>
      </c>
      <c r="C109" s="29">
        <f t="shared" ref="C109:O109" si="24">SUM(C104:C108)</f>
        <v>40001</v>
      </c>
      <c r="D109" s="29">
        <f t="shared" si="24"/>
        <v>27602</v>
      </c>
      <c r="E109" s="29">
        <f t="shared" si="24"/>
        <v>1062</v>
      </c>
      <c r="F109" s="29">
        <f t="shared" si="24"/>
        <v>11337</v>
      </c>
      <c r="G109" s="29">
        <f t="shared" si="24"/>
        <v>142174</v>
      </c>
      <c r="H109" s="29">
        <f t="shared" si="24"/>
        <v>65568</v>
      </c>
      <c r="I109" s="29">
        <f t="shared" si="24"/>
        <v>4798</v>
      </c>
      <c r="J109" s="29">
        <f t="shared" si="24"/>
        <v>71808</v>
      </c>
      <c r="K109" s="29">
        <f t="shared" si="24"/>
        <v>1917</v>
      </c>
      <c r="L109" s="29">
        <f t="shared" si="24"/>
        <v>0</v>
      </c>
      <c r="M109" s="29">
        <f t="shared" si="24"/>
        <v>7850</v>
      </c>
      <c r="N109" s="29">
        <f t="shared" si="24"/>
        <v>3084</v>
      </c>
      <c r="O109" s="29">
        <f t="shared" si="24"/>
        <v>3084</v>
      </c>
    </row>
    <row r="110" spans="1:15" ht="12.75" customHeight="1">
      <c r="A110" s="4" t="s">
        <v>202</v>
      </c>
      <c r="B110" s="5" t="s">
        <v>203</v>
      </c>
      <c r="C110" s="28">
        <v>10266</v>
      </c>
      <c r="D110" s="28">
        <v>8369</v>
      </c>
      <c r="E110" s="28">
        <v>83</v>
      </c>
      <c r="F110" s="28">
        <f t="shared" ref="F110:F115" si="25">SUM(C110-D110-E110)</f>
        <v>1814</v>
      </c>
      <c r="G110" s="28">
        <v>44053</v>
      </c>
      <c r="H110" s="28">
        <v>26332</v>
      </c>
      <c r="I110" s="28">
        <v>805</v>
      </c>
      <c r="J110" s="28">
        <f t="shared" ref="J110:J115" si="26">SUM(G110-H110-I110)</f>
        <v>16916</v>
      </c>
      <c r="K110" s="28">
        <v>294</v>
      </c>
      <c r="L110" s="28">
        <v>0</v>
      </c>
      <c r="M110" s="28">
        <v>4141</v>
      </c>
      <c r="N110" s="28">
        <v>81</v>
      </c>
      <c r="O110" s="28">
        <v>81</v>
      </c>
    </row>
    <row r="111" spans="1:15" ht="12.75" customHeight="1">
      <c r="A111" s="4" t="s">
        <v>204</v>
      </c>
      <c r="B111" s="5" t="s">
        <v>205</v>
      </c>
      <c r="C111" s="28">
        <v>1238</v>
      </c>
      <c r="D111" s="28">
        <v>1113</v>
      </c>
      <c r="E111" s="28">
        <v>21</v>
      </c>
      <c r="F111" s="28">
        <f t="shared" si="25"/>
        <v>104</v>
      </c>
      <c r="G111" s="28">
        <v>3654</v>
      </c>
      <c r="H111" s="28">
        <v>3064</v>
      </c>
      <c r="I111" s="28">
        <v>161</v>
      </c>
      <c r="J111" s="28">
        <f t="shared" si="26"/>
        <v>429</v>
      </c>
      <c r="K111" s="28">
        <v>0</v>
      </c>
      <c r="L111" s="28">
        <v>0</v>
      </c>
      <c r="M111" s="28">
        <v>479</v>
      </c>
      <c r="N111" s="28">
        <v>26</v>
      </c>
      <c r="O111" s="28">
        <v>26</v>
      </c>
    </row>
    <row r="112" spans="1:15" ht="12.75" customHeight="1">
      <c r="A112" s="4" t="s">
        <v>206</v>
      </c>
      <c r="B112" s="5" t="s">
        <v>207</v>
      </c>
      <c r="C112" s="28">
        <v>3122</v>
      </c>
      <c r="D112" s="28">
        <v>2635</v>
      </c>
      <c r="E112" s="28">
        <v>0</v>
      </c>
      <c r="F112" s="28">
        <f t="shared" si="25"/>
        <v>487</v>
      </c>
      <c r="G112" s="28">
        <v>10322</v>
      </c>
      <c r="H112" s="28">
        <v>7612</v>
      </c>
      <c r="I112" s="28">
        <v>0</v>
      </c>
      <c r="J112" s="28">
        <f t="shared" si="26"/>
        <v>2710</v>
      </c>
      <c r="K112" s="28">
        <v>61</v>
      </c>
      <c r="L112" s="28">
        <v>0</v>
      </c>
      <c r="M112" s="28">
        <v>784</v>
      </c>
      <c r="N112" s="28">
        <v>28</v>
      </c>
      <c r="O112" s="28">
        <v>28</v>
      </c>
    </row>
    <row r="113" spans="1:15" ht="12.75" customHeight="1">
      <c r="A113" s="4" t="s">
        <v>208</v>
      </c>
      <c r="B113" s="5" t="s">
        <v>209</v>
      </c>
      <c r="C113" s="28">
        <v>3056</v>
      </c>
      <c r="D113" s="28">
        <v>2192</v>
      </c>
      <c r="E113" s="28">
        <v>91</v>
      </c>
      <c r="F113" s="28">
        <f t="shared" si="25"/>
        <v>773</v>
      </c>
      <c r="G113" s="28">
        <v>11683</v>
      </c>
      <c r="H113" s="28">
        <v>6568</v>
      </c>
      <c r="I113" s="28">
        <v>653</v>
      </c>
      <c r="J113" s="28">
        <f t="shared" si="26"/>
        <v>4462</v>
      </c>
      <c r="K113" s="28">
        <v>91</v>
      </c>
      <c r="L113" s="28">
        <v>0</v>
      </c>
      <c r="M113" s="28">
        <v>3647</v>
      </c>
      <c r="N113" s="28">
        <v>42</v>
      </c>
      <c r="O113" s="28">
        <v>42</v>
      </c>
    </row>
    <row r="114" spans="1:15" ht="12.75" customHeight="1">
      <c r="A114" s="4" t="s">
        <v>210</v>
      </c>
      <c r="B114" s="5" t="s">
        <v>211</v>
      </c>
      <c r="C114" s="28">
        <v>7128</v>
      </c>
      <c r="D114" s="28">
        <v>5789</v>
      </c>
      <c r="E114" s="28">
        <v>0</v>
      </c>
      <c r="F114" s="28">
        <f t="shared" si="25"/>
        <v>1339</v>
      </c>
      <c r="G114" s="28">
        <v>19427</v>
      </c>
      <c r="H114" s="28">
        <v>13431</v>
      </c>
      <c r="I114" s="28">
        <v>0</v>
      </c>
      <c r="J114" s="28">
        <f t="shared" si="26"/>
        <v>5996</v>
      </c>
      <c r="K114" s="28">
        <v>746</v>
      </c>
      <c r="L114" s="28">
        <v>0</v>
      </c>
      <c r="M114" s="28">
        <v>1893</v>
      </c>
      <c r="N114" s="28">
        <v>658</v>
      </c>
      <c r="O114" s="28">
        <v>658</v>
      </c>
    </row>
    <row r="115" spans="1:15" ht="12.75" customHeight="1">
      <c r="A115" s="4" t="s">
        <v>212</v>
      </c>
      <c r="B115" s="5" t="s">
        <v>213</v>
      </c>
      <c r="C115" s="28">
        <v>4638</v>
      </c>
      <c r="D115" s="28">
        <v>3626</v>
      </c>
      <c r="E115" s="28">
        <v>0</v>
      </c>
      <c r="F115" s="28">
        <f t="shared" si="25"/>
        <v>1012</v>
      </c>
      <c r="G115" s="28">
        <v>16868</v>
      </c>
      <c r="H115" s="28">
        <v>10692</v>
      </c>
      <c r="I115" s="28">
        <v>0</v>
      </c>
      <c r="J115" s="28">
        <f t="shared" si="26"/>
        <v>6176</v>
      </c>
      <c r="K115" s="28">
        <v>6178</v>
      </c>
      <c r="L115" s="28">
        <v>0</v>
      </c>
      <c r="M115" s="28">
        <v>1307</v>
      </c>
      <c r="N115" s="28">
        <v>205</v>
      </c>
      <c r="O115" s="28">
        <v>205</v>
      </c>
    </row>
    <row r="116" spans="1:15" ht="12.75" customHeight="1">
      <c r="A116" s="8"/>
      <c r="B116" s="9" t="s">
        <v>214</v>
      </c>
      <c r="C116" s="29">
        <f t="shared" ref="C116:O116" si="27">SUM(C110:C115)</f>
        <v>29448</v>
      </c>
      <c r="D116" s="29">
        <f t="shared" si="27"/>
        <v>23724</v>
      </c>
      <c r="E116" s="29">
        <f t="shared" si="27"/>
        <v>195</v>
      </c>
      <c r="F116" s="29">
        <f t="shared" si="27"/>
        <v>5529</v>
      </c>
      <c r="G116" s="29">
        <f t="shared" si="27"/>
        <v>106007</v>
      </c>
      <c r="H116" s="29">
        <f t="shared" si="27"/>
        <v>67699</v>
      </c>
      <c r="I116" s="29">
        <f t="shared" si="27"/>
        <v>1619</v>
      </c>
      <c r="J116" s="29">
        <f t="shared" si="27"/>
        <v>36689</v>
      </c>
      <c r="K116" s="29">
        <f t="shared" si="27"/>
        <v>7370</v>
      </c>
      <c r="L116" s="29">
        <f t="shared" si="27"/>
        <v>0</v>
      </c>
      <c r="M116" s="29">
        <f t="shared" si="27"/>
        <v>12251</v>
      </c>
      <c r="N116" s="29">
        <f t="shared" si="27"/>
        <v>1040</v>
      </c>
      <c r="O116" s="29">
        <f t="shared" si="27"/>
        <v>1040</v>
      </c>
    </row>
    <row r="117" spans="1:15" ht="12.75" customHeight="1">
      <c r="A117" s="4" t="s">
        <v>215</v>
      </c>
      <c r="B117" s="5" t="s">
        <v>216</v>
      </c>
      <c r="C117" s="28">
        <v>1090</v>
      </c>
      <c r="D117" s="28">
        <v>881</v>
      </c>
      <c r="E117" s="28">
        <v>0</v>
      </c>
      <c r="F117" s="28">
        <f>SUM(C117-D117-E117)</f>
        <v>209</v>
      </c>
      <c r="G117" s="28">
        <v>4223</v>
      </c>
      <c r="H117" s="28">
        <v>3031</v>
      </c>
      <c r="I117" s="28">
        <v>0</v>
      </c>
      <c r="J117" s="28">
        <f>SUM(G117-H117-I117)</f>
        <v>1192</v>
      </c>
      <c r="K117" s="28">
        <v>0</v>
      </c>
      <c r="L117" s="28">
        <v>0</v>
      </c>
      <c r="M117" s="28">
        <v>1029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2574</v>
      </c>
      <c r="D118" s="28">
        <v>2283</v>
      </c>
      <c r="E118" s="28">
        <v>43</v>
      </c>
      <c r="F118" s="28">
        <f>SUM(C118-D118-E118)</f>
        <v>248</v>
      </c>
      <c r="G118" s="28">
        <v>9597</v>
      </c>
      <c r="H118" s="28">
        <v>6586</v>
      </c>
      <c r="I118" s="28">
        <v>372</v>
      </c>
      <c r="J118" s="28">
        <f>SUM(G118-H118-I118)</f>
        <v>2639</v>
      </c>
      <c r="K118" s="28">
        <v>15</v>
      </c>
      <c r="L118" s="28">
        <v>0</v>
      </c>
      <c r="M118" s="28">
        <v>1068</v>
      </c>
      <c r="N118" s="28">
        <v>190</v>
      </c>
      <c r="O118" s="28">
        <v>190</v>
      </c>
    </row>
    <row r="119" spans="1:15" ht="12.75" customHeight="1">
      <c r="A119" s="8"/>
      <c r="B119" s="9" t="s">
        <v>219</v>
      </c>
      <c r="C119" s="29">
        <f t="shared" ref="C119:O119" si="28">SUM(C117:C118)</f>
        <v>3664</v>
      </c>
      <c r="D119" s="29">
        <f t="shared" si="28"/>
        <v>3164</v>
      </c>
      <c r="E119" s="29">
        <f t="shared" si="28"/>
        <v>43</v>
      </c>
      <c r="F119" s="29">
        <f t="shared" si="28"/>
        <v>457</v>
      </c>
      <c r="G119" s="29">
        <f t="shared" si="28"/>
        <v>13820</v>
      </c>
      <c r="H119" s="29">
        <f t="shared" si="28"/>
        <v>9617</v>
      </c>
      <c r="I119" s="29">
        <f t="shared" si="28"/>
        <v>372</v>
      </c>
      <c r="J119" s="29">
        <f t="shared" si="28"/>
        <v>3831</v>
      </c>
      <c r="K119" s="29">
        <f t="shared" si="28"/>
        <v>15</v>
      </c>
      <c r="L119" s="29">
        <f t="shared" si="28"/>
        <v>0</v>
      </c>
      <c r="M119" s="29">
        <f t="shared" si="28"/>
        <v>2097</v>
      </c>
      <c r="N119" s="29">
        <f t="shared" si="28"/>
        <v>190</v>
      </c>
      <c r="O119" s="29">
        <f t="shared" si="28"/>
        <v>190</v>
      </c>
    </row>
    <row r="120" spans="1:15" ht="12.75" customHeight="1">
      <c r="A120" s="4" t="s">
        <v>220</v>
      </c>
      <c r="B120" s="5" t="s">
        <v>221</v>
      </c>
      <c r="C120" s="28">
        <v>3133</v>
      </c>
      <c r="D120" s="28">
        <v>2896</v>
      </c>
      <c r="E120" s="28">
        <v>53</v>
      </c>
      <c r="F120" s="28">
        <f>SUM(C120-D120-E120)</f>
        <v>184</v>
      </c>
      <c r="G120" s="28">
        <v>9884</v>
      </c>
      <c r="H120" s="28">
        <v>8012</v>
      </c>
      <c r="I120" s="28">
        <v>519</v>
      </c>
      <c r="J120" s="28">
        <f>SUM(G120-H120-I120)</f>
        <v>1353</v>
      </c>
      <c r="K120" s="28">
        <v>162</v>
      </c>
      <c r="L120" s="28">
        <v>0</v>
      </c>
      <c r="M120" s="28">
        <v>353</v>
      </c>
      <c r="N120" s="28">
        <v>370</v>
      </c>
      <c r="O120" s="28">
        <v>370</v>
      </c>
    </row>
    <row r="121" spans="1:15" ht="12.75" customHeight="1">
      <c r="A121" s="4" t="s">
        <v>222</v>
      </c>
      <c r="B121" s="5" t="s">
        <v>223</v>
      </c>
      <c r="C121" s="28">
        <v>4958</v>
      </c>
      <c r="D121" s="28">
        <v>4477</v>
      </c>
      <c r="E121" s="28">
        <v>111</v>
      </c>
      <c r="F121" s="28">
        <f>SUM(C121-D121-E121)</f>
        <v>370</v>
      </c>
      <c r="G121" s="28">
        <v>17100</v>
      </c>
      <c r="H121" s="28">
        <v>12883</v>
      </c>
      <c r="I121" s="28">
        <v>816</v>
      </c>
      <c r="J121" s="28">
        <f>SUM(G121-H121-I121)</f>
        <v>3401</v>
      </c>
      <c r="K121" s="28">
        <v>25</v>
      </c>
      <c r="L121" s="28">
        <v>0</v>
      </c>
      <c r="M121" s="28">
        <v>1042</v>
      </c>
      <c r="N121" s="28">
        <v>41</v>
      </c>
      <c r="O121" s="28">
        <v>41</v>
      </c>
    </row>
    <row r="122" spans="1:15" ht="12.75" customHeight="1">
      <c r="A122" s="4" t="s">
        <v>224</v>
      </c>
      <c r="B122" s="5" t="s">
        <v>225</v>
      </c>
      <c r="C122" s="28">
        <v>1016</v>
      </c>
      <c r="D122" s="28">
        <v>822</v>
      </c>
      <c r="E122" s="28">
        <v>0</v>
      </c>
      <c r="F122" s="28">
        <f>SUM(C122-D122-E122)</f>
        <v>194</v>
      </c>
      <c r="G122" s="28">
        <v>3326</v>
      </c>
      <c r="H122" s="28">
        <v>2231</v>
      </c>
      <c r="I122" s="28">
        <v>0</v>
      </c>
      <c r="J122" s="28">
        <f>SUM(G122-H122-I122)</f>
        <v>1095</v>
      </c>
      <c r="K122" s="28">
        <v>15</v>
      </c>
      <c r="L122" s="28">
        <v>0</v>
      </c>
      <c r="M122" s="28">
        <v>885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4268</v>
      </c>
      <c r="D123" s="28">
        <v>3861</v>
      </c>
      <c r="E123" s="28">
        <v>56</v>
      </c>
      <c r="F123" s="28">
        <f>SUM(C123-D123-E123)</f>
        <v>351</v>
      </c>
      <c r="G123" s="28">
        <v>12643</v>
      </c>
      <c r="H123" s="28">
        <v>9855</v>
      </c>
      <c r="I123" s="28">
        <v>441</v>
      </c>
      <c r="J123" s="28">
        <f>SUM(G123-H123-I123)</f>
        <v>2347</v>
      </c>
      <c r="K123" s="28">
        <v>110</v>
      </c>
      <c r="L123" s="28">
        <v>0</v>
      </c>
      <c r="M123" s="28">
        <v>564</v>
      </c>
      <c r="N123" s="28">
        <v>28</v>
      </c>
      <c r="O123" s="28">
        <v>28</v>
      </c>
    </row>
    <row r="124" spans="1:15" ht="12.75" customHeight="1">
      <c r="A124" s="4" t="s">
        <v>228</v>
      </c>
      <c r="B124" s="5" t="s">
        <v>229</v>
      </c>
      <c r="C124" s="28">
        <v>1483</v>
      </c>
      <c r="D124" s="28">
        <v>1364</v>
      </c>
      <c r="E124" s="28">
        <v>22</v>
      </c>
      <c r="F124" s="28">
        <f>SUM(C124-D124-E124)</f>
        <v>97</v>
      </c>
      <c r="G124" s="28">
        <v>4204</v>
      </c>
      <c r="H124" s="28">
        <v>3439</v>
      </c>
      <c r="I124" s="28">
        <v>220</v>
      </c>
      <c r="J124" s="28">
        <f>SUM(G124-H124-I124)</f>
        <v>545</v>
      </c>
      <c r="K124" s="28">
        <v>23</v>
      </c>
      <c r="L124" s="28">
        <v>0</v>
      </c>
      <c r="M124" s="28">
        <v>26</v>
      </c>
      <c r="N124" s="28">
        <v>0</v>
      </c>
      <c r="O124" s="28">
        <v>0</v>
      </c>
    </row>
    <row r="125" spans="1:15" ht="12.75" customHeight="1">
      <c r="A125" s="8"/>
      <c r="B125" s="9" t="s">
        <v>230</v>
      </c>
      <c r="C125" s="29">
        <f t="shared" ref="C125:O125" si="29">SUM(C120:C124)</f>
        <v>14858</v>
      </c>
      <c r="D125" s="29">
        <f t="shared" si="29"/>
        <v>13420</v>
      </c>
      <c r="E125" s="29">
        <f t="shared" si="29"/>
        <v>242</v>
      </c>
      <c r="F125" s="29">
        <f t="shared" si="29"/>
        <v>1196</v>
      </c>
      <c r="G125" s="29">
        <f t="shared" si="29"/>
        <v>47157</v>
      </c>
      <c r="H125" s="29">
        <f t="shared" si="29"/>
        <v>36420</v>
      </c>
      <c r="I125" s="29">
        <f t="shared" si="29"/>
        <v>1996</v>
      </c>
      <c r="J125" s="29">
        <f t="shared" si="29"/>
        <v>8741</v>
      </c>
      <c r="K125" s="29">
        <f t="shared" si="29"/>
        <v>335</v>
      </c>
      <c r="L125" s="29">
        <f t="shared" si="29"/>
        <v>0</v>
      </c>
      <c r="M125" s="29">
        <f t="shared" si="29"/>
        <v>2870</v>
      </c>
      <c r="N125" s="29">
        <f t="shared" si="29"/>
        <v>439</v>
      </c>
      <c r="O125" s="29">
        <f t="shared" si="29"/>
        <v>439</v>
      </c>
    </row>
    <row r="126" spans="1:15" ht="12.75" customHeight="1">
      <c r="A126" s="4" t="s">
        <v>231</v>
      </c>
      <c r="B126" s="5" t="s">
        <v>232</v>
      </c>
      <c r="C126" s="28">
        <v>3419</v>
      </c>
      <c r="D126" s="28">
        <v>2646</v>
      </c>
      <c r="E126" s="28">
        <v>0</v>
      </c>
      <c r="F126" s="28">
        <f t="shared" ref="F126:F134" si="30">SUM(C126-D126-E126)</f>
        <v>773</v>
      </c>
      <c r="G126" s="28">
        <v>9470</v>
      </c>
      <c r="H126" s="28">
        <v>5900</v>
      </c>
      <c r="I126" s="28">
        <v>0</v>
      </c>
      <c r="J126" s="28">
        <f t="shared" ref="J126:J134" si="31">SUM(G126-H126-I126)</f>
        <v>3570</v>
      </c>
      <c r="K126" s="28">
        <v>14</v>
      </c>
      <c r="L126" s="28">
        <v>0</v>
      </c>
      <c r="M126" s="28">
        <v>1321</v>
      </c>
      <c r="N126" s="28">
        <v>27</v>
      </c>
      <c r="O126" s="28">
        <v>27</v>
      </c>
    </row>
    <row r="127" spans="1:15" ht="12.75" customHeight="1">
      <c r="A127" s="4" t="s">
        <v>233</v>
      </c>
      <c r="B127" s="5" t="s">
        <v>234</v>
      </c>
      <c r="C127" s="28">
        <v>1701</v>
      </c>
      <c r="D127" s="28">
        <v>1388</v>
      </c>
      <c r="E127" s="28">
        <v>0</v>
      </c>
      <c r="F127" s="28">
        <f t="shared" si="30"/>
        <v>313</v>
      </c>
      <c r="G127" s="28">
        <v>5265</v>
      </c>
      <c r="H127" s="28">
        <v>4100</v>
      </c>
      <c r="I127" s="28">
        <v>0</v>
      </c>
      <c r="J127" s="28">
        <f t="shared" si="31"/>
        <v>1165</v>
      </c>
      <c r="K127" s="28">
        <v>0</v>
      </c>
      <c r="L127" s="28">
        <v>0</v>
      </c>
      <c r="M127" s="28">
        <v>239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10979</v>
      </c>
      <c r="D128" s="28">
        <v>8647</v>
      </c>
      <c r="E128" s="28">
        <v>192</v>
      </c>
      <c r="F128" s="28">
        <f t="shared" si="30"/>
        <v>2140</v>
      </c>
      <c r="G128" s="28">
        <v>26053</v>
      </c>
      <c r="H128" s="28">
        <v>18261</v>
      </c>
      <c r="I128" s="28">
        <v>901</v>
      </c>
      <c r="J128" s="28">
        <f t="shared" si="31"/>
        <v>6891</v>
      </c>
      <c r="K128" s="28">
        <v>53</v>
      </c>
      <c r="L128" s="28">
        <v>0</v>
      </c>
      <c r="M128" s="28">
        <v>3533</v>
      </c>
      <c r="N128" s="28">
        <v>233</v>
      </c>
      <c r="O128" s="28">
        <v>233</v>
      </c>
    </row>
    <row r="129" spans="1:15" ht="12.75" customHeight="1">
      <c r="A129" s="4" t="s">
        <v>237</v>
      </c>
      <c r="B129" s="5" t="s">
        <v>238</v>
      </c>
      <c r="C129" s="28">
        <v>1150</v>
      </c>
      <c r="D129" s="28">
        <v>857</v>
      </c>
      <c r="E129" s="28">
        <v>61</v>
      </c>
      <c r="F129" s="28">
        <f t="shared" si="30"/>
        <v>232</v>
      </c>
      <c r="G129" s="28">
        <v>4177</v>
      </c>
      <c r="H129" s="28">
        <v>2127</v>
      </c>
      <c r="I129" s="28">
        <v>506</v>
      </c>
      <c r="J129" s="28">
        <f t="shared" si="31"/>
        <v>1544</v>
      </c>
      <c r="K129" s="28">
        <v>7</v>
      </c>
      <c r="L129" s="28">
        <v>0</v>
      </c>
      <c r="M129" s="28">
        <v>1659</v>
      </c>
      <c r="N129" s="28">
        <v>132</v>
      </c>
      <c r="O129" s="28">
        <v>132</v>
      </c>
    </row>
    <row r="130" spans="1:15" ht="12.75" customHeight="1">
      <c r="A130" s="4" t="s">
        <v>239</v>
      </c>
      <c r="B130" s="5" t="s">
        <v>240</v>
      </c>
      <c r="C130" s="28">
        <v>6388</v>
      </c>
      <c r="D130" s="28">
        <v>5459</v>
      </c>
      <c r="E130" s="28">
        <v>335</v>
      </c>
      <c r="F130" s="28">
        <f t="shared" si="30"/>
        <v>594</v>
      </c>
      <c r="G130" s="28">
        <v>16571</v>
      </c>
      <c r="H130" s="28">
        <v>9009</v>
      </c>
      <c r="I130" s="28">
        <v>1569</v>
      </c>
      <c r="J130" s="28">
        <f t="shared" si="31"/>
        <v>5993</v>
      </c>
      <c r="K130" s="28">
        <v>71</v>
      </c>
      <c r="L130" s="28">
        <v>0</v>
      </c>
      <c r="M130" s="28">
        <v>70</v>
      </c>
      <c r="N130" s="28">
        <v>15775</v>
      </c>
      <c r="O130" s="28">
        <v>785</v>
      </c>
    </row>
    <row r="131" spans="1:15" ht="12.75" customHeight="1">
      <c r="A131" s="4" t="s">
        <v>241</v>
      </c>
      <c r="B131" s="5" t="s">
        <v>242</v>
      </c>
      <c r="C131" s="28">
        <v>11891</v>
      </c>
      <c r="D131" s="28">
        <v>10296</v>
      </c>
      <c r="E131" s="28">
        <v>93</v>
      </c>
      <c r="F131" s="28">
        <f t="shared" si="30"/>
        <v>1502</v>
      </c>
      <c r="G131" s="28">
        <v>31204</v>
      </c>
      <c r="H131" s="28">
        <v>16095</v>
      </c>
      <c r="I131" s="28">
        <v>534</v>
      </c>
      <c r="J131" s="28">
        <f t="shared" si="31"/>
        <v>14575</v>
      </c>
      <c r="K131" s="28">
        <v>203</v>
      </c>
      <c r="L131" s="28">
        <v>0</v>
      </c>
      <c r="M131" s="28">
        <v>757</v>
      </c>
      <c r="N131" s="28">
        <v>525</v>
      </c>
      <c r="O131" s="28">
        <v>525</v>
      </c>
    </row>
    <row r="132" spans="1:15" ht="12.75" customHeight="1">
      <c r="A132" s="4" t="s">
        <v>243</v>
      </c>
      <c r="B132" s="5" t="s">
        <v>244</v>
      </c>
      <c r="C132" s="28">
        <v>4621</v>
      </c>
      <c r="D132" s="28">
        <v>3870</v>
      </c>
      <c r="E132" s="28">
        <v>0</v>
      </c>
      <c r="F132" s="28">
        <f t="shared" si="30"/>
        <v>751</v>
      </c>
      <c r="G132" s="28">
        <v>13925</v>
      </c>
      <c r="H132" s="28">
        <v>7767</v>
      </c>
      <c r="I132" s="28">
        <v>0</v>
      </c>
      <c r="J132" s="28">
        <f t="shared" si="31"/>
        <v>6158</v>
      </c>
      <c r="K132" s="28">
        <v>434</v>
      </c>
      <c r="L132" s="28">
        <v>0</v>
      </c>
      <c r="M132" s="28">
        <v>980</v>
      </c>
      <c r="N132" s="28">
        <v>17</v>
      </c>
      <c r="O132" s="28">
        <v>17</v>
      </c>
    </row>
    <row r="133" spans="1:15" ht="12.75" customHeight="1">
      <c r="A133" s="4" t="s">
        <v>245</v>
      </c>
      <c r="B133" s="5" t="s">
        <v>246</v>
      </c>
      <c r="C133" s="28">
        <v>5097</v>
      </c>
      <c r="D133" s="28">
        <v>4272</v>
      </c>
      <c r="E133" s="28">
        <v>0</v>
      </c>
      <c r="F133" s="28">
        <f t="shared" si="30"/>
        <v>825</v>
      </c>
      <c r="G133" s="28">
        <v>13074</v>
      </c>
      <c r="H133" s="28">
        <v>9794</v>
      </c>
      <c r="I133" s="28">
        <v>0</v>
      </c>
      <c r="J133" s="28">
        <f t="shared" si="31"/>
        <v>3280</v>
      </c>
      <c r="K133" s="28">
        <v>30</v>
      </c>
      <c r="L133" s="28">
        <v>0</v>
      </c>
      <c r="M133" s="28">
        <v>898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3537</v>
      </c>
      <c r="D134" s="28">
        <v>2487</v>
      </c>
      <c r="E134" s="28">
        <v>0</v>
      </c>
      <c r="F134" s="28">
        <f t="shared" si="30"/>
        <v>1050</v>
      </c>
      <c r="G134" s="28">
        <v>19317</v>
      </c>
      <c r="H134" s="28">
        <v>4998</v>
      </c>
      <c r="I134" s="28">
        <v>0</v>
      </c>
      <c r="J134" s="28">
        <f t="shared" si="31"/>
        <v>14319</v>
      </c>
      <c r="K134" s="28">
        <v>585</v>
      </c>
      <c r="L134" s="28">
        <v>0</v>
      </c>
      <c r="M134" s="28">
        <v>1199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48783</v>
      </c>
      <c r="D135" s="29">
        <f t="shared" si="32"/>
        <v>39922</v>
      </c>
      <c r="E135" s="29">
        <f t="shared" si="32"/>
        <v>681</v>
      </c>
      <c r="F135" s="29">
        <f t="shared" si="32"/>
        <v>8180</v>
      </c>
      <c r="G135" s="29">
        <f t="shared" si="32"/>
        <v>139056</v>
      </c>
      <c r="H135" s="29">
        <f t="shared" si="32"/>
        <v>78051</v>
      </c>
      <c r="I135" s="29">
        <f t="shared" si="32"/>
        <v>3510</v>
      </c>
      <c r="J135" s="29">
        <f t="shared" si="32"/>
        <v>57495</v>
      </c>
      <c r="K135" s="29">
        <f t="shared" si="32"/>
        <v>1397</v>
      </c>
      <c r="L135" s="29">
        <f t="shared" si="32"/>
        <v>0</v>
      </c>
      <c r="M135" s="29">
        <f t="shared" si="32"/>
        <v>10656</v>
      </c>
      <c r="N135" s="29">
        <f t="shared" si="32"/>
        <v>16709</v>
      </c>
      <c r="O135" s="29">
        <f t="shared" si="32"/>
        <v>1719</v>
      </c>
    </row>
    <row r="136" spans="1:15" ht="12.75" customHeight="1">
      <c r="A136" s="4" t="s">
        <v>250</v>
      </c>
      <c r="B136" s="5" t="s">
        <v>251</v>
      </c>
      <c r="C136" s="28">
        <v>7357</v>
      </c>
      <c r="D136" s="28">
        <v>6970</v>
      </c>
      <c r="E136" s="28">
        <v>0</v>
      </c>
      <c r="F136" s="28">
        <f t="shared" ref="F136:F143" si="33">SUM(C136-D136-E136)</f>
        <v>387</v>
      </c>
      <c r="G136" s="28">
        <v>17818</v>
      </c>
      <c r="H136" s="28">
        <v>13952</v>
      </c>
      <c r="I136" s="28">
        <v>0</v>
      </c>
      <c r="J136" s="28">
        <f t="shared" ref="J136:J143" si="34">SUM(G136-H136-I136)</f>
        <v>3866</v>
      </c>
      <c r="K136" s="28">
        <v>600</v>
      </c>
      <c r="L136" s="28">
        <v>1063</v>
      </c>
      <c r="M136" s="28">
        <v>1443</v>
      </c>
      <c r="N136" s="28">
        <v>2186</v>
      </c>
      <c r="O136" s="28">
        <v>2186</v>
      </c>
    </row>
    <row r="137" spans="1:15" ht="12.75" customHeight="1">
      <c r="A137" s="4" t="s">
        <v>252</v>
      </c>
      <c r="B137" s="5" t="s">
        <v>253</v>
      </c>
      <c r="C137" s="28">
        <v>1123</v>
      </c>
      <c r="D137" s="28">
        <v>870</v>
      </c>
      <c r="E137" s="28">
        <v>0</v>
      </c>
      <c r="F137" s="28">
        <f t="shared" si="33"/>
        <v>253</v>
      </c>
      <c r="G137" s="28">
        <v>2381</v>
      </c>
      <c r="H137" s="28">
        <v>1885</v>
      </c>
      <c r="I137" s="28">
        <v>0</v>
      </c>
      <c r="J137" s="28">
        <f t="shared" si="34"/>
        <v>496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514</v>
      </c>
      <c r="D138" s="28">
        <v>451</v>
      </c>
      <c r="E138" s="28">
        <v>0</v>
      </c>
      <c r="F138" s="28">
        <f t="shared" si="33"/>
        <v>63</v>
      </c>
      <c r="G138" s="28">
        <v>1433</v>
      </c>
      <c r="H138" s="28">
        <v>1326</v>
      </c>
      <c r="I138" s="28">
        <v>0</v>
      </c>
      <c r="J138" s="28">
        <f t="shared" si="34"/>
        <v>107</v>
      </c>
      <c r="K138" s="28">
        <v>0</v>
      </c>
      <c r="L138" s="28">
        <v>0</v>
      </c>
      <c r="M138" s="28">
        <v>100</v>
      </c>
      <c r="N138" s="28">
        <v>25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1970</v>
      </c>
      <c r="D139" s="28">
        <v>1879</v>
      </c>
      <c r="E139" s="28">
        <v>0</v>
      </c>
      <c r="F139" s="28">
        <f t="shared" si="33"/>
        <v>91</v>
      </c>
      <c r="G139" s="28">
        <v>5171</v>
      </c>
      <c r="H139" s="28">
        <v>4460</v>
      </c>
      <c r="I139" s="28">
        <v>0</v>
      </c>
      <c r="J139" s="28">
        <f t="shared" si="34"/>
        <v>711</v>
      </c>
      <c r="K139" s="28">
        <v>540</v>
      </c>
      <c r="L139" s="28">
        <v>60</v>
      </c>
      <c r="M139" s="28">
        <v>805</v>
      </c>
      <c r="N139" s="28">
        <v>158</v>
      </c>
      <c r="O139" s="28">
        <v>158</v>
      </c>
    </row>
    <row r="140" spans="1:15" ht="12.75" customHeight="1">
      <c r="A140" s="4" t="s">
        <v>258</v>
      </c>
      <c r="B140" s="5" t="s">
        <v>259</v>
      </c>
      <c r="C140" s="28">
        <v>314</v>
      </c>
      <c r="D140" s="28">
        <v>314</v>
      </c>
      <c r="E140" s="28">
        <v>0</v>
      </c>
      <c r="F140" s="28">
        <f t="shared" si="33"/>
        <v>0</v>
      </c>
      <c r="G140" s="28">
        <v>565</v>
      </c>
      <c r="H140" s="28">
        <v>565</v>
      </c>
      <c r="I140" s="28">
        <v>0</v>
      </c>
      <c r="J140" s="28">
        <f t="shared" si="34"/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1610</v>
      </c>
      <c r="D141" s="28">
        <v>1594</v>
      </c>
      <c r="E141" s="28">
        <v>0</v>
      </c>
      <c r="F141" s="28">
        <f t="shared" si="33"/>
        <v>16</v>
      </c>
      <c r="G141" s="28">
        <v>3494</v>
      </c>
      <c r="H141" s="28">
        <v>2929</v>
      </c>
      <c r="I141" s="28">
        <v>0</v>
      </c>
      <c r="J141" s="28">
        <f t="shared" si="34"/>
        <v>565</v>
      </c>
      <c r="K141" s="28">
        <v>241</v>
      </c>
      <c r="L141" s="28">
        <v>0</v>
      </c>
      <c r="M141" s="28">
        <v>214</v>
      </c>
      <c r="N141" s="28">
        <v>149</v>
      </c>
      <c r="O141" s="28">
        <v>149</v>
      </c>
    </row>
    <row r="142" spans="1:15" ht="12.75" customHeight="1">
      <c r="A142" s="4" t="s">
        <v>262</v>
      </c>
      <c r="B142" s="5" t="s">
        <v>263</v>
      </c>
      <c r="C142" s="28">
        <v>1662</v>
      </c>
      <c r="D142" s="28">
        <v>1304</v>
      </c>
      <c r="E142" s="28">
        <v>0</v>
      </c>
      <c r="F142" s="28">
        <f t="shared" si="33"/>
        <v>358</v>
      </c>
      <c r="G142" s="28">
        <v>5176</v>
      </c>
      <c r="H142" s="28">
        <v>3947</v>
      </c>
      <c r="I142" s="28">
        <v>0</v>
      </c>
      <c r="J142" s="28">
        <f t="shared" si="34"/>
        <v>1229</v>
      </c>
      <c r="K142" s="28">
        <v>251</v>
      </c>
      <c r="L142" s="28">
        <v>0</v>
      </c>
      <c r="M142" s="28">
        <v>1343</v>
      </c>
      <c r="N142" s="28">
        <v>575</v>
      </c>
      <c r="O142" s="28">
        <v>575</v>
      </c>
    </row>
    <row r="143" spans="1:15" ht="12.75" customHeight="1">
      <c r="A143" s="4" t="s">
        <v>264</v>
      </c>
      <c r="B143" s="5" t="s">
        <v>265</v>
      </c>
      <c r="C143" s="28">
        <v>5279</v>
      </c>
      <c r="D143" s="28">
        <v>4348</v>
      </c>
      <c r="E143" s="28">
        <v>0</v>
      </c>
      <c r="F143" s="28">
        <f t="shared" si="33"/>
        <v>931</v>
      </c>
      <c r="G143" s="28">
        <v>16013</v>
      </c>
      <c r="H143" s="28">
        <v>7585</v>
      </c>
      <c r="I143" s="28">
        <v>0</v>
      </c>
      <c r="J143" s="28">
        <f t="shared" si="34"/>
        <v>8428</v>
      </c>
      <c r="K143" s="28">
        <v>1270</v>
      </c>
      <c r="L143" s="28">
        <v>21</v>
      </c>
      <c r="M143" s="28">
        <v>1627</v>
      </c>
      <c r="N143" s="28">
        <v>1377</v>
      </c>
      <c r="O143" s="28">
        <v>1377</v>
      </c>
    </row>
    <row r="144" spans="1:15" ht="12.75" customHeight="1">
      <c r="A144" s="10"/>
      <c r="B144" s="9" t="s">
        <v>266</v>
      </c>
      <c r="C144" s="30">
        <f t="shared" ref="C144:O144" si="35">SUM(C136:C143)</f>
        <v>19829</v>
      </c>
      <c r="D144" s="30">
        <f t="shared" si="35"/>
        <v>17730</v>
      </c>
      <c r="E144" s="30">
        <f t="shared" si="35"/>
        <v>0</v>
      </c>
      <c r="F144" s="30">
        <f t="shared" si="35"/>
        <v>2099</v>
      </c>
      <c r="G144" s="30">
        <f t="shared" si="35"/>
        <v>52051</v>
      </c>
      <c r="H144" s="30">
        <f t="shared" si="35"/>
        <v>36649</v>
      </c>
      <c r="I144" s="30">
        <f t="shared" si="35"/>
        <v>0</v>
      </c>
      <c r="J144" s="30">
        <f t="shared" si="35"/>
        <v>15402</v>
      </c>
      <c r="K144" s="30">
        <f t="shared" si="35"/>
        <v>2902</v>
      </c>
      <c r="L144" s="30">
        <f t="shared" si="35"/>
        <v>1144</v>
      </c>
      <c r="M144" s="30">
        <f t="shared" si="35"/>
        <v>5532</v>
      </c>
      <c r="N144" s="30">
        <f t="shared" si="35"/>
        <v>4470</v>
      </c>
      <c r="O144" s="30">
        <f t="shared" si="35"/>
        <v>4470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654244</v>
      </c>
      <c r="D145" s="31">
        <f t="shared" si="36"/>
        <v>476827</v>
      </c>
      <c r="E145" s="31">
        <f t="shared" si="36"/>
        <v>18179</v>
      </c>
      <c r="F145" s="31">
        <f t="shared" si="36"/>
        <v>159238</v>
      </c>
      <c r="G145" s="31">
        <f t="shared" si="36"/>
        <v>1978396</v>
      </c>
      <c r="H145" s="31">
        <f t="shared" si="36"/>
        <v>1020089</v>
      </c>
      <c r="I145" s="31">
        <f t="shared" si="36"/>
        <v>88974</v>
      </c>
      <c r="J145" s="31">
        <f t="shared" si="36"/>
        <v>869333</v>
      </c>
      <c r="K145" s="31">
        <f t="shared" si="36"/>
        <v>44292</v>
      </c>
      <c r="L145" s="31">
        <f t="shared" si="36"/>
        <v>1831</v>
      </c>
      <c r="M145" s="31">
        <f t="shared" si="36"/>
        <v>151355</v>
      </c>
      <c r="N145" s="31">
        <f t="shared" si="36"/>
        <v>65407</v>
      </c>
      <c r="O145" s="31">
        <f t="shared" si="36"/>
        <v>50417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40667</v>
      </c>
      <c r="D15" s="28">
        <v>18005</v>
      </c>
      <c r="E15" s="28">
        <v>2186</v>
      </c>
      <c r="F15" s="28">
        <f t="shared" ref="F15:F22" si="0">SUM(C15-D15-E15)</f>
        <v>20476</v>
      </c>
      <c r="G15" s="28">
        <v>146489</v>
      </c>
      <c r="H15" s="28">
        <v>48008</v>
      </c>
      <c r="I15" s="28">
        <v>12995</v>
      </c>
      <c r="J15" s="28">
        <f t="shared" ref="J15:J22" si="1">SUM(G15-H15-I15)</f>
        <v>85486</v>
      </c>
      <c r="K15" s="28">
        <v>5992</v>
      </c>
      <c r="L15" s="28">
        <v>0</v>
      </c>
      <c r="M15" s="28">
        <v>10444</v>
      </c>
      <c r="N15" s="28">
        <v>3033</v>
      </c>
      <c r="O15" s="28">
        <v>3033</v>
      </c>
    </row>
    <row r="16" spans="1:15" ht="12.75" customHeight="1">
      <c r="A16" s="4" t="s">
        <v>29</v>
      </c>
      <c r="B16" s="5" t="s">
        <v>30</v>
      </c>
      <c r="C16" s="28">
        <v>18546</v>
      </c>
      <c r="D16" s="28">
        <v>8474</v>
      </c>
      <c r="E16" s="28">
        <v>369</v>
      </c>
      <c r="F16" s="28">
        <f t="shared" si="0"/>
        <v>9703</v>
      </c>
      <c r="G16" s="28">
        <v>114932</v>
      </c>
      <c r="H16" s="28">
        <v>19874</v>
      </c>
      <c r="I16" s="28">
        <v>2515</v>
      </c>
      <c r="J16" s="28">
        <f t="shared" si="1"/>
        <v>92543</v>
      </c>
      <c r="K16" s="28">
        <v>2779</v>
      </c>
      <c r="L16" s="28">
        <v>0</v>
      </c>
      <c r="M16" s="28">
        <v>10381</v>
      </c>
      <c r="N16" s="28">
        <v>145</v>
      </c>
      <c r="O16" s="28">
        <v>145</v>
      </c>
    </row>
    <row r="17" spans="1:15" ht="12.75" customHeight="1">
      <c r="A17" s="4" t="s">
        <v>31</v>
      </c>
      <c r="B17" s="5" t="s">
        <v>32</v>
      </c>
      <c r="C17" s="28">
        <v>8509</v>
      </c>
      <c r="D17" s="28">
        <v>8000</v>
      </c>
      <c r="E17" s="28">
        <v>0</v>
      </c>
      <c r="F17" s="28">
        <f t="shared" si="0"/>
        <v>509</v>
      </c>
      <c r="G17" s="28">
        <v>16904</v>
      </c>
      <c r="H17" s="28">
        <v>14272</v>
      </c>
      <c r="I17" s="28">
        <v>0</v>
      </c>
      <c r="J17" s="28">
        <f t="shared" si="1"/>
        <v>2632</v>
      </c>
      <c r="K17" s="28">
        <v>1327</v>
      </c>
      <c r="L17" s="28">
        <v>0</v>
      </c>
      <c r="M17" s="28">
        <v>586</v>
      </c>
      <c r="N17" s="28">
        <v>846</v>
      </c>
      <c r="O17" s="28">
        <v>846</v>
      </c>
    </row>
    <row r="18" spans="1:15" ht="12.75" customHeight="1">
      <c r="A18" s="4" t="s">
        <v>33</v>
      </c>
      <c r="B18" s="5" t="s">
        <v>34</v>
      </c>
      <c r="C18" s="28">
        <v>26628</v>
      </c>
      <c r="D18" s="28">
        <v>20361</v>
      </c>
      <c r="E18" s="28">
        <v>361</v>
      </c>
      <c r="F18" s="28">
        <f t="shared" si="0"/>
        <v>5906</v>
      </c>
      <c r="G18" s="28">
        <v>65555</v>
      </c>
      <c r="H18" s="28">
        <v>49151</v>
      </c>
      <c r="I18" s="28">
        <v>1805</v>
      </c>
      <c r="J18" s="28">
        <f t="shared" si="1"/>
        <v>14599</v>
      </c>
      <c r="K18" s="28">
        <v>4025</v>
      </c>
      <c r="L18" s="28">
        <v>0</v>
      </c>
      <c r="M18" s="28">
        <v>4063</v>
      </c>
      <c r="N18" s="28">
        <v>731</v>
      </c>
      <c r="O18" s="28">
        <v>731</v>
      </c>
    </row>
    <row r="19" spans="1:15" ht="12.75" customHeight="1">
      <c r="A19" s="4" t="s">
        <v>35</v>
      </c>
      <c r="B19" s="5" t="s">
        <v>36</v>
      </c>
      <c r="C19" s="28">
        <v>18525</v>
      </c>
      <c r="D19" s="28">
        <v>17388</v>
      </c>
      <c r="E19" s="28">
        <v>715</v>
      </c>
      <c r="F19" s="28">
        <f t="shared" si="0"/>
        <v>422</v>
      </c>
      <c r="G19" s="28">
        <v>47108</v>
      </c>
      <c r="H19" s="28">
        <v>39058</v>
      </c>
      <c r="I19" s="28">
        <v>4050</v>
      </c>
      <c r="J19" s="28">
        <f t="shared" si="1"/>
        <v>4000</v>
      </c>
      <c r="K19" s="28">
        <v>503</v>
      </c>
      <c r="L19" s="28">
        <v>0</v>
      </c>
      <c r="M19" s="28">
        <v>24</v>
      </c>
      <c r="N19" s="28">
        <v>518</v>
      </c>
      <c r="O19" s="28">
        <v>518</v>
      </c>
    </row>
    <row r="20" spans="1:15" ht="12.75" customHeight="1">
      <c r="A20" s="4" t="s">
        <v>37</v>
      </c>
      <c r="B20" s="5" t="s">
        <v>38</v>
      </c>
      <c r="C20" s="28">
        <v>102081</v>
      </c>
      <c r="D20" s="28">
        <v>95518</v>
      </c>
      <c r="E20" s="28">
        <v>2720</v>
      </c>
      <c r="F20" s="28">
        <f t="shared" si="0"/>
        <v>3843</v>
      </c>
      <c r="G20" s="28">
        <v>236535</v>
      </c>
      <c r="H20" s="28">
        <v>190379</v>
      </c>
      <c r="I20" s="28">
        <v>14974</v>
      </c>
      <c r="J20" s="28">
        <f t="shared" si="1"/>
        <v>31182</v>
      </c>
      <c r="K20" s="28">
        <v>7929</v>
      </c>
      <c r="L20" s="28">
        <v>0</v>
      </c>
      <c r="M20" s="28">
        <v>5640</v>
      </c>
      <c r="N20" s="28">
        <v>6379</v>
      </c>
      <c r="O20" s="28">
        <v>5489</v>
      </c>
    </row>
    <row r="21" spans="1:15" ht="12.75" customHeight="1">
      <c r="A21" s="4" t="s">
        <v>39</v>
      </c>
      <c r="B21" s="5" t="s">
        <v>40</v>
      </c>
      <c r="C21" s="28">
        <v>8028</v>
      </c>
      <c r="D21" s="28">
        <v>8011</v>
      </c>
      <c r="E21" s="28">
        <v>0</v>
      </c>
      <c r="F21" s="28">
        <f t="shared" si="0"/>
        <v>17</v>
      </c>
      <c r="G21" s="28">
        <v>13917</v>
      </c>
      <c r="H21" s="28">
        <v>13816</v>
      </c>
      <c r="I21" s="28">
        <v>0</v>
      </c>
      <c r="J21" s="28">
        <f t="shared" si="1"/>
        <v>101</v>
      </c>
      <c r="K21" s="28">
        <v>30</v>
      </c>
      <c r="L21" s="28">
        <v>0</v>
      </c>
      <c r="M21" s="28">
        <v>0</v>
      </c>
      <c r="N21" s="28">
        <v>80</v>
      </c>
      <c r="O21" s="28">
        <v>80</v>
      </c>
    </row>
    <row r="22" spans="1:15" ht="12.75" customHeight="1">
      <c r="A22" s="4" t="s">
        <v>41</v>
      </c>
      <c r="B22" s="5" t="s">
        <v>42</v>
      </c>
      <c r="C22" s="28">
        <v>7899</v>
      </c>
      <c r="D22" s="28">
        <v>6912</v>
      </c>
      <c r="E22" s="28">
        <v>848</v>
      </c>
      <c r="F22" s="28">
        <f t="shared" si="0"/>
        <v>139</v>
      </c>
      <c r="G22" s="28">
        <v>20208</v>
      </c>
      <c r="H22" s="28">
        <v>13743</v>
      </c>
      <c r="I22" s="28">
        <v>3747</v>
      </c>
      <c r="J22" s="28">
        <f t="shared" si="1"/>
        <v>2718</v>
      </c>
      <c r="K22" s="28">
        <v>1057</v>
      </c>
      <c r="L22" s="28">
        <v>0</v>
      </c>
      <c r="M22" s="28">
        <v>3069</v>
      </c>
      <c r="N22" s="28">
        <v>880</v>
      </c>
      <c r="O22" s="28">
        <v>880</v>
      </c>
    </row>
    <row r="23" spans="1:15" ht="12.75" customHeight="1">
      <c r="A23" s="8"/>
      <c r="B23" s="9" t="s">
        <v>43</v>
      </c>
      <c r="C23" s="29">
        <f t="shared" ref="C23:O23" si="2">SUM(C15:C22)</f>
        <v>230883</v>
      </c>
      <c r="D23" s="29">
        <f t="shared" si="2"/>
        <v>182669</v>
      </c>
      <c r="E23" s="29">
        <f t="shared" si="2"/>
        <v>7199</v>
      </c>
      <c r="F23" s="29">
        <f t="shared" si="2"/>
        <v>41015</v>
      </c>
      <c r="G23" s="29">
        <f t="shared" si="2"/>
        <v>661648</v>
      </c>
      <c r="H23" s="29">
        <f t="shared" si="2"/>
        <v>388301</v>
      </c>
      <c r="I23" s="29">
        <f t="shared" si="2"/>
        <v>40086</v>
      </c>
      <c r="J23" s="29">
        <f t="shared" si="2"/>
        <v>233261</v>
      </c>
      <c r="K23" s="29">
        <f t="shared" si="2"/>
        <v>23642</v>
      </c>
      <c r="L23" s="29">
        <f t="shared" si="2"/>
        <v>0</v>
      </c>
      <c r="M23" s="29">
        <f t="shared" si="2"/>
        <v>34207</v>
      </c>
      <c r="N23" s="29">
        <f t="shared" si="2"/>
        <v>12612</v>
      </c>
      <c r="O23" s="29">
        <f t="shared" si="2"/>
        <v>11722</v>
      </c>
    </row>
    <row r="24" spans="1:15" ht="14.25" customHeight="1">
      <c r="A24" s="4" t="s">
        <v>44</v>
      </c>
      <c r="B24" s="5" t="s">
        <v>45</v>
      </c>
      <c r="C24" s="28">
        <v>8911</v>
      </c>
      <c r="D24" s="28">
        <v>7767</v>
      </c>
      <c r="E24" s="28">
        <v>518</v>
      </c>
      <c r="F24" s="28">
        <f>SUM(C24-D24-E24)</f>
        <v>626</v>
      </c>
      <c r="G24" s="28">
        <v>19436</v>
      </c>
      <c r="H24" s="28">
        <v>12374</v>
      </c>
      <c r="I24" s="28">
        <v>2138</v>
      </c>
      <c r="J24" s="28">
        <f>SUM(G24-H24-I24)</f>
        <v>4924</v>
      </c>
      <c r="K24" s="28">
        <v>4962</v>
      </c>
      <c r="L24" s="28">
        <v>0</v>
      </c>
      <c r="M24" s="28">
        <v>956</v>
      </c>
      <c r="N24" s="28">
        <v>1103</v>
      </c>
      <c r="O24" s="28">
        <v>1103</v>
      </c>
    </row>
    <row r="25" spans="1:15" ht="14.25" customHeight="1">
      <c r="A25" s="10"/>
      <c r="B25" s="9" t="s">
        <v>46</v>
      </c>
      <c r="C25" s="29">
        <f t="shared" ref="C25:O25" si="3">SUM(C24)</f>
        <v>8911</v>
      </c>
      <c r="D25" s="29">
        <f t="shared" si="3"/>
        <v>7767</v>
      </c>
      <c r="E25" s="29">
        <f t="shared" si="3"/>
        <v>518</v>
      </c>
      <c r="F25" s="29">
        <f t="shared" si="3"/>
        <v>626</v>
      </c>
      <c r="G25" s="29">
        <f t="shared" si="3"/>
        <v>19436</v>
      </c>
      <c r="H25" s="29">
        <f t="shared" si="3"/>
        <v>12374</v>
      </c>
      <c r="I25" s="29">
        <f t="shared" si="3"/>
        <v>2138</v>
      </c>
      <c r="J25" s="29">
        <f t="shared" si="3"/>
        <v>4924</v>
      </c>
      <c r="K25" s="29">
        <f t="shared" si="3"/>
        <v>4962</v>
      </c>
      <c r="L25" s="29">
        <f t="shared" si="3"/>
        <v>0</v>
      </c>
      <c r="M25" s="29">
        <f t="shared" si="3"/>
        <v>956</v>
      </c>
      <c r="N25" s="29">
        <f t="shared" si="3"/>
        <v>1103</v>
      </c>
      <c r="O25" s="29">
        <f t="shared" si="3"/>
        <v>1103</v>
      </c>
    </row>
    <row r="26" spans="1:15" ht="12.75" customHeight="1">
      <c r="A26" s="4" t="s">
        <v>47</v>
      </c>
      <c r="B26" s="5" t="s">
        <v>48</v>
      </c>
      <c r="C26" s="28">
        <v>71193</v>
      </c>
      <c r="D26" s="28">
        <v>33591</v>
      </c>
      <c r="E26" s="28">
        <v>1827</v>
      </c>
      <c r="F26" s="28">
        <f>SUM(C26-D26-E26)</f>
        <v>35775</v>
      </c>
      <c r="G26" s="28">
        <v>160323</v>
      </c>
      <c r="H26" s="28">
        <v>55825</v>
      </c>
      <c r="I26" s="28">
        <v>7069</v>
      </c>
      <c r="J26" s="28">
        <f>SUM(G26-H26-I26)</f>
        <v>97429</v>
      </c>
      <c r="K26" s="28">
        <v>13325</v>
      </c>
      <c r="L26" s="28">
        <v>17</v>
      </c>
      <c r="M26" s="28">
        <v>6015</v>
      </c>
      <c r="N26" s="28">
        <v>3535</v>
      </c>
      <c r="O26" s="28">
        <v>3535</v>
      </c>
    </row>
    <row r="27" spans="1:15" ht="12.75" customHeight="1">
      <c r="A27" s="4" t="s">
        <v>49</v>
      </c>
      <c r="B27" s="5" t="s">
        <v>50</v>
      </c>
      <c r="C27" s="28">
        <v>11578</v>
      </c>
      <c r="D27" s="28">
        <v>10677</v>
      </c>
      <c r="E27" s="28">
        <v>649</v>
      </c>
      <c r="F27" s="28">
        <f>SUM(C27-D27-E27)</f>
        <v>252</v>
      </c>
      <c r="G27" s="28">
        <v>23095</v>
      </c>
      <c r="H27" s="28">
        <v>15489</v>
      </c>
      <c r="I27" s="28">
        <v>2532</v>
      </c>
      <c r="J27" s="28">
        <f>SUM(G27-H27-I27)</f>
        <v>5074</v>
      </c>
      <c r="K27" s="28">
        <v>2299</v>
      </c>
      <c r="L27" s="28">
        <v>0</v>
      </c>
      <c r="M27" s="28">
        <v>640</v>
      </c>
      <c r="N27" s="28">
        <v>857</v>
      </c>
      <c r="O27" s="28">
        <v>857</v>
      </c>
    </row>
    <row r="28" spans="1:15" ht="12.75" customHeight="1">
      <c r="A28" s="4" t="s">
        <v>51</v>
      </c>
      <c r="B28" s="5" t="s">
        <v>52</v>
      </c>
      <c r="C28" s="28">
        <v>11373</v>
      </c>
      <c r="D28" s="28">
        <v>7878</v>
      </c>
      <c r="E28" s="28">
        <v>821</v>
      </c>
      <c r="F28" s="28">
        <f>SUM(C28-D28-E28)</f>
        <v>2674</v>
      </c>
      <c r="G28" s="28">
        <v>30750</v>
      </c>
      <c r="H28" s="28">
        <v>16981</v>
      </c>
      <c r="I28" s="28">
        <v>5327</v>
      </c>
      <c r="J28" s="28">
        <f>SUM(G28-H28-I28)</f>
        <v>8442</v>
      </c>
      <c r="K28" s="28">
        <v>10159</v>
      </c>
      <c r="L28" s="28">
        <v>152</v>
      </c>
      <c r="M28" s="28">
        <v>438</v>
      </c>
      <c r="N28" s="28">
        <v>181</v>
      </c>
      <c r="O28" s="28">
        <v>181</v>
      </c>
    </row>
    <row r="29" spans="1:15" ht="12.75" customHeight="1">
      <c r="A29" s="4" t="s">
        <v>53</v>
      </c>
      <c r="B29" s="5" t="s">
        <v>54</v>
      </c>
      <c r="C29" s="28">
        <v>17384</v>
      </c>
      <c r="D29" s="28">
        <v>13227</v>
      </c>
      <c r="E29" s="28">
        <v>1510</v>
      </c>
      <c r="F29" s="28">
        <f>SUM(C29-D29-E29)</f>
        <v>2647</v>
      </c>
      <c r="G29" s="28">
        <v>36614</v>
      </c>
      <c r="H29" s="28">
        <v>26236</v>
      </c>
      <c r="I29" s="28">
        <v>6128</v>
      </c>
      <c r="J29" s="28">
        <f>SUM(G29-H29-I29)</f>
        <v>4250</v>
      </c>
      <c r="K29" s="28">
        <v>41</v>
      </c>
      <c r="L29" s="28">
        <v>0</v>
      </c>
      <c r="M29" s="28">
        <v>0</v>
      </c>
      <c r="N29" s="28">
        <v>159</v>
      </c>
      <c r="O29" s="28">
        <v>159</v>
      </c>
    </row>
    <row r="30" spans="1:15" ht="12.75" customHeight="1">
      <c r="A30" s="8"/>
      <c r="B30" s="9" t="s">
        <v>55</v>
      </c>
      <c r="C30" s="29">
        <f t="shared" ref="C30:O30" si="4">SUM(C26:C29)</f>
        <v>111528</v>
      </c>
      <c r="D30" s="29">
        <f t="shared" si="4"/>
        <v>65373</v>
      </c>
      <c r="E30" s="29">
        <f t="shared" si="4"/>
        <v>4807</v>
      </c>
      <c r="F30" s="29">
        <f t="shared" si="4"/>
        <v>41348</v>
      </c>
      <c r="G30" s="29">
        <f t="shared" si="4"/>
        <v>250782</v>
      </c>
      <c r="H30" s="29">
        <f t="shared" si="4"/>
        <v>114531</v>
      </c>
      <c r="I30" s="29">
        <f t="shared" si="4"/>
        <v>21056</v>
      </c>
      <c r="J30" s="29">
        <f t="shared" si="4"/>
        <v>115195</v>
      </c>
      <c r="K30" s="29">
        <f t="shared" si="4"/>
        <v>25824</v>
      </c>
      <c r="L30" s="29">
        <f t="shared" si="4"/>
        <v>169</v>
      </c>
      <c r="M30" s="29">
        <f t="shared" si="4"/>
        <v>7093</v>
      </c>
      <c r="N30" s="29">
        <f t="shared" si="4"/>
        <v>4732</v>
      </c>
      <c r="O30" s="29">
        <f t="shared" si="4"/>
        <v>4732</v>
      </c>
    </row>
    <row r="31" spans="1:15" ht="12.75" customHeight="1">
      <c r="A31" s="4" t="s">
        <v>56</v>
      </c>
      <c r="B31" s="5" t="s">
        <v>57</v>
      </c>
      <c r="C31" s="28">
        <v>46452</v>
      </c>
      <c r="D31" s="28">
        <v>44333</v>
      </c>
      <c r="E31" s="28">
        <v>858</v>
      </c>
      <c r="F31" s="28">
        <f t="shared" ref="F31:F42" si="5">SUM(C31-D31-E31)</f>
        <v>1261</v>
      </c>
      <c r="G31" s="28">
        <v>123298</v>
      </c>
      <c r="H31" s="28">
        <v>86947</v>
      </c>
      <c r="I31" s="28">
        <v>3979</v>
      </c>
      <c r="J31" s="28">
        <f t="shared" ref="J31:J42" si="6">SUM(G31-H31-I31)</f>
        <v>32372</v>
      </c>
      <c r="K31" s="28">
        <v>2337</v>
      </c>
      <c r="L31" s="28">
        <v>0</v>
      </c>
      <c r="M31" s="28">
        <v>1748</v>
      </c>
      <c r="N31" s="28">
        <v>712</v>
      </c>
      <c r="O31" s="28">
        <v>712</v>
      </c>
    </row>
    <row r="32" spans="1:15" ht="12.75" customHeight="1">
      <c r="A32" s="4" t="s">
        <v>58</v>
      </c>
      <c r="B32" s="5" t="s">
        <v>59</v>
      </c>
      <c r="C32" s="28">
        <v>60631</v>
      </c>
      <c r="D32" s="28">
        <v>54385</v>
      </c>
      <c r="E32" s="28">
        <v>2177</v>
      </c>
      <c r="F32" s="28">
        <f t="shared" si="5"/>
        <v>4069</v>
      </c>
      <c r="G32" s="28">
        <v>229155</v>
      </c>
      <c r="H32" s="28">
        <v>129779</v>
      </c>
      <c r="I32" s="28">
        <v>12952</v>
      </c>
      <c r="J32" s="28">
        <f t="shared" si="6"/>
        <v>86424</v>
      </c>
      <c r="K32" s="28">
        <v>7798</v>
      </c>
      <c r="L32" s="28">
        <v>0</v>
      </c>
      <c r="M32" s="28">
        <v>27140</v>
      </c>
      <c r="N32" s="28">
        <v>1846</v>
      </c>
      <c r="O32" s="28">
        <v>1846</v>
      </c>
    </row>
    <row r="33" spans="1:256" ht="12.75" customHeight="1">
      <c r="A33" s="4" t="s">
        <v>60</v>
      </c>
      <c r="B33" s="5" t="s">
        <v>61</v>
      </c>
      <c r="C33" s="28">
        <v>32046</v>
      </c>
      <c r="D33" s="28">
        <v>27143</v>
      </c>
      <c r="E33" s="28">
        <v>812</v>
      </c>
      <c r="F33" s="28">
        <f t="shared" si="5"/>
        <v>4091</v>
      </c>
      <c r="G33" s="28">
        <v>123224</v>
      </c>
      <c r="H33" s="28">
        <v>35647</v>
      </c>
      <c r="I33" s="28">
        <v>2465</v>
      </c>
      <c r="J33" s="28">
        <f t="shared" si="6"/>
        <v>85112</v>
      </c>
      <c r="K33" s="28">
        <v>12190</v>
      </c>
      <c r="L33" s="28">
        <v>117</v>
      </c>
      <c r="M33" s="28">
        <v>12677</v>
      </c>
      <c r="N33" s="28">
        <v>1816</v>
      </c>
      <c r="O33" s="28">
        <v>1816</v>
      </c>
    </row>
    <row r="34" spans="1:256" ht="12.75" customHeight="1">
      <c r="A34" s="4" t="s">
        <v>62</v>
      </c>
      <c r="B34" s="5" t="s">
        <v>63</v>
      </c>
      <c r="C34" s="28">
        <v>37366</v>
      </c>
      <c r="D34" s="28">
        <v>12333</v>
      </c>
      <c r="E34" s="28">
        <v>163</v>
      </c>
      <c r="F34" s="28">
        <f t="shared" si="5"/>
        <v>24870</v>
      </c>
      <c r="G34" s="28">
        <v>104084</v>
      </c>
      <c r="H34" s="28">
        <v>30722</v>
      </c>
      <c r="I34" s="28">
        <v>879</v>
      </c>
      <c r="J34" s="28">
        <f t="shared" si="6"/>
        <v>72483</v>
      </c>
      <c r="K34" s="28">
        <v>2178</v>
      </c>
      <c r="L34" s="28">
        <v>0</v>
      </c>
      <c r="M34" s="28">
        <v>11651</v>
      </c>
      <c r="N34" s="28">
        <v>3</v>
      </c>
      <c r="O34" s="28">
        <v>3</v>
      </c>
    </row>
    <row r="35" spans="1:256" ht="12.75" customHeight="1">
      <c r="A35" s="4" t="s">
        <v>64</v>
      </c>
      <c r="B35" s="5" t="s">
        <v>65</v>
      </c>
      <c r="C35" s="28">
        <v>15449</v>
      </c>
      <c r="D35" s="28">
        <v>15375</v>
      </c>
      <c r="E35" s="28">
        <v>0</v>
      </c>
      <c r="F35" s="28">
        <f t="shared" si="5"/>
        <v>74</v>
      </c>
      <c r="G35" s="28">
        <v>27164</v>
      </c>
      <c r="H35" s="28">
        <v>25406</v>
      </c>
      <c r="I35" s="28">
        <v>0</v>
      </c>
      <c r="J35" s="28">
        <f t="shared" si="6"/>
        <v>1758</v>
      </c>
      <c r="K35" s="28">
        <v>197</v>
      </c>
      <c r="L35" s="28">
        <v>0</v>
      </c>
      <c r="M35" s="28">
        <v>101</v>
      </c>
      <c r="N35" s="28">
        <v>1418</v>
      </c>
      <c r="O35" s="28">
        <v>1418</v>
      </c>
    </row>
    <row r="36" spans="1:256" ht="12.75" customHeight="1">
      <c r="A36" s="4" t="s">
        <v>66</v>
      </c>
      <c r="B36" s="5" t="s">
        <v>67</v>
      </c>
      <c r="C36" s="28">
        <v>9479</v>
      </c>
      <c r="D36" s="28">
        <v>8460</v>
      </c>
      <c r="E36" s="28">
        <v>715</v>
      </c>
      <c r="F36" s="28">
        <f t="shared" si="5"/>
        <v>304</v>
      </c>
      <c r="G36" s="28">
        <v>27597</v>
      </c>
      <c r="H36" s="28">
        <v>20595</v>
      </c>
      <c r="I36" s="28">
        <v>5053</v>
      </c>
      <c r="J36" s="28">
        <f t="shared" si="6"/>
        <v>1949</v>
      </c>
      <c r="K36" s="28">
        <v>150</v>
      </c>
      <c r="L36" s="28">
        <v>0</v>
      </c>
      <c r="M36" s="28">
        <v>1253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17051</v>
      </c>
      <c r="D37" s="28">
        <v>15353</v>
      </c>
      <c r="E37" s="28">
        <v>270</v>
      </c>
      <c r="F37" s="28">
        <f t="shared" si="5"/>
        <v>1428</v>
      </c>
      <c r="G37" s="28">
        <v>79174</v>
      </c>
      <c r="H37" s="28">
        <v>38020</v>
      </c>
      <c r="I37" s="28">
        <v>1235</v>
      </c>
      <c r="J37" s="28">
        <f t="shared" si="6"/>
        <v>39919</v>
      </c>
      <c r="K37" s="28">
        <v>3689</v>
      </c>
      <c r="L37" s="28">
        <v>0</v>
      </c>
      <c r="M37" s="28">
        <v>10093</v>
      </c>
      <c r="N37" s="28">
        <v>1736</v>
      </c>
      <c r="O37" s="28">
        <v>1736</v>
      </c>
    </row>
    <row r="38" spans="1:256" ht="12.75" customHeight="1">
      <c r="A38" s="4" t="s">
        <v>70</v>
      </c>
      <c r="B38" s="5" t="s">
        <v>71</v>
      </c>
      <c r="C38" s="28">
        <v>245084</v>
      </c>
      <c r="D38" s="28">
        <v>181827</v>
      </c>
      <c r="E38" s="28">
        <v>6733</v>
      </c>
      <c r="F38" s="28">
        <f t="shared" si="5"/>
        <v>56524</v>
      </c>
      <c r="G38" s="28">
        <v>678033</v>
      </c>
      <c r="H38" s="28">
        <v>301665</v>
      </c>
      <c r="I38" s="28">
        <v>29024</v>
      </c>
      <c r="J38" s="28">
        <f t="shared" si="6"/>
        <v>347344</v>
      </c>
      <c r="K38" s="28">
        <v>55829</v>
      </c>
      <c r="L38" s="28">
        <v>0</v>
      </c>
      <c r="M38" s="28">
        <v>41352</v>
      </c>
      <c r="N38" s="28">
        <v>169689</v>
      </c>
      <c r="O38" s="28">
        <v>40798</v>
      </c>
    </row>
    <row r="39" spans="1:256" ht="12.75" customHeight="1">
      <c r="A39" s="4" t="s">
        <v>72</v>
      </c>
      <c r="B39" s="5" t="s">
        <v>73</v>
      </c>
      <c r="C39" s="28">
        <v>31950</v>
      </c>
      <c r="D39" s="28">
        <v>29330</v>
      </c>
      <c r="E39" s="28">
        <v>1062</v>
      </c>
      <c r="F39" s="28">
        <f t="shared" si="5"/>
        <v>1558</v>
      </c>
      <c r="G39" s="28">
        <v>58468</v>
      </c>
      <c r="H39" s="28">
        <v>47901</v>
      </c>
      <c r="I39" s="28">
        <v>6426</v>
      </c>
      <c r="J39" s="28">
        <f t="shared" si="6"/>
        <v>4141</v>
      </c>
      <c r="K39" s="28">
        <v>717</v>
      </c>
      <c r="L39" s="28">
        <v>0</v>
      </c>
      <c r="M39" s="28">
        <v>150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24933</v>
      </c>
      <c r="D40" s="28">
        <v>22938</v>
      </c>
      <c r="E40" s="28">
        <v>904</v>
      </c>
      <c r="F40" s="28">
        <f t="shared" si="5"/>
        <v>1091</v>
      </c>
      <c r="G40" s="28">
        <v>68705</v>
      </c>
      <c r="H40" s="28">
        <v>46561</v>
      </c>
      <c r="I40" s="28">
        <v>4487</v>
      </c>
      <c r="J40" s="28">
        <f t="shared" si="6"/>
        <v>17657</v>
      </c>
      <c r="K40" s="28">
        <v>1838</v>
      </c>
      <c r="L40" s="28">
        <v>0</v>
      </c>
      <c r="M40" s="28">
        <v>12687</v>
      </c>
      <c r="N40" s="28">
        <v>306</v>
      </c>
      <c r="O40" s="28">
        <v>306</v>
      </c>
    </row>
    <row r="41" spans="1:256" ht="12.75" customHeight="1">
      <c r="A41" s="4" t="s">
        <v>76</v>
      </c>
      <c r="B41" s="5" t="s">
        <v>77</v>
      </c>
      <c r="C41" s="28">
        <v>6985</v>
      </c>
      <c r="D41" s="28">
        <v>6377</v>
      </c>
      <c r="E41" s="28">
        <v>0</v>
      </c>
      <c r="F41" s="28">
        <f t="shared" si="5"/>
        <v>608</v>
      </c>
      <c r="G41" s="28">
        <v>26627</v>
      </c>
      <c r="H41" s="28">
        <v>18566</v>
      </c>
      <c r="I41" s="28">
        <v>0</v>
      </c>
      <c r="J41" s="28">
        <f t="shared" si="6"/>
        <v>8061</v>
      </c>
      <c r="K41" s="28">
        <v>2967</v>
      </c>
      <c r="L41" s="28">
        <v>0</v>
      </c>
      <c r="M41" s="28">
        <v>602</v>
      </c>
      <c r="N41" s="28">
        <v>2596</v>
      </c>
      <c r="O41" s="28">
        <v>2596</v>
      </c>
    </row>
    <row r="42" spans="1:256" ht="12.75" customHeight="1">
      <c r="A42" s="4" t="s">
        <v>78</v>
      </c>
      <c r="B42" s="5" t="s">
        <v>79</v>
      </c>
      <c r="C42" s="28">
        <v>56098</v>
      </c>
      <c r="D42" s="28">
        <v>45321</v>
      </c>
      <c r="E42" s="28">
        <v>1181</v>
      </c>
      <c r="F42" s="28">
        <f t="shared" si="5"/>
        <v>9596</v>
      </c>
      <c r="G42" s="28">
        <v>92687</v>
      </c>
      <c r="H42" s="28">
        <v>71243</v>
      </c>
      <c r="I42" s="28">
        <v>2878</v>
      </c>
      <c r="J42" s="28">
        <f t="shared" si="6"/>
        <v>18566</v>
      </c>
      <c r="K42" s="28">
        <v>1650</v>
      </c>
      <c r="L42" s="28">
        <v>0</v>
      </c>
      <c r="M42" s="28">
        <v>49</v>
      </c>
      <c r="N42" s="28">
        <v>360</v>
      </c>
      <c r="O42" s="28">
        <v>360</v>
      </c>
    </row>
    <row r="43" spans="1:256" ht="12.75" customHeight="1">
      <c r="A43" s="8"/>
      <c r="B43" s="9" t="s">
        <v>80</v>
      </c>
      <c r="C43" s="29">
        <f t="shared" ref="C43:O43" si="7">SUM(C31:C42)</f>
        <v>583524</v>
      </c>
      <c r="D43" s="29">
        <f t="shared" si="7"/>
        <v>463175</v>
      </c>
      <c r="E43" s="29">
        <f t="shared" si="7"/>
        <v>14875</v>
      </c>
      <c r="F43" s="29">
        <f t="shared" si="7"/>
        <v>105474</v>
      </c>
      <c r="G43" s="29">
        <f t="shared" si="7"/>
        <v>1638216</v>
      </c>
      <c r="H43" s="29">
        <f t="shared" si="7"/>
        <v>853052</v>
      </c>
      <c r="I43" s="29">
        <f t="shared" si="7"/>
        <v>69378</v>
      </c>
      <c r="J43" s="29">
        <f t="shared" si="7"/>
        <v>715786</v>
      </c>
      <c r="K43" s="29">
        <f t="shared" si="7"/>
        <v>91540</v>
      </c>
      <c r="L43" s="29">
        <f t="shared" si="7"/>
        <v>117</v>
      </c>
      <c r="M43" s="29">
        <f t="shared" si="7"/>
        <v>119503</v>
      </c>
      <c r="N43" s="29">
        <f t="shared" si="7"/>
        <v>180505</v>
      </c>
      <c r="O43" s="29">
        <f t="shared" si="7"/>
        <v>51614</v>
      </c>
    </row>
    <row r="44" spans="1:256" ht="12.75" customHeight="1">
      <c r="A44" s="4" t="s">
        <v>81</v>
      </c>
      <c r="B44" s="5" t="s">
        <v>82</v>
      </c>
      <c r="C44" s="28">
        <v>23127</v>
      </c>
      <c r="D44" s="28">
        <v>20560</v>
      </c>
      <c r="E44" s="28">
        <v>493</v>
      </c>
      <c r="F44" s="28">
        <f>SUM(C44-D44-E44)</f>
        <v>2074</v>
      </c>
      <c r="G44" s="28">
        <v>81183</v>
      </c>
      <c r="H44" s="28">
        <v>54068</v>
      </c>
      <c r="I44" s="28">
        <v>2257</v>
      </c>
      <c r="J44" s="28">
        <f>SUM(G44-H44-I44)</f>
        <v>24858</v>
      </c>
      <c r="K44" s="28">
        <v>8245</v>
      </c>
      <c r="L44" s="28">
        <v>0</v>
      </c>
      <c r="M44" s="28">
        <v>2558</v>
      </c>
      <c r="N44" s="28">
        <v>763</v>
      </c>
      <c r="O44" s="28">
        <v>763</v>
      </c>
    </row>
    <row r="45" spans="1:256" ht="12.75" customHeight="1">
      <c r="A45" s="4" t="s">
        <v>83</v>
      </c>
      <c r="B45" s="5" t="s">
        <v>84</v>
      </c>
      <c r="C45" s="28">
        <v>32179</v>
      </c>
      <c r="D45" s="28">
        <v>24957</v>
      </c>
      <c r="E45" s="28">
        <v>721</v>
      </c>
      <c r="F45" s="28">
        <f>SUM(C45-D45-E45)</f>
        <v>6501</v>
      </c>
      <c r="G45" s="28">
        <v>113307</v>
      </c>
      <c r="H45" s="28">
        <v>59847</v>
      </c>
      <c r="I45" s="28">
        <v>3761</v>
      </c>
      <c r="J45" s="28">
        <f>SUM(G45-H45-I45)</f>
        <v>49699</v>
      </c>
      <c r="K45" s="28">
        <v>25699</v>
      </c>
      <c r="L45" s="28">
        <v>0</v>
      </c>
      <c r="M45" s="28">
        <v>9380</v>
      </c>
      <c r="N45" s="28">
        <v>283</v>
      </c>
      <c r="O45" s="28">
        <v>283</v>
      </c>
    </row>
    <row r="46" spans="1:256" ht="12.75" customHeight="1">
      <c r="A46" s="8"/>
      <c r="B46" s="9" t="s">
        <v>85</v>
      </c>
      <c r="C46" s="29">
        <f t="shared" ref="C46:O46" si="8">SUM(C44:C45)</f>
        <v>55306</v>
      </c>
      <c r="D46" s="29">
        <f t="shared" si="8"/>
        <v>45517</v>
      </c>
      <c r="E46" s="29">
        <f t="shared" si="8"/>
        <v>1214</v>
      </c>
      <c r="F46" s="29">
        <f t="shared" si="8"/>
        <v>8575</v>
      </c>
      <c r="G46" s="29">
        <f t="shared" si="8"/>
        <v>194490</v>
      </c>
      <c r="H46" s="29">
        <f t="shared" si="8"/>
        <v>113915</v>
      </c>
      <c r="I46" s="29">
        <f t="shared" si="8"/>
        <v>6018</v>
      </c>
      <c r="J46" s="29">
        <f t="shared" si="8"/>
        <v>74557</v>
      </c>
      <c r="K46" s="29">
        <f t="shared" si="8"/>
        <v>33944</v>
      </c>
      <c r="L46" s="29">
        <f t="shared" si="8"/>
        <v>0</v>
      </c>
      <c r="M46" s="29">
        <f t="shared" si="8"/>
        <v>11938</v>
      </c>
      <c r="N46" s="29">
        <f t="shared" si="8"/>
        <v>1046</v>
      </c>
      <c r="O46" s="29">
        <f t="shared" si="8"/>
        <v>1046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6430</v>
      </c>
      <c r="D47" s="28">
        <v>5980</v>
      </c>
      <c r="E47" s="28">
        <v>0</v>
      </c>
      <c r="F47" s="28">
        <f>SUM(C47-D47-E47)</f>
        <v>450</v>
      </c>
      <c r="G47" s="28">
        <v>5225</v>
      </c>
      <c r="H47" s="28">
        <v>4189</v>
      </c>
      <c r="I47" s="28">
        <v>0</v>
      </c>
      <c r="J47" s="28">
        <f>SUM(G47-H47-I47)</f>
        <v>1036</v>
      </c>
      <c r="K47" s="28">
        <v>246</v>
      </c>
      <c r="L47" s="28">
        <v>0</v>
      </c>
      <c r="M47" s="28">
        <v>98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14449</v>
      </c>
      <c r="D48" s="28">
        <v>14239</v>
      </c>
      <c r="E48" s="28">
        <v>113</v>
      </c>
      <c r="F48" s="28">
        <f>SUM(C48-D48-E48)</f>
        <v>97</v>
      </c>
      <c r="G48" s="28">
        <v>25630</v>
      </c>
      <c r="H48" s="28">
        <v>24836</v>
      </c>
      <c r="I48" s="28">
        <v>362</v>
      </c>
      <c r="J48" s="28">
        <f>SUM(G48-H48-I48)</f>
        <v>432</v>
      </c>
      <c r="K48" s="28">
        <v>689</v>
      </c>
      <c r="L48" s="28">
        <v>0</v>
      </c>
      <c r="M48" s="28">
        <v>408</v>
      </c>
      <c r="N48" s="28">
        <v>1118</v>
      </c>
      <c r="O48" s="28">
        <v>1118</v>
      </c>
    </row>
    <row r="49" spans="1:15" ht="12.75" customHeight="1">
      <c r="A49" s="4" t="s">
        <v>90</v>
      </c>
      <c r="B49" s="5" t="s">
        <v>91</v>
      </c>
      <c r="C49" s="28">
        <v>7894</v>
      </c>
      <c r="D49" s="28">
        <v>7424</v>
      </c>
      <c r="E49" s="28">
        <v>305</v>
      </c>
      <c r="F49" s="28">
        <f>SUM(C49-D49-E49)</f>
        <v>165</v>
      </c>
      <c r="G49" s="28">
        <v>9040</v>
      </c>
      <c r="H49" s="28">
        <v>5805</v>
      </c>
      <c r="I49" s="28">
        <v>799</v>
      </c>
      <c r="J49" s="28">
        <f>SUM(G49-H49-I49)</f>
        <v>2436</v>
      </c>
      <c r="K49" s="28">
        <v>10425</v>
      </c>
      <c r="L49" s="28">
        <v>0</v>
      </c>
      <c r="M49" s="28">
        <v>0</v>
      </c>
      <c r="N49" s="28">
        <v>1124</v>
      </c>
      <c r="O49" s="28">
        <v>1124</v>
      </c>
    </row>
    <row r="50" spans="1:15" ht="12.75" customHeight="1">
      <c r="A50" s="4" t="s">
        <v>92</v>
      </c>
      <c r="B50" s="5" t="s">
        <v>93</v>
      </c>
      <c r="C50" s="28">
        <v>40812</v>
      </c>
      <c r="D50" s="28">
        <v>39329</v>
      </c>
      <c r="E50" s="28">
        <v>561</v>
      </c>
      <c r="F50" s="28">
        <f>SUM(C50-D50-E50)</f>
        <v>922</v>
      </c>
      <c r="G50" s="28">
        <v>86821</v>
      </c>
      <c r="H50" s="28">
        <v>63658</v>
      </c>
      <c r="I50" s="28">
        <v>2545</v>
      </c>
      <c r="J50" s="28">
        <f>SUM(G50-H50-I50)</f>
        <v>20618</v>
      </c>
      <c r="K50" s="28">
        <v>9406</v>
      </c>
      <c r="L50" s="28">
        <v>155</v>
      </c>
      <c r="M50" s="28">
        <v>6653</v>
      </c>
      <c r="N50" s="28">
        <v>2307</v>
      </c>
      <c r="O50" s="28">
        <v>2307</v>
      </c>
    </row>
    <row r="51" spans="1:15" ht="12.75" customHeight="1">
      <c r="A51" s="8"/>
      <c r="B51" s="9" t="s">
        <v>94</v>
      </c>
      <c r="C51" s="29">
        <f t="shared" ref="C51:O51" si="9">SUM(C47:C50)</f>
        <v>69585</v>
      </c>
      <c r="D51" s="29">
        <f t="shared" si="9"/>
        <v>66972</v>
      </c>
      <c r="E51" s="29">
        <f t="shared" si="9"/>
        <v>979</v>
      </c>
      <c r="F51" s="29">
        <f t="shared" si="9"/>
        <v>1634</v>
      </c>
      <c r="G51" s="29">
        <f t="shared" si="9"/>
        <v>126716</v>
      </c>
      <c r="H51" s="29">
        <f t="shared" si="9"/>
        <v>98488</v>
      </c>
      <c r="I51" s="29">
        <f t="shared" si="9"/>
        <v>3706</v>
      </c>
      <c r="J51" s="29">
        <f t="shared" si="9"/>
        <v>24522</v>
      </c>
      <c r="K51" s="29">
        <f t="shared" si="9"/>
        <v>20766</v>
      </c>
      <c r="L51" s="29">
        <f t="shared" si="9"/>
        <v>155</v>
      </c>
      <c r="M51" s="29">
        <f t="shared" si="9"/>
        <v>7159</v>
      </c>
      <c r="N51" s="29">
        <f t="shared" si="9"/>
        <v>4579</v>
      </c>
      <c r="O51" s="29">
        <f t="shared" si="9"/>
        <v>4579</v>
      </c>
    </row>
    <row r="52" spans="1:15" ht="12.75" customHeight="1">
      <c r="A52" s="4" t="s">
        <v>95</v>
      </c>
      <c r="B52" s="5" t="s">
        <v>96</v>
      </c>
      <c r="C52" s="28">
        <v>7024</v>
      </c>
      <c r="D52" s="28">
        <v>6499</v>
      </c>
      <c r="E52" s="28">
        <v>64</v>
      </c>
      <c r="F52" s="28">
        <f t="shared" ref="F52:F58" si="10">SUM(C52-D52-E52)</f>
        <v>461</v>
      </c>
      <c r="G52" s="28">
        <v>23141</v>
      </c>
      <c r="H52" s="28">
        <v>16010</v>
      </c>
      <c r="I52" s="28">
        <v>192</v>
      </c>
      <c r="J52" s="28">
        <f t="shared" ref="J52:J58" si="11">SUM(G52-H52-I52)</f>
        <v>6939</v>
      </c>
      <c r="K52" s="28">
        <v>9178</v>
      </c>
      <c r="L52" s="28">
        <v>0</v>
      </c>
      <c r="M52" s="28">
        <v>357</v>
      </c>
      <c r="N52" s="28">
        <v>467</v>
      </c>
      <c r="O52" s="28">
        <v>467</v>
      </c>
    </row>
    <row r="53" spans="1:15" ht="12.75" customHeight="1">
      <c r="A53" s="4" t="s">
        <v>97</v>
      </c>
      <c r="B53" s="5" t="s">
        <v>98</v>
      </c>
      <c r="C53" s="28">
        <v>48578</v>
      </c>
      <c r="D53" s="28">
        <v>33871</v>
      </c>
      <c r="E53" s="28">
        <v>509</v>
      </c>
      <c r="F53" s="28">
        <f t="shared" si="10"/>
        <v>14198</v>
      </c>
      <c r="G53" s="28">
        <v>143915</v>
      </c>
      <c r="H53" s="28">
        <v>85130</v>
      </c>
      <c r="I53" s="28">
        <v>3724</v>
      </c>
      <c r="J53" s="28">
        <f t="shared" si="11"/>
        <v>55061</v>
      </c>
      <c r="K53" s="28">
        <v>4737</v>
      </c>
      <c r="L53" s="28">
        <v>0</v>
      </c>
      <c r="M53" s="28">
        <v>4666</v>
      </c>
      <c r="N53" s="28">
        <v>2276</v>
      </c>
      <c r="O53" s="28">
        <v>2276</v>
      </c>
    </row>
    <row r="54" spans="1:15" ht="12.75" customHeight="1">
      <c r="A54" s="4" t="s">
        <v>99</v>
      </c>
      <c r="B54" s="5" t="s">
        <v>100</v>
      </c>
      <c r="C54" s="28">
        <v>7623</v>
      </c>
      <c r="D54" s="28">
        <v>4666</v>
      </c>
      <c r="E54" s="28">
        <v>185</v>
      </c>
      <c r="F54" s="28">
        <f t="shared" si="10"/>
        <v>2772</v>
      </c>
      <c r="G54" s="28">
        <v>25071</v>
      </c>
      <c r="H54" s="28">
        <v>14294</v>
      </c>
      <c r="I54" s="28">
        <v>1695</v>
      </c>
      <c r="J54" s="28">
        <f t="shared" si="11"/>
        <v>9082</v>
      </c>
      <c r="K54" s="28">
        <v>430</v>
      </c>
      <c r="L54" s="28">
        <v>0</v>
      </c>
      <c r="M54" s="28">
        <v>1110</v>
      </c>
      <c r="N54" s="28">
        <v>1</v>
      </c>
      <c r="O54" s="28">
        <v>1</v>
      </c>
    </row>
    <row r="55" spans="1:15" ht="12.75" customHeight="1">
      <c r="A55" s="4" t="s">
        <v>101</v>
      </c>
      <c r="B55" s="5" t="s">
        <v>102</v>
      </c>
      <c r="C55" s="28">
        <v>31629</v>
      </c>
      <c r="D55" s="28">
        <v>23839</v>
      </c>
      <c r="E55" s="28">
        <v>454</v>
      </c>
      <c r="F55" s="28">
        <f t="shared" si="10"/>
        <v>7336</v>
      </c>
      <c r="G55" s="28">
        <v>106120</v>
      </c>
      <c r="H55" s="28">
        <v>57056</v>
      </c>
      <c r="I55" s="28">
        <v>2230</v>
      </c>
      <c r="J55" s="28">
        <f t="shared" si="11"/>
        <v>46834</v>
      </c>
      <c r="K55" s="28">
        <v>14136</v>
      </c>
      <c r="L55" s="28">
        <v>0</v>
      </c>
      <c r="M55" s="28">
        <v>6149</v>
      </c>
      <c r="N55" s="28">
        <v>9160</v>
      </c>
      <c r="O55" s="28">
        <v>9160</v>
      </c>
    </row>
    <row r="56" spans="1:15" ht="12.75" customHeight="1">
      <c r="A56" s="4" t="s">
        <v>103</v>
      </c>
      <c r="B56" s="5" t="s">
        <v>104</v>
      </c>
      <c r="C56" s="28">
        <v>54408</v>
      </c>
      <c r="D56" s="28">
        <v>20312</v>
      </c>
      <c r="E56" s="28">
        <v>1880</v>
      </c>
      <c r="F56" s="28">
        <f t="shared" si="10"/>
        <v>32216</v>
      </c>
      <c r="G56" s="28">
        <v>154307</v>
      </c>
      <c r="H56" s="28">
        <v>45605</v>
      </c>
      <c r="I56" s="28">
        <v>10670</v>
      </c>
      <c r="J56" s="28">
        <f t="shared" si="11"/>
        <v>98032</v>
      </c>
      <c r="K56" s="28">
        <v>13577</v>
      </c>
      <c r="L56" s="28">
        <v>517</v>
      </c>
      <c r="M56" s="28">
        <v>15968</v>
      </c>
      <c r="N56" s="28">
        <v>3345</v>
      </c>
      <c r="O56" s="28">
        <v>3345</v>
      </c>
    </row>
    <row r="57" spans="1:15" ht="12.75" customHeight="1">
      <c r="A57" s="4" t="s">
        <v>105</v>
      </c>
      <c r="B57" s="5" t="s">
        <v>106</v>
      </c>
      <c r="C57" s="28">
        <v>39749</v>
      </c>
      <c r="D57" s="28">
        <v>23509</v>
      </c>
      <c r="E57" s="28">
        <v>2107</v>
      </c>
      <c r="F57" s="28">
        <f t="shared" si="10"/>
        <v>14133</v>
      </c>
      <c r="G57" s="28">
        <v>154542</v>
      </c>
      <c r="H57" s="28">
        <v>71601</v>
      </c>
      <c r="I57" s="28">
        <v>11334</v>
      </c>
      <c r="J57" s="28">
        <f t="shared" si="11"/>
        <v>71607</v>
      </c>
      <c r="K57" s="28">
        <v>2417</v>
      </c>
      <c r="L57" s="28">
        <v>0</v>
      </c>
      <c r="M57" s="28">
        <v>11952</v>
      </c>
      <c r="N57" s="28">
        <v>212</v>
      </c>
      <c r="O57" s="28">
        <v>212</v>
      </c>
    </row>
    <row r="58" spans="1:15" ht="12.75" customHeight="1">
      <c r="A58" s="4" t="s">
        <v>107</v>
      </c>
      <c r="B58" s="5" t="s">
        <v>108</v>
      </c>
      <c r="C58" s="28">
        <v>41007</v>
      </c>
      <c r="D58" s="28">
        <v>25297</v>
      </c>
      <c r="E58" s="28">
        <v>661</v>
      </c>
      <c r="F58" s="28">
        <f t="shared" si="10"/>
        <v>15049</v>
      </c>
      <c r="G58" s="28">
        <v>128408</v>
      </c>
      <c r="H58" s="28">
        <v>59150</v>
      </c>
      <c r="I58" s="28">
        <v>3568</v>
      </c>
      <c r="J58" s="28">
        <f t="shared" si="11"/>
        <v>65690</v>
      </c>
      <c r="K58" s="28">
        <v>4507</v>
      </c>
      <c r="L58" s="28">
        <v>57</v>
      </c>
      <c r="M58" s="28">
        <v>6416</v>
      </c>
      <c r="N58" s="28">
        <v>18391</v>
      </c>
      <c r="O58" s="28">
        <v>18391</v>
      </c>
    </row>
    <row r="59" spans="1:15" ht="12.75" customHeight="1">
      <c r="A59" s="8"/>
      <c r="B59" s="9" t="s">
        <v>109</v>
      </c>
      <c r="C59" s="29">
        <f t="shared" ref="C59:O59" si="12">SUM(C52:C58)</f>
        <v>230018</v>
      </c>
      <c r="D59" s="29">
        <f t="shared" si="12"/>
        <v>137993</v>
      </c>
      <c r="E59" s="29">
        <f t="shared" si="12"/>
        <v>5860</v>
      </c>
      <c r="F59" s="29">
        <f t="shared" si="12"/>
        <v>86165</v>
      </c>
      <c r="G59" s="29">
        <f t="shared" si="12"/>
        <v>735504</v>
      </c>
      <c r="H59" s="29">
        <f t="shared" si="12"/>
        <v>348846</v>
      </c>
      <c r="I59" s="29">
        <f t="shared" si="12"/>
        <v>33413</v>
      </c>
      <c r="J59" s="29">
        <f t="shared" si="12"/>
        <v>353245</v>
      </c>
      <c r="K59" s="29">
        <f t="shared" si="12"/>
        <v>48982</v>
      </c>
      <c r="L59" s="29">
        <f t="shared" si="12"/>
        <v>574</v>
      </c>
      <c r="M59" s="29">
        <f t="shared" si="12"/>
        <v>46618</v>
      </c>
      <c r="N59" s="29">
        <f t="shared" si="12"/>
        <v>33852</v>
      </c>
      <c r="O59" s="29">
        <f t="shared" si="12"/>
        <v>33852</v>
      </c>
    </row>
    <row r="60" spans="1:15" ht="12.75" customHeight="1">
      <c r="A60" s="4" t="s">
        <v>110</v>
      </c>
      <c r="B60" s="5" t="s">
        <v>111</v>
      </c>
      <c r="C60" s="28">
        <v>46516</v>
      </c>
      <c r="D60" s="28">
        <v>36179</v>
      </c>
      <c r="E60" s="28">
        <v>2833</v>
      </c>
      <c r="F60" s="28">
        <f t="shared" ref="F60:F68" si="13">SUM(C60-D60-E60)</f>
        <v>7504</v>
      </c>
      <c r="G60" s="28">
        <v>140959</v>
      </c>
      <c r="H60" s="28">
        <v>86084</v>
      </c>
      <c r="I60" s="28">
        <v>19559</v>
      </c>
      <c r="J60" s="28">
        <f t="shared" ref="J60:J68" si="14">SUM(G60-H60-I60)</f>
        <v>35316</v>
      </c>
      <c r="K60" s="28">
        <v>1549</v>
      </c>
      <c r="L60" s="28">
        <v>0</v>
      </c>
      <c r="M60" s="28">
        <v>3977</v>
      </c>
      <c r="N60" s="28">
        <v>728</v>
      </c>
      <c r="O60" s="28">
        <v>728</v>
      </c>
    </row>
    <row r="61" spans="1:15" ht="12.75" customHeight="1">
      <c r="A61" s="4" t="s">
        <v>112</v>
      </c>
      <c r="B61" s="5" t="s">
        <v>113</v>
      </c>
      <c r="C61" s="28">
        <v>11856</v>
      </c>
      <c r="D61" s="28">
        <v>9854</v>
      </c>
      <c r="E61" s="28">
        <v>141</v>
      </c>
      <c r="F61" s="28">
        <f t="shared" si="13"/>
        <v>1861</v>
      </c>
      <c r="G61" s="28">
        <v>29646</v>
      </c>
      <c r="H61" s="28">
        <v>23756</v>
      </c>
      <c r="I61" s="28">
        <v>826</v>
      </c>
      <c r="J61" s="28">
        <f t="shared" si="14"/>
        <v>5064</v>
      </c>
      <c r="K61" s="28">
        <v>96</v>
      </c>
      <c r="L61" s="28">
        <v>297</v>
      </c>
      <c r="M61" s="28">
        <v>2757</v>
      </c>
      <c r="N61" s="28">
        <v>13</v>
      </c>
      <c r="O61" s="28">
        <v>13</v>
      </c>
    </row>
    <row r="62" spans="1:15" ht="12.75" customHeight="1">
      <c r="A62" s="4" t="s">
        <v>114</v>
      </c>
      <c r="B62" s="5" t="s">
        <v>115</v>
      </c>
      <c r="C62" s="28">
        <v>23471</v>
      </c>
      <c r="D62" s="28">
        <v>11839</v>
      </c>
      <c r="E62" s="28">
        <v>759</v>
      </c>
      <c r="F62" s="28">
        <f t="shared" si="13"/>
        <v>10873</v>
      </c>
      <c r="G62" s="28">
        <v>88183</v>
      </c>
      <c r="H62" s="28">
        <v>30696</v>
      </c>
      <c r="I62" s="28">
        <v>5797</v>
      </c>
      <c r="J62" s="28">
        <f t="shared" si="14"/>
        <v>51690</v>
      </c>
      <c r="K62" s="28">
        <v>7362</v>
      </c>
      <c r="L62" s="28">
        <v>409</v>
      </c>
      <c r="M62" s="28">
        <v>6212</v>
      </c>
      <c r="N62" s="28">
        <v>5135</v>
      </c>
      <c r="O62" s="28">
        <v>5135</v>
      </c>
    </row>
    <row r="63" spans="1:15" ht="12.75" customHeight="1">
      <c r="A63" s="4" t="s">
        <v>116</v>
      </c>
      <c r="B63" s="5" t="s">
        <v>117</v>
      </c>
      <c r="C63" s="28">
        <v>34866</v>
      </c>
      <c r="D63" s="28">
        <v>20397</v>
      </c>
      <c r="E63" s="28">
        <v>1176</v>
      </c>
      <c r="F63" s="28">
        <f t="shared" si="13"/>
        <v>13293</v>
      </c>
      <c r="G63" s="28">
        <v>107898</v>
      </c>
      <c r="H63" s="28">
        <v>59705</v>
      </c>
      <c r="I63" s="28">
        <v>10500</v>
      </c>
      <c r="J63" s="28">
        <f t="shared" si="14"/>
        <v>37693</v>
      </c>
      <c r="K63" s="28">
        <v>917</v>
      </c>
      <c r="L63" s="28">
        <v>0</v>
      </c>
      <c r="M63" s="28">
        <v>4035</v>
      </c>
      <c r="N63" s="28">
        <v>261</v>
      </c>
      <c r="O63" s="28">
        <v>261</v>
      </c>
    </row>
    <row r="64" spans="1:15" ht="12.75" customHeight="1">
      <c r="A64" s="4" t="s">
        <v>118</v>
      </c>
      <c r="B64" s="5" t="s">
        <v>119</v>
      </c>
      <c r="C64" s="28">
        <v>28578</v>
      </c>
      <c r="D64" s="28">
        <v>15137</v>
      </c>
      <c r="E64" s="28">
        <v>1428</v>
      </c>
      <c r="F64" s="28">
        <f t="shared" si="13"/>
        <v>12013</v>
      </c>
      <c r="G64" s="28">
        <v>108328</v>
      </c>
      <c r="H64" s="28">
        <v>43306</v>
      </c>
      <c r="I64" s="28">
        <v>9297</v>
      </c>
      <c r="J64" s="28">
        <f t="shared" si="14"/>
        <v>55725</v>
      </c>
      <c r="K64" s="28">
        <v>411</v>
      </c>
      <c r="L64" s="28">
        <v>31</v>
      </c>
      <c r="M64" s="28">
        <v>2093</v>
      </c>
      <c r="N64" s="28">
        <v>366</v>
      </c>
      <c r="O64" s="28">
        <v>366</v>
      </c>
    </row>
    <row r="65" spans="1:15" ht="12.75" customHeight="1">
      <c r="A65" s="4" t="s">
        <v>120</v>
      </c>
      <c r="B65" s="5" t="s">
        <v>121</v>
      </c>
      <c r="C65" s="28">
        <v>13725</v>
      </c>
      <c r="D65" s="28">
        <v>10987</v>
      </c>
      <c r="E65" s="28">
        <v>1068</v>
      </c>
      <c r="F65" s="28">
        <f t="shared" si="13"/>
        <v>1670</v>
      </c>
      <c r="G65" s="28">
        <v>60960</v>
      </c>
      <c r="H65" s="28">
        <v>29410</v>
      </c>
      <c r="I65" s="28">
        <v>7177</v>
      </c>
      <c r="J65" s="28">
        <f t="shared" si="14"/>
        <v>24373</v>
      </c>
      <c r="K65" s="28">
        <v>3480</v>
      </c>
      <c r="L65" s="28">
        <v>0</v>
      </c>
      <c r="M65" s="28">
        <v>3788</v>
      </c>
      <c r="N65" s="28">
        <v>632</v>
      </c>
      <c r="O65" s="28">
        <v>632</v>
      </c>
    </row>
    <row r="66" spans="1:15" ht="12.75" customHeight="1">
      <c r="A66" s="4" t="s">
        <v>122</v>
      </c>
      <c r="B66" s="5" t="s">
        <v>123</v>
      </c>
      <c r="C66" s="28">
        <v>25076</v>
      </c>
      <c r="D66" s="28">
        <v>10208</v>
      </c>
      <c r="E66" s="28">
        <v>401</v>
      </c>
      <c r="F66" s="28">
        <f t="shared" si="13"/>
        <v>14467</v>
      </c>
      <c r="G66" s="28">
        <v>137850</v>
      </c>
      <c r="H66" s="28">
        <v>28985</v>
      </c>
      <c r="I66" s="28">
        <v>2948</v>
      </c>
      <c r="J66" s="28">
        <f t="shared" si="14"/>
        <v>105917</v>
      </c>
      <c r="K66" s="28">
        <v>12339</v>
      </c>
      <c r="L66" s="28">
        <v>0</v>
      </c>
      <c r="M66" s="28">
        <v>22033</v>
      </c>
      <c r="N66" s="28">
        <v>355</v>
      </c>
      <c r="O66" s="28">
        <v>355</v>
      </c>
    </row>
    <row r="67" spans="1:15" ht="12.75" customHeight="1">
      <c r="A67" s="4" t="s">
        <v>124</v>
      </c>
      <c r="B67" s="5" t="s">
        <v>125</v>
      </c>
      <c r="C67" s="28">
        <v>58302</v>
      </c>
      <c r="D67" s="28">
        <v>12724</v>
      </c>
      <c r="E67" s="28">
        <v>0</v>
      </c>
      <c r="F67" s="28">
        <f t="shared" si="13"/>
        <v>45578</v>
      </c>
      <c r="G67" s="28">
        <v>226852</v>
      </c>
      <c r="H67" s="28">
        <v>32038</v>
      </c>
      <c r="I67" s="28">
        <v>0</v>
      </c>
      <c r="J67" s="28">
        <f t="shared" si="14"/>
        <v>194814</v>
      </c>
      <c r="K67" s="28">
        <v>13911</v>
      </c>
      <c r="L67" s="28">
        <v>0</v>
      </c>
      <c r="M67" s="28">
        <v>36388</v>
      </c>
      <c r="N67" s="28">
        <v>964</v>
      </c>
      <c r="O67" s="28">
        <v>964</v>
      </c>
    </row>
    <row r="68" spans="1:15" ht="12.75" customHeight="1">
      <c r="A68" s="4" t="s">
        <v>126</v>
      </c>
      <c r="B68" s="5" t="s">
        <v>127</v>
      </c>
      <c r="C68" s="28">
        <v>20544</v>
      </c>
      <c r="D68" s="28">
        <v>14272</v>
      </c>
      <c r="E68" s="28">
        <v>272</v>
      </c>
      <c r="F68" s="28">
        <f t="shared" si="13"/>
        <v>6000</v>
      </c>
      <c r="G68" s="28">
        <v>77473</v>
      </c>
      <c r="H68" s="28">
        <v>33675</v>
      </c>
      <c r="I68" s="28">
        <v>2400</v>
      </c>
      <c r="J68" s="28">
        <f t="shared" si="14"/>
        <v>41398</v>
      </c>
      <c r="K68" s="28">
        <v>194</v>
      </c>
      <c r="L68" s="28">
        <v>35</v>
      </c>
      <c r="M68" s="28">
        <v>2521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262934</v>
      </c>
      <c r="D69" s="29">
        <f t="shared" si="15"/>
        <v>141597</v>
      </c>
      <c r="E69" s="29">
        <f t="shared" si="15"/>
        <v>8078</v>
      </c>
      <c r="F69" s="29">
        <f t="shared" si="15"/>
        <v>113259</v>
      </c>
      <c r="G69" s="29">
        <f t="shared" si="15"/>
        <v>978149</v>
      </c>
      <c r="H69" s="29">
        <f t="shared" si="15"/>
        <v>367655</v>
      </c>
      <c r="I69" s="29">
        <f t="shared" si="15"/>
        <v>58504</v>
      </c>
      <c r="J69" s="29">
        <f t="shared" si="15"/>
        <v>551990</v>
      </c>
      <c r="K69" s="29">
        <f t="shared" si="15"/>
        <v>40259</v>
      </c>
      <c r="L69" s="29">
        <f t="shared" si="15"/>
        <v>772</v>
      </c>
      <c r="M69" s="29">
        <f t="shared" si="15"/>
        <v>83804</v>
      </c>
      <c r="N69" s="29">
        <f t="shared" si="15"/>
        <v>8454</v>
      </c>
      <c r="O69" s="29">
        <f t="shared" si="15"/>
        <v>8454</v>
      </c>
    </row>
    <row r="70" spans="1:15" ht="12.75" customHeight="1">
      <c r="A70" s="4" t="s">
        <v>129</v>
      </c>
      <c r="B70" s="5" t="s">
        <v>130</v>
      </c>
      <c r="C70" s="28">
        <v>15205</v>
      </c>
      <c r="D70" s="28">
        <v>13195</v>
      </c>
      <c r="E70" s="28">
        <v>901</v>
      </c>
      <c r="F70" s="28">
        <f t="shared" ref="F70:F79" si="16">SUM(C70-D70-E70)</f>
        <v>1109</v>
      </c>
      <c r="G70" s="28">
        <v>50267</v>
      </c>
      <c r="H70" s="28">
        <v>31909</v>
      </c>
      <c r="I70" s="28">
        <v>7538</v>
      </c>
      <c r="J70" s="28">
        <f t="shared" ref="J70:J79" si="17">SUM(G70-H70-I70)</f>
        <v>10820</v>
      </c>
      <c r="K70" s="28">
        <v>1319</v>
      </c>
      <c r="L70" s="28">
        <v>4</v>
      </c>
      <c r="M70" s="28">
        <v>1501</v>
      </c>
      <c r="N70" s="28">
        <v>216</v>
      </c>
      <c r="O70" s="28">
        <v>216</v>
      </c>
    </row>
    <row r="71" spans="1:15" ht="12.75" customHeight="1">
      <c r="A71" s="4" t="s">
        <v>131</v>
      </c>
      <c r="B71" s="5" t="s">
        <v>132</v>
      </c>
      <c r="C71" s="28">
        <v>72773</v>
      </c>
      <c r="D71" s="28">
        <v>42707</v>
      </c>
      <c r="E71" s="28">
        <v>1969</v>
      </c>
      <c r="F71" s="28">
        <f t="shared" si="16"/>
        <v>28097</v>
      </c>
      <c r="G71" s="28">
        <v>174243</v>
      </c>
      <c r="H71" s="28">
        <v>75186</v>
      </c>
      <c r="I71" s="28">
        <v>11504</v>
      </c>
      <c r="J71" s="28">
        <f t="shared" si="17"/>
        <v>87553</v>
      </c>
      <c r="K71" s="28">
        <v>6075</v>
      </c>
      <c r="L71" s="28">
        <v>0</v>
      </c>
      <c r="M71" s="28">
        <v>4364</v>
      </c>
      <c r="N71" s="28">
        <v>20881</v>
      </c>
      <c r="O71" s="28">
        <v>20881</v>
      </c>
    </row>
    <row r="72" spans="1:15" ht="12.75" customHeight="1">
      <c r="A72" s="4" t="s">
        <v>133</v>
      </c>
      <c r="B72" s="5" t="s">
        <v>134</v>
      </c>
      <c r="C72" s="28">
        <v>10344</v>
      </c>
      <c r="D72" s="28">
        <v>9038</v>
      </c>
      <c r="E72" s="28">
        <v>0</v>
      </c>
      <c r="F72" s="28">
        <f t="shared" si="16"/>
        <v>1306</v>
      </c>
      <c r="G72" s="28">
        <v>30732</v>
      </c>
      <c r="H72" s="28">
        <v>23282</v>
      </c>
      <c r="I72" s="28">
        <v>0</v>
      </c>
      <c r="J72" s="28">
        <f t="shared" si="17"/>
        <v>7450</v>
      </c>
      <c r="K72" s="28">
        <v>2108</v>
      </c>
      <c r="L72" s="28">
        <v>354</v>
      </c>
      <c r="M72" s="28">
        <v>5576</v>
      </c>
      <c r="N72" s="28">
        <v>92</v>
      </c>
      <c r="O72" s="28">
        <v>92</v>
      </c>
    </row>
    <row r="73" spans="1:15" ht="12.75" customHeight="1">
      <c r="A73" s="4" t="s">
        <v>135</v>
      </c>
      <c r="B73" s="5" t="s">
        <v>136</v>
      </c>
      <c r="C73" s="28">
        <v>27560</v>
      </c>
      <c r="D73" s="28">
        <v>20221</v>
      </c>
      <c r="E73" s="28">
        <v>170</v>
      </c>
      <c r="F73" s="28">
        <f t="shared" si="16"/>
        <v>7169</v>
      </c>
      <c r="G73" s="28">
        <v>80625</v>
      </c>
      <c r="H73" s="28">
        <v>46964</v>
      </c>
      <c r="I73" s="28">
        <v>667</v>
      </c>
      <c r="J73" s="28">
        <f t="shared" si="17"/>
        <v>32994</v>
      </c>
      <c r="K73" s="28">
        <v>3448</v>
      </c>
      <c r="L73" s="28">
        <v>664</v>
      </c>
      <c r="M73" s="28">
        <v>3550</v>
      </c>
      <c r="N73" s="28">
        <v>32571</v>
      </c>
      <c r="O73" s="28">
        <v>32571</v>
      </c>
    </row>
    <row r="74" spans="1:15" ht="12.75" customHeight="1">
      <c r="A74" s="4" t="s">
        <v>137</v>
      </c>
      <c r="B74" s="5" t="s">
        <v>138</v>
      </c>
      <c r="C74" s="28">
        <v>20830</v>
      </c>
      <c r="D74" s="28">
        <v>17879</v>
      </c>
      <c r="E74" s="28">
        <v>602</v>
      </c>
      <c r="F74" s="28">
        <f t="shared" si="16"/>
        <v>2349</v>
      </c>
      <c r="G74" s="28">
        <v>47968</v>
      </c>
      <c r="H74" s="28">
        <v>32058</v>
      </c>
      <c r="I74" s="28">
        <v>2936</v>
      </c>
      <c r="J74" s="28">
        <f t="shared" si="17"/>
        <v>12974</v>
      </c>
      <c r="K74" s="28">
        <v>1827</v>
      </c>
      <c r="L74" s="28">
        <v>0</v>
      </c>
      <c r="M74" s="28">
        <v>1154</v>
      </c>
      <c r="N74" s="28">
        <v>544</v>
      </c>
      <c r="O74" s="28">
        <v>544</v>
      </c>
    </row>
    <row r="75" spans="1:15" ht="12.75" customHeight="1">
      <c r="A75" s="4" t="s">
        <v>139</v>
      </c>
      <c r="B75" s="5" t="s">
        <v>140</v>
      </c>
      <c r="C75" s="28">
        <v>11311</v>
      </c>
      <c r="D75" s="28">
        <v>10631</v>
      </c>
      <c r="E75" s="28">
        <v>183</v>
      </c>
      <c r="F75" s="28">
        <f t="shared" si="16"/>
        <v>497</v>
      </c>
      <c r="G75" s="28">
        <v>23635</v>
      </c>
      <c r="H75" s="28">
        <v>18266</v>
      </c>
      <c r="I75" s="28">
        <v>1868</v>
      </c>
      <c r="J75" s="28">
        <f t="shared" si="17"/>
        <v>3501</v>
      </c>
      <c r="K75" s="28">
        <v>93</v>
      </c>
      <c r="L75" s="28">
        <v>0</v>
      </c>
      <c r="M75" s="28">
        <v>24</v>
      </c>
      <c r="N75" s="28">
        <v>29</v>
      </c>
      <c r="O75" s="28">
        <v>29</v>
      </c>
    </row>
    <row r="76" spans="1:15" ht="12.75" customHeight="1">
      <c r="A76" s="4" t="s">
        <v>141</v>
      </c>
      <c r="B76" s="5" t="s">
        <v>142</v>
      </c>
      <c r="C76" s="28">
        <v>24027</v>
      </c>
      <c r="D76" s="28">
        <v>18140</v>
      </c>
      <c r="E76" s="28">
        <v>346</v>
      </c>
      <c r="F76" s="28">
        <f t="shared" si="16"/>
        <v>5541</v>
      </c>
      <c r="G76" s="28">
        <v>66662</v>
      </c>
      <c r="H76" s="28">
        <v>40444</v>
      </c>
      <c r="I76" s="28">
        <v>1583</v>
      </c>
      <c r="J76" s="28">
        <f t="shared" si="17"/>
        <v>24635</v>
      </c>
      <c r="K76" s="28">
        <v>1483</v>
      </c>
      <c r="L76" s="28">
        <v>268</v>
      </c>
      <c r="M76" s="28">
        <v>2413</v>
      </c>
      <c r="N76" s="28">
        <v>841</v>
      </c>
      <c r="O76" s="28">
        <v>841</v>
      </c>
    </row>
    <row r="77" spans="1:15" ht="12.75" customHeight="1">
      <c r="A77" s="4" t="s">
        <v>143</v>
      </c>
      <c r="B77" s="5" t="s">
        <v>144</v>
      </c>
      <c r="C77" s="28">
        <v>27855</v>
      </c>
      <c r="D77" s="28">
        <v>11387</v>
      </c>
      <c r="E77" s="28">
        <v>241</v>
      </c>
      <c r="F77" s="28">
        <f t="shared" si="16"/>
        <v>16227</v>
      </c>
      <c r="G77" s="28">
        <v>68966</v>
      </c>
      <c r="H77" s="28">
        <v>23830</v>
      </c>
      <c r="I77" s="28">
        <v>1136</v>
      </c>
      <c r="J77" s="28">
        <f t="shared" si="17"/>
        <v>44000</v>
      </c>
      <c r="K77" s="28">
        <v>2826</v>
      </c>
      <c r="L77" s="28">
        <v>0</v>
      </c>
      <c r="M77" s="28">
        <v>1922</v>
      </c>
      <c r="N77" s="28">
        <v>504</v>
      </c>
      <c r="O77" s="28">
        <v>504</v>
      </c>
    </row>
    <row r="78" spans="1:15" ht="12.75" customHeight="1">
      <c r="A78" s="4" t="s">
        <v>145</v>
      </c>
      <c r="B78" s="5" t="s">
        <v>146</v>
      </c>
      <c r="C78" s="28">
        <v>10876</v>
      </c>
      <c r="D78" s="28">
        <v>10045</v>
      </c>
      <c r="E78" s="28">
        <v>0</v>
      </c>
      <c r="F78" s="28">
        <f t="shared" si="16"/>
        <v>831</v>
      </c>
      <c r="G78" s="28">
        <v>23125</v>
      </c>
      <c r="H78" s="28">
        <v>18816</v>
      </c>
      <c r="I78" s="28">
        <v>0</v>
      </c>
      <c r="J78" s="28">
        <f t="shared" si="17"/>
        <v>4309</v>
      </c>
      <c r="K78" s="28">
        <v>351</v>
      </c>
      <c r="L78" s="28">
        <v>0</v>
      </c>
      <c r="M78" s="28">
        <v>0</v>
      </c>
      <c r="N78" s="28">
        <v>156</v>
      </c>
      <c r="O78" s="28">
        <v>156</v>
      </c>
    </row>
    <row r="79" spans="1:15" ht="12.75" customHeight="1">
      <c r="A79" s="4" t="s">
        <v>147</v>
      </c>
      <c r="B79" s="5" t="s">
        <v>148</v>
      </c>
      <c r="C79" s="28">
        <v>13017</v>
      </c>
      <c r="D79" s="28">
        <v>10885</v>
      </c>
      <c r="E79" s="28">
        <v>263</v>
      </c>
      <c r="F79" s="28">
        <f t="shared" si="16"/>
        <v>1869</v>
      </c>
      <c r="G79" s="28">
        <v>42338</v>
      </c>
      <c r="H79" s="28">
        <v>26243</v>
      </c>
      <c r="I79" s="28">
        <v>1836</v>
      </c>
      <c r="J79" s="28">
        <f t="shared" si="17"/>
        <v>14259</v>
      </c>
      <c r="K79" s="28">
        <v>1828</v>
      </c>
      <c r="L79" s="28">
        <v>254</v>
      </c>
      <c r="M79" s="28">
        <v>6495</v>
      </c>
      <c r="N79" s="28">
        <v>279</v>
      </c>
      <c r="O79" s="28">
        <v>279</v>
      </c>
    </row>
    <row r="80" spans="1:15" ht="12.75" customHeight="1">
      <c r="A80" s="8"/>
      <c r="B80" s="9" t="s">
        <v>149</v>
      </c>
      <c r="C80" s="29">
        <f t="shared" ref="C80:O80" si="18">SUM(C70:C79)</f>
        <v>233798</v>
      </c>
      <c r="D80" s="29">
        <f t="shared" si="18"/>
        <v>164128</v>
      </c>
      <c r="E80" s="29">
        <f t="shared" si="18"/>
        <v>4675</v>
      </c>
      <c r="F80" s="29">
        <f t="shared" si="18"/>
        <v>64995</v>
      </c>
      <c r="G80" s="29">
        <f t="shared" si="18"/>
        <v>608561</v>
      </c>
      <c r="H80" s="29">
        <f t="shared" si="18"/>
        <v>336998</v>
      </c>
      <c r="I80" s="29">
        <f t="shared" si="18"/>
        <v>29068</v>
      </c>
      <c r="J80" s="29">
        <f t="shared" si="18"/>
        <v>242495</v>
      </c>
      <c r="K80" s="29">
        <f t="shared" si="18"/>
        <v>21358</v>
      </c>
      <c r="L80" s="29">
        <f t="shared" si="18"/>
        <v>1544</v>
      </c>
      <c r="M80" s="29">
        <f t="shared" si="18"/>
        <v>26999</v>
      </c>
      <c r="N80" s="29">
        <f t="shared" si="18"/>
        <v>56113</v>
      </c>
      <c r="O80" s="29">
        <f t="shared" si="18"/>
        <v>56113</v>
      </c>
    </row>
    <row r="81" spans="1:15" ht="12.75" customHeight="1">
      <c r="A81" s="4" t="s">
        <v>150</v>
      </c>
      <c r="B81" s="5" t="s">
        <v>151</v>
      </c>
      <c r="C81" s="28">
        <v>22736</v>
      </c>
      <c r="D81" s="28">
        <v>13235</v>
      </c>
      <c r="E81" s="28">
        <v>455</v>
      </c>
      <c r="F81" s="28">
        <f>SUM(C81-D81-E81)</f>
        <v>9046</v>
      </c>
      <c r="G81" s="28">
        <v>91712</v>
      </c>
      <c r="H81" s="28">
        <v>43838</v>
      </c>
      <c r="I81" s="28">
        <v>5166</v>
      </c>
      <c r="J81" s="28">
        <f>SUM(G81-H81-I81)</f>
        <v>42708</v>
      </c>
      <c r="K81" s="28">
        <v>1095</v>
      </c>
      <c r="L81" s="28">
        <v>0</v>
      </c>
      <c r="M81" s="28">
        <v>4651</v>
      </c>
      <c r="N81" s="28">
        <v>1573</v>
      </c>
      <c r="O81" s="28">
        <v>1573</v>
      </c>
    </row>
    <row r="82" spans="1:15" ht="12.75" customHeight="1">
      <c r="A82" s="4" t="s">
        <v>152</v>
      </c>
      <c r="B82" s="5" t="s">
        <v>153</v>
      </c>
      <c r="C82" s="28">
        <v>11233</v>
      </c>
      <c r="D82" s="28">
        <v>7711</v>
      </c>
      <c r="E82" s="28">
        <v>102</v>
      </c>
      <c r="F82" s="28">
        <f>SUM(C82-D82-E82)</f>
        <v>3420</v>
      </c>
      <c r="G82" s="28">
        <v>50930</v>
      </c>
      <c r="H82" s="28">
        <v>24332</v>
      </c>
      <c r="I82" s="28">
        <v>988</v>
      </c>
      <c r="J82" s="28">
        <f>SUM(G82-H82-I82)</f>
        <v>25610</v>
      </c>
      <c r="K82" s="28">
        <v>405</v>
      </c>
      <c r="L82" s="28">
        <v>17</v>
      </c>
      <c r="M82" s="28">
        <v>5063</v>
      </c>
      <c r="N82" s="28">
        <v>388</v>
      </c>
      <c r="O82" s="28">
        <v>388</v>
      </c>
    </row>
    <row r="83" spans="1:15" ht="12.75" customHeight="1">
      <c r="A83" s="4" t="s">
        <v>154</v>
      </c>
      <c r="B83" s="5" t="s">
        <v>155</v>
      </c>
      <c r="C83" s="28">
        <v>3046</v>
      </c>
      <c r="D83" s="28">
        <v>2864</v>
      </c>
      <c r="E83" s="28">
        <v>161</v>
      </c>
      <c r="F83" s="28">
        <f>SUM(C83-D83-E83)</f>
        <v>21</v>
      </c>
      <c r="G83" s="28">
        <v>10962</v>
      </c>
      <c r="H83" s="28">
        <v>9281</v>
      </c>
      <c r="I83" s="28">
        <v>1476</v>
      </c>
      <c r="J83" s="28">
        <f>SUM(G83-H83-I83)</f>
        <v>205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9899</v>
      </c>
      <c r="D84" s="28">
        <v>9096</v>
      </c>
      <c r="E84" s="28">
        <v>128</v>
      </c>
      <c r="F84" s="28">
        <f>SUM(C84-D84-E84)</f>
        <v>675</v>
      </c>
      <c r="G84" s="28">
        <v>42184</v>
      </c>
      <c r="H84" s="28">
        <v>29475</v>
      </c>
      <c r="I84" s="28">
        <v>1229</v>
      </c>
      <c r="J84" s="28">
        <f>SUM(G84-H84-I84)</f>
        <v>11480</v>
      </c>
      <c r="K84" s="28">
        <v>536</v>
      </c>
      <c r="L84" s="28">
        <v>0</v>
      </c>
      <c r="M84" s="28">
        <v>3538</v>
      </c>
      <c r="N84" s="28">
        <v>167</v>
      </c>
      <c r="O84" s="28">
        <v>167</v>
      </c>
    </row>
    <row r="85" spans="1:15" ht="12.75" customHeight="1">
      <c r="A85" s="4" t="s">
        <v>158</v>
      </c>
      <c r="B85" s="5" t="s">
        <v>159</v>
      </c>
      <c r="C85" s="28">
        <v>15189</v>
      </c>
      <c r="D85" s="28">
        <v>13257</v>
      </c>
      <c r="E85" s="28">
        <v>407</v>
      </c>
      <c r="F85" s="28">
        <f>SUM(C85-D85-E85)</f>
        <v>1525</v>
      </c>
      <c r="G85" s="28">
        <v>45246</v>
      </c>
      <c r="H85" s="28">
        <v>33928</v>
      </c>
      <c r="I85" s="28">
        <v>2651</v>
      </c>
      <c r="J85" s="28">
        <f>SUM(G85-H85-I85)</f>
        <v>8667</v>
      </c>
      <c r="K85" s="28">
        <v>983</v>
      </c>
      <c r="L85" s="28">
        <v>428</v>
      </c>
      <c r="M85" s="28">
        <v>2182</v>
      </c>
      <c r="N85" s="28">
        <v>10761</v>
      </c>
      <c r="O85" s="28">
        <v>10761</v>
      </c>
    </row>
    <row r="86" spans="1:15" ht="12.75" customHeight="1">
      <c r="A86" s="8"/>
      <c r="B86" s="9" t="s">
        <v>160</v>
      </c>
      <c r="C86" s="29">
        <f t="shared" ref="C86:O86" si="19">SUM(C81:C85)</f>
        <v>62103</v>
      </c>
      <c r="D86" s="29">
        <f t="shared" si="19"/>
        <v>46163</v>
      </c>
      <c r="E86" s="29">
        <f t="shared" si="19"/>
        <v>1253</v>
      </c>
      <c r="F86" s="29">
        <f t="shared" si="19"/>
        <v>14687</v>
      </c>
      <c r="G86" s="29">
        <f t="shared" si="19"/>
        <v>241034</v>
      </c>
      <c r="H86" s="29">
        <f t="shared" si="19"/>
        <v>140854</v>
      </c>
      <c r="I86" s="29">
        <f t="shared" si="19"/>
        <v>11510</v>
      </c>
      <c r="J86" s="29">
        <f t="shared" si="19"/>
        <v>88670</v>
      </c>
      <c r="K86" s="29">
        <f t="shared" si="19"/>
        <v>3019</v>
      </c>
      <c r="L86" s="29">
        <f t="shared" si="19"/>
        <v>445</v>
      </c>
      <c r="M86" s="29">
        <f t="shared" si="19"/>
        <v>15434</v>
      </c>
      <c r="N86" s="29">
        <f t="shared" si="19"/>
        <v>12889</v>
      </c>
      <c r="O86" s="29">
        <f t="shared" si="19"/>
        <v>12889</v>
      </c>
    </row>
    <row r="87" spans="1:15" ht="12.75" customHeight="1">
      <c r="A87" s="4" t="s">
        <v>161</v>
      </c>
      <c r="B87" s="5" t="s">
        <v>162</v>
      </c>
      <c r="C87" s="28">
        <v>28362</v>
      </c>
      <c r="D87" s="28">
        <v>20134</v>
      </c>
      <c r="E87" s="28">
        <v>0</v>
      </c>
      <c r="F87" s="28">
        <f>SUM(C87-D87-E87)</f>
        <v>8228</v>
      </c>
      <c r="G87" s="28">
        <v>115394</v>
      </c>
      <c r="H87" s="28">
        <v>59455</v>
      </c>
      <c r="I87" s="28">
        <v>0</v>
      </c>
      <c r="J87" s="28">
        <f>SUM(G87-H87-I87)</f>
        <v>55939</v>
      </c>
      <c r="K87" s="28">
        <v>1376</v>
      </c>
      <c r="L87" s="28">
        <v>63</v>
      </c>
      <c r="M87" s="28">
        <v>5243</v>
      </c>
      <c r="N87" s="28">
        <v>425</v>
      </c>
      <c r="O87" s="28">
        <v>425</v>
      </c>
    </row>
    <row r="88" spans="1:15" ht="12.75" customHeight="1">
      <c r="A88" s="4" t="s">
        <v>163</v>
      </c>
      <c r="B88" s="5" t="s">
        <v>164</v>
      </c>
      <c r="C88" s="28">
        <v>17785</v>
      </c>
      <c r="D88" s="28">
        <v>10414</v>
      </c>
      <c r="E88" s="28">
        <v>642</v>
      </c>
      <c r="F88" s="28">
        <f>SUM(C88-D88-E88)</f>
        <v>6729</v>
      </c>
      <c r="G88" s="28">
        <v>52483</v>
      </c>
      <c r="H88" s="28">
        <v>25120</v>
      </c>
      <c r="I88" s="28">
        <v>5719</v>
      </c>
      <c r="J88" s="28">
        <f>SUM(G88-H88-I88)</f>
        <v>21644</v>
      </c>
      <c r="K88" s="28">
        <v>532</v>
      </c>
      <c r="L88" s="28">
        <v>67</v>
      </c>
      <c r="M88" s="28">
        <v>1986</v>
      </c>
      <c r="N88" s="28">
        <v>23</v>
      </c>
      <c r="O88" s="28">
        <v>23</v>
      </c>
    </row>
    <row r="89" spans="1:15" ht="12.75" customHeight="1">
      <c r="A89" s="8"/>
      <c r="B89" s="9" t="s">
        <v>165</v>
      </c>
      <c r="C89" s="29">
        <f t="shared" ref="C89:O89" si="20">SUM(C87:C88)</f>
        <v>46147</v>
      </c>
      <c r="D89" s="29">
        <f t="shared" si="20"/>
        <v>30548</v>
      </c>
      <c r="E89" s="29">
        <f t="shared" si="20"/>
        <v>642</v>
      </c>
      <c r="F89" s="29">
        <f t="shared" si="20"/>
        <v>14957</v>
      </c>
      <c r="G89" s="29">
        <f t="shared" si="20"/>
        <v>167877</v>
      </c>
      <c r="H89" s="29">
        <f t="shared" si="20"/>
        <v>84575</v>
      </c>
      <c r="I89" s="29">
        <f t="shared" si="20"/>
        <v>5719</v>
      </c>
      <c r="J89" s="29">
        <f t="shared" si="20"/>
        <v>77583</v>
      </c>
      <c r="K89" s="29">
        <f t="shared" si="20"/>
        <v>1908</v>
      </c>
      <c r="L89" s="29">
        <f t="shared" si="20"/>
        <v>130</v>
      </c>
      <c r="M89" s="29">
        <f t="shared" si="20"/>
        <v>7229</v>
      </c>
      <c r="N89" s="29">
        <f t="shared" si="20"/>
        <v>448</v>
      </c>
      <c r="O89" s="29">
        <f t="shared" si="20"/>
        <v>448</v>
      </c>
    </row>
    <row r="90" spans="1:15" ht="12.75" customHeight="1">
      <c r="A90" s="4" t="s">
        <v>166</v>
      </c>
      <c r="B90" s="5" t="s">
        <v>167</v>
      </c>
      <c r="C90" s="28">
        <v>24209</v>
      </c>
      <c r="D90" s="28">
        <v>14553</v>
      </c>
      <c r="E90" s="28">
        <v>1226</v>
      </c>
      <c r="F90" s="28">
        <f>SUM(C90-D90-E90)</f>
        <v>8430</v>
      </c>
      <c r="G90" s="28">
        <v>111459</v>
      </c>
      <c r="H90" s="28">
        <v>44288</v>
      </c>
      <c r="I90" s="28">
        <v>10104</v>
      </c>
      <c r="J90" s="28">
        <f>SUM(G90-H90-I90)</f>
        <v>57067</v>
      </c>
      <c r="K90" s="28">
        <v>1033</v>
      </c>
      <c r="L90" s="28">
        <v>0</v>
      </c>
      <c r="M90" s="28">
        <v>5456</v>
      </c>
      <c r="N90" s="28">
        <v>91</v>
      </c>
      <c r="O90" s="28">
        <v>91</v>
      </c>
    </row>
    <row r="91" spans="1:15" ht="12.75" customHeight="1">
      <c r="A91" s="4" t="s">
        <v>168</v>
      </c>
      <c r="B91" s="5" t="s">
        <v>169</v>
      </c>
      <c r="C91" s="28">
        <v>29066</v>
      </c>
      <c r="D91" s="28">
        <v>21571</v>
      </c>
      <c r="E91" s="28">
        <v>0</v>
      </c>
      <c r="F91" s="28">
        <f>SUM(C91-D91-E91)</f>
        <v>7495</v>
      </c>
      <c r="G91" s="28">
        <v>122172</v>
      </c>
      <c r="H91" s="28">
        <v>54183</v>
      </c>
      <c r="I91" s="28">
        <v>0</v>
      </c>
      <c r="J91" s="28">
        <f>SUM(G91-H91-I91)</f>
        <v>67989</v>
      </c>
      <c r="K91" s="28">
        <v>895</v>
      </c>
      <c r="L91" s="28">
        <v>117</v>
      </c>
      <c r="M91" s="28">
        <v>13505</v>
      </c>
      <c r="N91" s="28">
        <v>211</v>
      </c>
      <c r="O91" s="28">
        <v>211</v>
      </c>
    </row>
    <row r="92" spans="1:15" ht="12.75" customHeight="1">
      <c r="A92" s="4" t="s">
        <v>170</v>
      </c>
      <c r="B92" s="5" t="s">
        <v>171</v>
      </c>
      <c r="C92" s="28">
        <v>6201</v>
      </c>
      <c r="D92" s="28">
        <v>3949</v>
      </c>
      <c r="E92" s="28">
        <v>557</v>
      </c>
      <c r="F92" s="28">
        <f>SUM(C92-D92-E92)</f>
        <v>1695</v>
      </c>
      <c r="G92" s="28">
        <v>20865</v>
      </c>
      <c r="H92" s="28">
        <v>10062</v>
      </c>
      <c r="I92" s="28">
        <v>5797</v>
      </c>
      <c r="J92" s="28">
        <f>SUM(G92-H92-I92)</f>
        <v>5006</v>
      </c>
      <c r="K92" s="28">
        <v>463</v>
      </c>
      <c r="L92" s="28">
        <v>0</v>
      </c>
      <c r="M92" s="28">
        <v>914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292970</v>
      </c>
      <c r="D93" s="28">
        <v>187663</v>
      </c>
      <c r="E93" s="28">
        <v>11289</v>
      </c>
      <c r="F93" s="28">
        <f>SUM(C93-D93-E93)</f>
        <v>94018</v>
      </c>
      <c r="G93" s="28">
        <v>879287</v>
      </c>
      <c r="H93" s="28">
        <v>319937</v>
      </c>
      <c r="I93" s="28">
        <v>41338</v>
      </c>
      <c r="J93" s="28">
        <f>SUM(G93-H93-I93)</f>
        <v>518012</v>
      </c>
      <c r="K93" s="28">
        <v>80610</v>
      </c>
      <c r="L93" s="28">
        <v>136</v>
      </c>
      <c r="M93" s="28">
        <v>74623</v>
      </c>
      <c r="N93" s="28">
        <v>15606</v>
      </c>
      <c r="O93" s="28">
        <v>15606</v>
      </c>
    </row>
    <row r="94" spans="1:15" ht="12.75" customHeight="1">
      <c r="A94" s="4" t="s">
        <v>174</v>
      </c>
      <c r="B94" s="5" t="s">
        <v>175</v>
      </c>
      <c r="C94" s="28">
        <v>18748</v>
      </c>
      <c r="D94" s="28">
        <v>5910</v>
      </c>
      <c r="E94" s="28">
        <v>326</v>
      </c>
      <c r="F94" s="28">
        <f>SUM(C94-D94-E94)</f>
        <v>12512</v>
      </c>
      <c r="G94" s="28">
        <v>59353</v>
      </c>
      <c r="H94" s="28">
        <v>18584</v>
      </c>
      <c r="I94" s="28">
        <v>2826</v>
      </c>
      <c r="J94" s="28">
        <f>SUM(G94-H94-I94)</f>
        <v>37943</v>
      </c>
      <c r="K94" s="28">
        <v>1935</v>
      </c>
      <c r="L94" s="28">
        <v>652</v>
      </c>
      <c r="M94" s="28">
        <v>5658</v>
      </c>
      <c r="N94" s="28">
        <v>189</v>
      </c>
      <c r="O94" s="28">
        <v>189</v>
      </c>
    </row>
    <row r="95" spans="1:15" ht="12.75" customHeight="1">
      <c r="A95" s="8"/>
      <c r="B95" s="9" t="s">
        <v>176</v>
      </c>
      <c r="C95" s="29">
        <f t="shared" ref="C95:O95" si="21">SUM(C90:C94)</f>
        <v>371194</v>
      </c>
      <c r="D95" s="29">
        <f t="shared" si="21"/>
        <v>233646</v>
      </c>
      <c r="E95" s="29">
        <f t="shared" si="21"/>
        <v>13398</v>
      </c>
      <c r="F95" s="29">
        <f t="shared" si="21"/>
        <v>124150</v>
      </c>
      <c r="G95" s="29">
        <f t="shared" si="21"/>
        <v>1193136</v>
      </c>
      <c r="H95" s="29">
        <f t="shared" si="21"/>
        <v>447054</v>
      </c>
      <c r="I95" s="29">
        <f t="shared" si="21"/>
        <v>60065</v>
      </c>
      <c r="J95" s="29">
        <f t="shared" si="21"/>
        <v>686017</v>
      </c>
      <c r="K95" s="29">
        <f t="shared" si="21"/>
        <v>84936</v>
      </c>
      <c r="L95" s="29">
        <f t="shared" si="21"/>
        <v>905</v>
      </c>
      <c r="M95" s="29">
        <f t="shared" si="21"/>
        <v>100156</v>
      </c>
      <c r="N95" s="29">
        <f t="shared" si="21"/>
        <v>16097</v>
      </c>
      <c r="O95" s="29">
        <f t="shared" si="21"/>
        <v>16097</v>
      </c>
    </row>
    <row r="96" spans="1:15" ht="12.75" customHeight="1">
      <c r="A96" s="4" t="s">
        <v>177</v>
      </c>
      <c r="B96" s="5" t="s">
        <v>178</v>
      </c>
      <c r="C96" s="28">
        <v>5059</v>
      </c>
      <c r="D96" s="28">
        <v>4416</v>
      </c>
      <c r="E96" s="28">
        <v>142</v>
      </c>
      <c r="F96" s="28">
        <f>SUM(C96-D96-E96)</f>
        <v>501</v>
      </c>
      <c r="G96" s="28">
        <v>29350</v>
      </c>
      <c r="H96" s="28">
        <v>16865</v>
      </c>
      <c r="I96" s="28">
        <v>1302</v>
      </c>
      <c r="J96" s="28">
        <f>SUM(G96-H96-I96)</f>
        <v>11183</v>
      </c>
      <c r="K96" s="28">
        <v>18</v>
      </c>
      <c r="L96" s="28">
        <v>0</v>
      </c>
      <c r="M96" s="28">
        <v>4956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1869</v>
      </c>
      <c r="D97" s="28">
        <v>1821</v>
      </c>
      <c r="E97" s="28">
        <v>0</v>
      </c>
      <c r="F97" s="28">
        <f>SUM(C97-D97-E97)</f>
        <v>48</v>
      </c>
      <c r="G97" s="28">
        <v>6452</v>
      </c>
      <c r="H97" s="28">
        <v>6093</v>
      </c>
      <c r="I97" s="28">
        <v>0</v>
      </c>
      <c r="J97" s="28">
        <f>SUM(G97-H97-I97)</f>
        <v>359</v>
      </c>
      <c r="K97" s="28">
        <v>17</v>
      </c>
      <c r="L97" s="28">
        <v>0</v>
      </c>
      <c r="M97" s="28">
        <v>5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6928</v>
      </c>
      <c r="D98" s="29">
        <f t="shared" si="22"/>
        <v>6237</v>
      </c>
      <c r="E98" s="29">
        <f t="shared" si="22"/>
        <v>142</v>
      </c>
      <c r="F98" s="29">
        <f t="shared" si="22"/>
        <v>549</v>
      </c>
      <c r="G98" s="29">
        <f t="shared" si="22"/>
        <v>35802</v>
      </c>
      <c r="H98" s="29">
        <f t="shared" si="22"/>
        <v>22958</v>
      </c>
      <c r="I98" s="29">
        <f t="shared" si="22"/>
        <v>1302</v>
      </c>
      <c r="J98" s="29">
        <f t="shared" si="22"/>
        <v>11542</v>
      </c>
      <c r="K98" s="29">
        <f t="shared" si="22"/>
        <v>35</v>
      </c>
      <c r="L98" s="29">
        <f t="shared" si="22"/>
        <v>0</v>
      </c>
      <c r="M98" s="29">
        <f t="shared" si="22"/>
        <v>4961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17673</v>
      </c>
      <c r="D99" s="28">
        <v>12277</v>
      </c>
      <c r="E99" s="28">
        <v>304</v>
      </c>
      <c r="F99" s="28">
        <f>SUM(C99-D99-E99)</f>
        <v>5092</v>
      </c>
      <c r="G99" s="28">
        <v>61662</v>
      </c>
      <c r="H99" s="28">
        <v>38614</v>
      </c>
      <c r="I99" s="28">
        <v>2488</v>
      </c>
      <c r="J99" s="28">
        <f>SUM(G99-H99-I99)</f>
        <v>20560</v>
      </c>
      <c r="K99" s="28">
        <v>114</v>
      </c>
      <c r="L99" s="28">
        <v>0</v>
      </c>
      <c r="M99" s="28">
        <v>3777</v>
      </c>
      <c r="N99" s="28">
        <v>58</v>
      </c>
      <c r="O99" s="28">
        <v>58</v>
      </c>
    </row>
    <row r="100" spans="1:15" ht="12.75" customHeight="1">
      <c r="A100" s="4" t="s">
        <v>184</v>
      </c>
      <c r="B100" s="5" t="s">
        <v>185</v>
      </c>
      <c r="C100" s="28">
        <v>12873</v>
      </c>
      <c r="D100" s="28">
        <v>7560</v>
      </c>
      <c r="E100" s="28">
        <v>604</v>
      </c>
      <c r="F100" s="28">
        <f>SUM(C100-D100-E100)</f>
        <v>4709</v>
      </c>
      <c r="G100" s="28">
        <v>53025</v>
      </c>
      <c r="H100" s="28">
        <v>21642</v>
      </c>
      <c r="I100" s="28">
        <v>3247</v>
      </c>
      <c r="J100" s="28">
        <f>SUM(G100-H100-I100)</f>
        <v>28136</v>
      </c>
      <c r="K100" s="28">
        <v>2091</v>
      </c>
      <c r="L100" s="28">
        <v>0</v>
      </c>
      <c r="M100" s="28">
        <v>2891</v>
      </c>
      <c r="N100" s="28">
        <v>795</v>
      </c>
      <c r="O100" s="28">
        <v>795</v>
      </c>
    </row>
    <row r="101" spans="1:15" ht="12.75" customHeight="1">
      <c r="A101" s="4" t="s">
        <v>186</v>
      </c>
      <c r="B101" s="5" t="s">
        <v>187</v>
      </c>
      <c r="C101" s="28">
        <v>7419</v>
      </c>
      <c r="D101" s="28">
        <v>6436</v>
      </c>
      <c r="E101" s="28">
        <v>0</v>
      </c>
      <c r="F101" s="28">
        <f>SUM(C101-D101-E101)</f>
        <v>983</v>
      </c>
      <c r="G101" s="28">
        <v>24254</v>
      </c>
      <c r="H101" s="28">
        <v>17952</v>
      </c>
      <c r="I101" s="28">
        <v>0</v>
      </c>
      <c r="J101" s="28">
        <f>SUM(G101-H101-I101)</f>
        <v>6302</v>
      </c>
      <c r="K101" s="28">
        <v>70</v>
      </c>
      <c r="L101" s="28">
        <v>0</v>
      </c>
      <c r="M101" s="28">
        <v>1137</v>
      </c>
      <c r="N101" s="28">
        <v>68</v>
      </c>
      <c r="O101" s="28">
        <v>68</v>
      </c>
    </row>
    <row r="102" spans="1:15" ht="12.75" customHeight="1">
      <c r="A102" s="4" t="s">
        <v>188</v>
      </c>
      <c r="B102" s="5" t="s">
        <v>189</v>
      </c>
      <c r="C102" s="28">
        <v>11641</v>
      </c>
      <c r="D102" s="28">
        <v>10291</v>
      </c>
      <c r="E102" s="28">
        <v>499</v>
      </c>
      <c r="F102" s="28">
        <f>SUM(C102-D102-E102)</f>
        <v>851</v>
      </c>
      <c r="G102" s="28">
        <v>41606</v>
      </c>
      <c r="H102" s="28">
        <v>26696</v>
      </c>
      <c r="I102" s="28">
        <v>5395</v>
      </c>
      <c r="J102" s="28">
        <f>SUM(G102-H102-I102)</f>
        <v>9515</v>
      </c>
      <c r="K102" s="28">
        <v>929</v>
      </c>
      <c r="L102" s="28">
        <v>0</v>
      </c>
      <c r="M102" s="28">
        <v>1961</v>
      </c>
      <c r="N102" s="28">
        <v>21</v>
      </c>
      <c r="O102" s="28">
        <v>21</v>
      </c>
    </row>
    <row r="103" spans="1:15" ht="12.75" customHeight="1">
      <c r="A103" s="8"/>
      <c r="B103" s="9" t="s">
        <v>190</v>
      </c>
      <c r="C103" s="29">
        <f t="shared" ref="C103:O103" si="23">SUM(C99:C102)</f>
        <v>49606</v>
      </c>
      <c r="D103" s="29">
        <f t="shared" si="23"/>
        <v>36564</v>
      </c>
      <c r="E103" s="29">
        <f t="shared" si="23"/>
        <v>1407</v>
      </c>
      <c r="F103" s="29">
        <f t="shared" si="23"/>
        <v>11635</v>
      </c>
      <c r="G103" s="29">
        <f t="shared" si="23"/>
        <v>180547</v>
      </c>
      <c r="H103" s="29">
        <f t="shared" si="23"/>
        <v>104904</v>
      </c>
      <c r="I103" s="29">
        <f t="shared" si="23"/>
        <v>11130</v>
      </c>
      <c r="J103" s="29">
        <f t="shared" si="23"/>
        <v>64513</v>
      </c>
      <c r="K103" s="29">
        <f t="shared" si="23"/>
        <v>3204</v>
      </c>
      <c r="L103" s="29">
        <f t="shared" si="23"/>
        <v>0</v>
      </c>
      <c r="M103" s="29">
        <f t="shared" si="23"/>
        <v>9766</v>
      </c>
      <c r="N103" s="29">
        <f t="shared" si="23"/>
        <v>942</v>
      </c>
      <c r="O103" s="29">
        <f t="shared" si="23"/>
        <v>942</v>
      </c>
    </row>
    <row r="104" spans="1:15" ht="12.75" customHeight="1">
      <c r="A104" s="4" t="s">
        <v>191</v>
      </c>
      <c r="B104" s="5" t="s">
        <v>192</v>
      </c>
      <c r="C104" s="28">
        <v>9333</v>
      </c>
      <c r="D104" s="28">
        <v>7480</v>
      </c>
      <c r="E104" s="28">
        <v>230</v>
      </c>
      <c r="F104" s="28">
        <f>SUM(C104-D104-E104)</f>
        <v>1623</v>
      </c>
      <c r="G104" s="28">
        <v>38798</v>
      </c>
      <c r="H104" s="28">
        <v>24678</v>
      </c>
      <c r="I104" s="28">
        <v>2155</v>
      </c>
      <c r="J104" s="28">
        <f>SUM(G104-H104-I104)</f>
        <v>11965</v>
      </c>
      <c r="K104" s="28">
        <v>278</v>
      </c>
      <c r="L104" s="28">
        <v>0</v>
      </c>
      <c r="M104" s="28">
        <v>772</v>
      </c>
      <c r="N104" s="28">
        <v>216</v>
      </c>
      <c r="O104" s="28">
        <v>216</v>
      </c>
    </row>
    <row r="105" spans="1:15" ht="12.75" customHeight="1">
      <c r="A105" s="4" t="s">
        <v>193</v>
      </c>
      <c r="B105" s="5" t="s">
        <v>194</v>
      </c>
      <c r="C105" s="28">
        <v>6462</v>
      </c>
      <c r="D105" s="28">
        <v>4766</v>
      </c>
      <c r="E105" s="28">
        <v>0</v>
      </c>
      <c r="F105" s="28">
        <f>SUM(C105-D105-E105)</f>
        <v>1696</v>
      </c>
      <c r="G105" s="28">
        <v>36611</v>
      </c>
      <c r="H105" s="28">
        <v>15627</v>
      </c>
      <c r="I105" s="28">
        <v>0</v>
      </c>
      <c r="J105" s="28">
        <f>SUM(G105-H105-I105)</f>
        <v>20984</v>
      </c>
      <c r="K105" s="28">
        <v>143</v>
      </c>
      <c r="L105" s="28">
        <v>0</v>
      </c>
      <c r="M105" s="28">
        <v>2613</v>
      </c>
      <c r="N105" s="28">
        <v>30</v>
      </c>
      <c r="O105" s="28">
        <v>30</v>
      </c>
    </row>
    <row r="106" spans="1:15" ht="12.75" customHeight="1">
      <c r="A106" s="4" t="s">
        <v>195</v>
      </c>
      <c r="B106" s="5" t="s">
        <v>196</v>
      </c>
      <c r="C106" s="28">
        <v>35778</v>
      </c>
      <c r="D106" s="28">
        <v>23094</v>
      </c>
      <c r="E106" s="28">
        <v>761</v>
      </c>
      <c r="F106" s="28">
        <f>SUM(C106-D106-E106)</f>
        <v>11923</v>
      </c>
      <c r="G106" s="28">
        <v>160866</v>
      </c>
      <c r="H106" s="28">
        <v>70811</v>
      </c>
      <c r="I106" s="28">
        <v>5398</v>
      </c>
      <c r="J106" s="28">
        <f>SUM(G106-H106-I106)</f>
        <v>84657</v>
      </c>
      <c r="K106" s="28">
        <v>508</v>
      </c>
      <c r="L106" s="28">
        <v>0</v>
      </c>
      <c r="M106" s="28">
        <v>17432</v>
      </c>
      <c r="N106" s="28">
        <v>618</v>
      </c>
      <c r="O106" s="28">
        <v>618</v>
      </c>
    </row>
    <row r="107" spans="1:15" ht="12.75" customHeight="1">
      <c r="A107" s="4" t="s">
        <v>197</v>
      </c>
      <c r="B107" s="5" t="s">
        <v>198</v>
      </c>
      <c r="C107" s="28">
        <v>106711</v>
      </c>
      <c r="D107" s="28">
        <v>73082</v>
      </c>
      <c r="E107" s="28">
        <v>3008</v>
      </c>
      <c r="F107" s="28">
        <f>SUM(C107-D107-E107)</f>
        <v>30621</v>
      </c>
      <c r="G107" s="28">
        <v>296653</v>
      </c>
      <c r="H107" s="28">
        <v>141802</v>
      </c>
      <c r="I107" s="28">
        <v>8372</v>
      </c>
      <c r="J107" s="28">
        <f>SUM(G107-H107-I107)</f>
        <v>146479</v>
      </c>
      <c r="K107" s="28">
        <v>9240</v>
      </c>
      <c r="L107" s="28">
        <v>0</v>
      </c>
      <c r="M107" s="28">
        <v>4571</v>
      </c>
      <c r="N107" s="28">
        <v>7593</v>
      </c>
      <c r="O107" s="28">
        <v>7593</v>
      </c>
    </row>
    <row r="108" spans="1:15" ht="12.75" customHeight="1">
      <c r="A108" s="4" t="s">
        <v>199</v>
      </c>
      <c r="B108" s="5" t="s">
        <v>200</v>
      </c>
      <c r="C108" s="28">
        <v>29108</v>
      </c>
      <c r="D108" s="28">
        <v>20265</v>
      </c>
      <c r="E108" s="28">
        <v>743</v>
      </c>
      <c r="F108" s="28">
        <f>SUM(C108-D108-E108)</f>
        <v>8100</v>
      </c>
      <c r="G108" s="28">
        <v>153801</v>
      </c>
      <c r="H108" s="28">
        <v>63015</v>
      </c>
      <c r="I108" s="28">
        <v>6176</v>
      </c>
      <c r="J108" s="28">
        <f>SUM(G108-H108-I108)</f>
        <v>84610</v>
      </c>
      <c r="K108" s="28">
        <v>920</v>
      </c>
      <c r="L108" s="28">
        <v>0</v>
      </c>
      <c r="M108" s="28">
        <v>6500</v>
      </c>
      <c r="N108" s="28">
        <v>3193</v>
      </c>
      <c r="O108" s="28">
        <v>3193</v>
      </c>
    </row>
    <row r="109" spans="1:15" ht="12.75" customHeight="1">
      <c r="A109" s="8"/>
      <c r="B109" s="9" t="s">
        <v>201</v>
      </c>
      <c r="C109" s="29">
        <f t="shared" ref="C109:O109" si="24">SUM(C104:C108)</f>
        <v>187392</v>
      </c>
      <c r="D109" s="29">
        <f t="shared" si="24"/>
        <v>128687</v>
      </c>
      <c r="E109" s="29">
        <f t="shared" si="24"/>
        <v>4742</v>
      </c>
      <c r="F109" s="29">
        <f t="shared" si="24"/>
        <v>53963</v>
      </c>
      <c r="G109" s="29">
        <f t="shared" si="24"/>
        <v>686729</v>
      </c>
      <c r="H109" s="29">
        <f t="shared" si="24"/>
        <v>315933</v>
      </c>
      <c r="I109" s="29">
        <f t="shared" si="24"/>
        <v>22101</v>
      </c>
      <c r="J109" s="29">
        <f t="shared" si="24"/>
        <v>348695</v>
      </c>
      <c r="K109" s="29">
        <f t="shared" si="24"/>
        <v>11089</v>
      </c>
      <c r="L109" s="29">
        <f t="shared" si="24"/>
        <v>0</v>
      </c>
      <c r="M109" s="29">
        <f t="shared" si="24"/>
        <v>31888</v>
      </c>
      <c r="N109" s="29">
        <f t="shared" si="24"/>
        <v>11650</v>
      </c>
      <c r="O109" s="29">
        <f t="shared" si="24"/>
        <v>11650</v>
      </c>
    </row>
    <row r="110" spans="1:15" ht="12.75" customHeight="1">
      <c r="A110" s="4" t="s">
        <v>202</v>
      </c>
      <c r="B110" s="5" t="s">
        <v>203</v>
      </c>
      <c r="C110" s="28">
        <v>48693</v>
      </c>
      <c r="D110" s="28">
        <v>38971</v>
      </c>
      <c r="E110" s="28">
        <v>302</v>
      </c>
      <c r="F110" s="28">
        <f t="shared" ref="F110:F115" si="25">SUM(C110-D110-E110)</f>
        <v>9420</v>
      </c>
      <c r="G110" s="28">
        <v>208008</v>
      </c>
      <c r="H110" s="28">
        <v>123479</v>
      </c>
      <c r="I110" s="28">
        <v>3604</v>
      </c>
      <c r="J110" s="28">
        <f t="shared" ref="J110:J115" si="26">SUM(G110-H110-I110)</f>
        <v>80925</v>
      </c>
      <c r="K110" s="28">
        <v>2643</v>
      </c>
      <c r="L110" s="28">
        <v>0</v>
      </c>
      <c r="M110" s="28">
        <v>16103</v>
      </c>
      <c r="N110" s="28">
        <v>787</v>
      </c>
      <c r="O110" s="28">
        <v>787</v>
      </c>
    </row>
    <row r="111" spans="1:15" ht="12.75" customHeight="1">
      <c r="A111" s="4" t="s">
        <v>204</v>
      </c>
      <c r="B111" s="5" t="s">
        <v>205</v>
      </c>
      <c r="C111" s="28">
        <v>5697</v>
      </c>
      <c r="D111" s="28">
        <v>5240</v>
      </c>
      <c r="E111" s="28">
        <v>77</v>
      </c>
      <c r="F111" s="28">
        <f t="shared" si="25"/>
        <v>380</v>
      </c>
      <c r="G111" s="28">
        <v>17804</v>
      </c>
      <c r="H111" s="28">
        <v>14566</v>
      </c>
      <c r="I111" s="28">
        <v>717</v>
      </c>
      <c r="J111" s="28">
        <f t="shared" si="26"/>
        <v>2521</v>
      </c>
      <c r="K111" s="28">
        <v>94</v>
      </c>
      <c r="L111" s="28">
        <v>0</v>
      </c>
      <c r="M111" s="28">
        <v>1858</v>
      </c>
      <c r="N111" s="28">
        <v>75</v>
      </c>
      <c r="O111" s="28">
        <v>75</v>
      </c>
    </row>
    <row r="112" spans="1:15" ht="12.75" customHeight="1">
      <c r="A112" s="4" t="s">
        <v>206</v>
      </c>
      <c r="B112" s="5" t="s">
        <v>207</v>
      </c>
      <c r="C112" s="28">
        <v>14606</v>
      </c>
      <c r="D112" s="28">
        <v>12354</v>
      </c>
      <c r="E112" s="28">
        <v>0</v>
      </c>
      <c r="F112" s="28">
        <f t="shared" si="25"/>
        <v>2252</v>
      </c>
      <c r="G112" s="28">
        <v>48476</v>
      </c>
      <c r="H112" s="28">
        <v>36283</v>
      </c>
      <c r="I112" s="28">
        <v>0</v>
      </c>
      <c r="J112" s="28">
        <f t="shared" si="26"/>
        <v>12193</v>
      </c>
      <c r="K112" s="28">
        <v>826</v>
      </c>
      <c r="L112" s="28">
        <v>0</v>
      </c>
      <c r="M112" s="28">
        <v>2780</v>
      </c>
      <c r="N112" s="28">
        <v>136</v>
      </c>
      <c r="O112" s="28">
        <v>136</v>
      </c>
    </row>
    <row r="113" spans="1:15" ht="12.75" customHeight="1">
      <c r="A113" s="4" t="s">
        <v>208</v>
      </c>
      <c r="B113" s="5" t="s">
        <v>209</v>
      </c>
      <c r="C113" s="28">
        <v>14541</v>
      </c>
      <c r="D113" s="28">
        <v>10273</v>
      </c>
      <c r="E113" s="28">
        <v>358</v>
      </c>
      <c r="F113" s="28">
        <f t="shared" si="25"/>
        <v>3910</v>
      </c>
      <c r="G113" s="28">
        <v>56784</v>
      </c>
      <c r="H113" s="28">
        <v>31466</v>
      </c>
      <c r="I113" s="28">
        <v>2683</v>
      </c>
      <c r="J113" s="28">
        <f t="shared" si="26"/>
        <v>22635</v>
      </c>
      <c r="K113" s="28">
        <v>1419</v>
      </c>
      <c r="L113" s="28">
        <v>0</v>
      </c>
      <c r="M113" s="28">
        <v>12140</v>
      </c>
      <c r="N113" s="28">
        <v>232</v>
      </c>
      <c r="O113" s="28">
        <v>232</v>
      </c>
    </row>
    <row r="114" spans="1:15" ht="12.75" customHeight="1">
      <c r="A114" s="4" t="s">
        <v>210</v>
      </c>
      <c r="B114" s="5" t="s">
        <v>211</v>
      </c>
      <c r="C114" s="28">
        <v>34373</v>
      </c>
      <c r="D114" s="28">
        <v>27828</v>
      </c>
      <c r="E114" s="28">
        <v>0</v>
      </c>
      <c r="F114" s="28">
        <f t="shared" si="25"/>
        <v>6545</v>
      </c>
      <c r="G114" s="28">
        <v>95101</v>
      </c>
      <c r="H114" s="28">
        <v>64617</v>
      </c>
      <c r="I114" s="28">
        <v>0</v>
      </c>
      <c r="J114" s="28">
        <f t="shared" si="26"/>
        <v>30484</v>
      </c>
      <c r="K114" s="28">
        <v>3459</v>
      </c>
      <c r="L114" s="28">
        <v>0</v>
      </c>
      <c r="M114" s="28">
        <v>9660</v>
      </c>
      <c r="N114" s="28">
        <v>2497</v>
      </c>
      <c r="O114" s="28">
        <v>2497</v>
      </c>
    </row>
    <row r="115" spans="1:15" ht="12.75" customHeight="1">
      <c r="A115" s="4" t="s">
        <v>212</v>
      </c>
      <c r="B115" s="5" t="s">
        <v>213</v>
      </c>
      <c r="C115" s="28">
        <v>23439</v>
      </c>
      <c r="D115" s="28">
        <v>17543</v>
      </c>
      <c r="E115" s="28">
        <v>0</v>
      </c>
      <c r="F115" s="28">
        <f t="shared" si="25"/>
        <v>5896</v>
      </c>
      <c r="G115" s="28">
        <v>82909</v>
      </c>
      <c r="H115" s="28">
        <v>51865</v>
      </c>
      <c r="I115" s="28">
        <v>0</v>
      </c>
      <c r="J115" s="28">
        <f t="shared" si="26"/>
        <v>31044</v>
      </c>
      <c r="K115" s="28">
        <v>21405</v>
      </c>
      <c r="L115" s="28">
        <v>0</v>
      </c>
      <c r="M115" s="28">
        <v>5590</v>
      </c>
      <c r="N115" s="28">
        <v>1085</v>
      </c>
      <c r="O115" s="28">
        <v>1085</v>
      </c>
    </row>
    <row r="116" spans="1:15" ht="12.75" customHeight="1">
      <c r="A116" s="8"/>
      <c r="B116" s="9" t="s">
        <v>214</v>
      </c>
      <c r="C116" s="29">
        <f t="shared" ref="C116:O116" si="27">SUM(C110:C115)</f>
        <v>141349</v>
      </c>
      <c r="D116" s="29">
        <f t="shared" si="27"/>
        <v>112209</v>
      </c>
      <c r="E116" s="29">
        <f t="shared" si="27"/>
        <v>737</v>
      </c>
      <c r="F116" s="29">
        <f t="shared" si="27"/>
        <v>28403</v>
      </c>
      <c r="G116" s="29">
        <f t="shared" si="27"/>
        <v>509082</v>
      </c>
      <c r="H116" s="29">
        <f t="shared" si="27"/>
        <v>322276</v>
      </c>
      <c r="I116" s="29">
        <f t="shared" si="27"/>
        <v>7004</v>
      </c>
      <c r="J116" s="29">
        <f t="shared" si="27"/>
        <v>179802</v>
      </c>
      <c r="K116" s="29">
        <f t="shared" si="27"/>
        <v>29846</v>
      </c>
      <c r="L116" s="29">
        <f t="shared" si="27"/>
        <v>0</v>
      </c>
      <c r="M116" s="29">
        <f t="shared" si="27"/>
        <v>48131</v>
      </c>
      <c r="N116" s="29">
        <f t="shared" si="27"/>
        <v>4812</v>
      </c>
      <c r="O116" s="29">
        <f t="shared" si="27"/>
        <v>4812</v>
      </c>
    </row>
    <row r="117" spans="1:15" ht="12.75" customHeight="1">
      <c r="A117" s="4" t="s">
        <v>215</v>
      </c>
      <c r="B117" s="5" t="s">
        <v>216</v>
      </c>
      <c r="C117" s="28">
        <v>5100</v>
      </c>
      <c r="D117" s="28">
        <v>4269</v>
      </c>
      <c r="E117" s="28">
        <v>0</v>
      </c>
      <c r="F117" s="28">
        <f>SUM(C117-D117-E117)</f>
        <v>831</v>
      </c>
      <c r="G117" s="28">
        <v>20503</v>
      </c>
      <c r="H117" s="28">
        <v>14676</v>
      </c>
      <c r="I117" s="28">
        <v>0</v>
      </c>
      <c r="J117" s="28">
        <f>SUM(G117-H117-I117)</f>
        <v>5827</v>
      </c>
      <c r="K117" s="28">
        <v>21</v>
      </c>
      <c r="L117" s="28">
        <v>0</v>
      </c>
      <c r="M117" s="28">
        <v>4045</v>
      </c>
      <c r="N117" s="28">
        <v>43</v>
      </c>
      <c r="O117" s="28">
        <v>43</v>
      </c>
    </row>
    <row r="118" spans="1:15" ht="12.75" customHeight="1">
      <c r="A118" s="4" t="s">
        <v>217</v>
      </c>
      <c r="B118" s="5" t="s">
        <v>218</v>
      </c>
      <c r="C118" s="28">
        <v>12497</v>
      </c>
      <c r="D118" s="28">
        <v>10865</v>
      </c>
      <c r="E118" s="28">
        <v>208</v>
      </c>
      <c r="F118" s="28">
        <f>SUM(C118-D118-E118)</f>
        <v>1424</v>
      </c>
      <c r="G118" s="28">
        <v>48535</v>
      </c>
      <c r="H118" s="28">
        <v>31410</v>
      </c>
      <c r="I118" s="28">
        <v>1800</v>
      </c>
      <c r="J118" s="28">
        <f>SUM(G118-H118-I118)</f>
        <v>15325</v>
      </c>
      <c r="K118" s="28">
        <v>136</v>
      </c>
      <c r="L118" s="28">
        <v>0</v>
      </c>
      <c r="M118" s="28">
        <v>3718</v>
      </c>
      <c r="N118" s="28">
        <v>1496</v>
      </c>
      <c r="O118" s="28">
        <v>1496</v>
      </c>
    </row>
    <row r="119" spans="1:15" ht="12.75" customHeight="1">
      <c r="A119" s="8"/>
      <c r="B119" s="9" t="s">
        <v>219</v>
      </c>
      <c r="C119" s="29">
        <f t="shared" ref="C119:O119" si="28">SUM(C117:C118)</f>
        <v>17597</v>
      </c>
      <c r="D119" s="29">
        <f t="shared" si="28"/>
        <v>15134</v>
      </c>
      <c r="E119" s="29">
        <f t="shared" si="28"/>
        <v>208</v>
      </c>
      <c r="F119" s="29">
        <f t="shared" si="28"/>
        <v>2255</v>
      </c>
      <c r="G119" s="29">
        <f t="shared" si="28"/>
        <v>69038</v>
      </c>
      <c r="H119" s="29">
        <f t="shared" si="28"/>
        <v>46086</v>
      </c>
      <c r="I119" s="29">
        <f t="shared" si="28"/>
        <v>1800</v>
      </c>
      <c r="J119" s="29">
        <f t="shared" si="28"/>
        <v>21152</v>
      </c>
      <c r="K119" s="29">
        <f t="shared" si="28"/>
        <v>157</v>
      </c>
      <c r="L119" s="29">
        <f t="shared" si="28"/>
        <v>0</v>
      </c>
      <c r="M119" s="29">
        <f t="shared" si="28"/>
        <v>7763</v>
      </c>
      <c r="N119" s="29">
        <f t="shared" si="28"/>
        <v>1539</v>
      </c>
      <c r="O119" s="29">
        <f t="shared" si="28"/>
        <v>1539</v>
      </c>
    </row>
    <row r="120" spans="1:15" ht="12.75" customHeight="1">
      <c r="A120" s="4" t="s">
        <v>220</v>
      </c>
      <c r="B120" s="5" t="s">
        <v>221</v>
      </c>
      <c r="C120" s="28">
        <v>14898</v>
      </c>
      <c r="D120" s="28">
        <v>13803</v>
      </c>
      <c r="E120" s="28">
        <v>213</v>
      </c>
      <c r="F120" s="28">
        <f>SUM(C120-D120-E120)</f>
        <v>882</v>
      </c>
      <c r="G120" s="28">
        <v>47008</v>
      </c>
      <c r="H120" s="28">
        <v>38177</v>
      </c>
      <c r="I120" s="28">
        <v>2251</v>
      </c>
      <c r="J120" s="28">
        <f>SUM(G120-H120-I120)</f>
        <v>6580</v>
      </c>
      <c r="K120" s="28">
        <v>2176</v>
      </c>
      <c r="L120" s="28">
        <v>0</v>
      </c>
      <c r="M120" s="28">
        <v>1470</v>
      </c>
      <c r="N120" s="28">
        <v>2641</v>
      </c>
      <c r="O120" s="28">
        <v>2641</v>
      </c>
    </row>
    <row r="121" spans="1:15" ht="12.75" customHeight="1">
      <c r="A121" s="4" t="s">
        <v>222</v>
      </c>
      <c r="B121" s="5" t="s">
        <v>223</v>
      </c>
      <c r="C121" s="28">
        <v>23254</v>
      </c>
      <c r="D121" s="28">
        <v>21116</v>
      </c>
      <c r="E121" s="28">
        <v>473</v>
      </c>
      <c r="F121" s="28">
        <f>SUM(C121-D121-E121)</f>
        <v>1665</v>
      </c>
      <c r="G121" s="28">
        <v>80433</v>
      </c>
      <c r="H121" s="28">
        <v>61143</v>
      </c>
      <c r="I121" s="28">
        <v>3709</v>
      </c>
      <c r="J121" s="28">
        <f>SUM(G121-H121-I121)</f>
        <v>15581</v>
      </c>
      <c r="K121" s="28">
        <v>315</v>
      </c>
      <c r="L121" s="28">
        <v>0</v>
      </c>
      <c r="M121" s="28">
        <v>3498</v>
      </c>
      <c r="N121" s="28">
        <v>102</v>
      </c>
      <c r="O121" s="28">
        <v>102</v>
      </c>
    </row>
    <row r="122" spans="1:15" ht="12.75" customHeight="1">
      <c r="A122" s="4" t="s">
        <v>224</v>
      </c>
      <c r="B122" s="5" t="s">
        <v>225</v>
      </c>
      <c r="C122" s="28">
        <v>4583</v>
      </c>
      <c r="D122" s="28">
        <v>3867</v>
      </c>
      <c r="E122" s="28">
        <v>0</v>
      </c>
      <c r="F122" s="28">
        <f>SUM(C122-D122-E122)</f>
        <v>716</v>
      </c>
      <c r="G122" s="28">
        <v>15379</v>
      </c>
      <c r="H122" s="28">
        <v>10522</v>
      </c>
      <c r="I122" s="28">
        <v>0</v>
      </c>
      <c r="J122" s="28">
        <f>SUM(G122-H122-I122)</f>
        <v>4857</v>
      </c>
      <c r="K122" s="28">
        <v>126</v>
      </c>
      <c r="L122" s="28">
        <v>0</v>
      </c>
      <c r="M122" s="28">
        <v>4389</v>
      </c>
      <c r="N122" s="28">
        <v>28</v>
      </c>
      <c r="O122" s="28">
        <v>28</v>
      </c>
    </row>
    <row r="123" spans="1:15" ht="12.75" customHeight="1">
      <c r="A123" s="4" t="s">
        <v>226</v>
      </c>
      <c r="B123" s="5" t="s">
        <v>227</v>
      </c>
      <c r="C123" s="28">
        <v>21001</v>
      </c>
      <c r="D123" s="28">
        <v>18932</v>
      </c>
      <c r="E123" s="28">
        <v>250</v>
      </c>
      <c r="F123" s="28">
        <f>SUM(C123-D123-E123)</f>
        <v>1819</v>
      </c>
      <c r="G123" s="28">
        <v>61655</v>
      </c>
      <c r="H123" s="28">
        <v>47971</v>
      </c>
      <c r="I123" s="28">
        <v>1971</v>
      </c>
      <c r="J123" s="28">
        <f>SUM(G123-H123-I123)</f>
        <v>11713</v>
      </c>
      <c r="K123" s="28">
        <v>1119</v>
      </c>
      <c r="L123" s="28">
        <v>0</v>
      </c>
      <c r="M123" s="28">
        <v>2907</v>
      </c>
      <c r="N123" s="28">
        <v>512</v>
      </c>
      <c r="O123" s="28">
        <v>512</v>
      </c>
    </row>
    <row r="124" spans="1:15" ht="12.75" customHeight="1">
      <c r="A124" s="4" t="s">
        <v>228</v>
      </c>
      <c r="B124" s="5" t="s">
        <v>229</v>
      </c>
      <c r="C124" s="28">
        <v>6604</v>
      </c>
      <c r="D124" s="28">
        <v>6148</v>
      </c>
      <c r="E124" s="28">
        <v>101</v>
      </c>
      <c r="F124" s="28">
        <f>SUM(C124-D124-E124)</f>
        <v>355</v>
      </c>
      <c r="G124" s="28">
        <v>18640</v>
      </c>
      <c r="H124" s="28">
        <v>15478</v>
      </c>
      <c r="I124" s="28">
        <v>989</v>
      </c>
      <c r="J124" s="28">
        <f>SUM(G124-H124-I124)</f>
        <v>2173</v>
      </c>
      <c r="K124" s="28">
        <v>273</v>
      </c>
      <c r="L124" s="28">
        <v>0</v>
      </c>
      <c r="M124" s="28">
        <v>56</v>
      </c>
      <c r="N124" s="28">
        <v>191</v>
      </c>
      <c r="O124" s="28">
        <v>191</v>
      </c>
    </row>
    <row r="125" spans="1:15" ht="12.75" customHeight="1">
      <c r="A125" s="8"/>
      <c r="B125" s="9" t="s">
        <v>230</v>
      </c>
      <c r="C125" s="29">
        <f t="shared" ref="C125:O125" si="29">SUM(C120:C124)</f>
        <v>70340</v>
      </c>
      <c r="D125" s="29">
        <f t="shared" si="29"/>
        <v>63866</v>
      </c>
      <c r="E125" s="29">
        <f t="shared" si="29"/>
        <v>1037</v>
      </c>
      <c r="F125" s="29">
        <f t="shared" si="29"/>
        <v>5437</v>
      </c>
      <c r="G125" s="29">
        <f t="shared" si="29"/>
        <v>223115</v>
      </c>
      <c r="H125" s="29">
        <f t="shared" si="29"/>
        <v>173291</v>
      </c>
      <c r="I125" s="29">
        <f t="shared" si="29"/>
        <v>8920</v>
      </c>
      <c r="J125" s="29">
        <f t="shared" si="29"/>
        <v>40904</v>
      </c>
      <c r="K125" s="29">
        <f t="shared" si="29"/>
        <v>4009</v>
      </c>
      <c r="L125" s="29">
        <f t="shared" si="29"/>
        <v>0</v>
      </c>
      <c r="M125" s="29">
        <f t="shared" si="29"/>
        <v>12320</v>
      </c>
      <c r="N125" s="29">
        <f t="shared" si="29"/>
        <v>3474</v>
      </c>
      <c r="O125" s="29">
        <f t="shared" si="29"/>
        <v>3474</v>
      </c>
    </row>
    <row r="126" spans="1:15" ht="12.75" customHeight="1">
      <c r="A126" s="4" t="s">
        <v>231</v>
      </c>
      <c r="B126" s="5" t="s">
        <v>232</v>
      </c>
      <c r="C126" s="28">
        <v>15467</v>
      </c>
      <c r="D126" s="28">
        <v>12076</v>
      </c>
      <c r="E126" s="28">
        <v>0</v>
      </c>
      <c r="F126" s="28">
        <f t="shared" ref="F126:F134" si="30">SUM(C126-D126-E126)</f>
        <v>3391</v>
      </c>
      <c r="G126" s="28">
        <v>42744</v>
      </c>
      <c r="H126" s="28">
        <v>26653</v>
      </c>
      <c r="I126" s="28">
        <v>0</v>
      </c>
      <c r="J126" s="28">
        <f t="shared" ref="J126:J134" si="31">SUM(G126-H126-I126)</f>
        <v>16091</v>
      </c>
      <c r="K126" s="28">
        <v>212</v>
      </c>
      <c r="L126" s="28">
        <v>0</v>
      </c>
      <c r="M126" s="28">
        <v>4134</v>
      </c>
      <c r="N126" s="28">
        <v>434</v>
      </c>
      <c r="O126" s="28">
        <v>434</v>
      </c>
    </row>
    <row r="127" spans="1:15" ht="12.75" customHeight="1">
      <c r="A127" s="4" t="s">
        <v>233</v>
      </c>
      <c r="B127" s="5" t="s">
        <v>234</v>
      </c>
      <c r="C127" s="28">
        <v>8230</v>
      </c>
      <c r="D127" s="28">
        <v>6631</v>
      </c>
      <c r="E127" s="28">
        <v>0</v>
      </c>
      <c r="F127" s="28">
        <f t="shared" si="30"/>
        <v>1599</v>
      </c>
      <c r="G127" s="28">
        <v>25041</v>
      </c>
      <c r="H127" s="28">
        <v>19586</v>
      </c>
      <c r="I127" s="28">
        <v>0</v>
      </c>
      <c r="J127" s="28">
        <f t="shared" si="31"/>
        <v>5455</v>
      </c>
      <c r="K127" s="28">
        <v>115</v>
      </c>
      <c r="L127" s="28">
        <v>0</v>
      </c>
      <c r="M127" s="28">
        <v>785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52366</v>
      </c>
      <c r="D128" s="28">
        <v>41420</v>
      </c>
      <c r="E128" s="28">
        <v>875</v>
      </c>
      <c r="F128" s="28">
        <f t="shared" si="30"/>
        <v>10071</v>
      </c>
      <c r="G128" s="28">
        <v>122644</v>
      </c>
      <c r="H128" s="28">
        <v>88220</v>
      </c>
      <c r="I128" s="28">
        <v>4192</v>
      </c>
      <c r="J128" s="28">
        <f t="shared" si="31"/>
        <v>30232</v>
      </c>
      <c r="K128" s="28">
        <v>2318</v>
      </c>
      <c r="L128" s="28">
        <v>0</v>
      </c>
      <c r="M128" s="28">
        <v>10162</v>
      </c>
      <c r="N128" s="28">
        <v>824</v>
      </c>
      <c r="O128" s="28">
        <v>824</v>
      </c>
    </row>
    <row r="129" spans="1:15" ht="12.75" customHeight="1">
      <c r="A129" s="4" t="s">
        <v>237</v>
      </c>
      <c r="B129" s="5" t="s">
        <v>238</v>
      </c>
      <c r="C129" s="28">
        <v>5243</v>
      </c>
      <c r="D129" s="28">
        <v>4062</v>
      </c>
      <c r="E129" s="28">
        <v>229</v>
      </c>
      <c r="F129" s="28">
        <f t="shared" si="30"/>
        <v>952</v>
      </c>
      <c r="G129" s="28">
        <v>19919</v>
      </c>
      <c r="H129" s="28">
        <v>10139</v>
      </c>
      <c r="I129" s="28">
        <v>2072</v>
      </c>
      <c r="J129" s="28">
        <f t="shared" si="31"/>
        <v>7708</v>
      </c>
      <c r="K129" s="28">
        <v>180</v>
      </c>
      <c r="L129" s="28">
        <v>0</v>
      </c>
      <c r="M129" s="28">
        <v>4270</v>
      </c>
      <c r="N129" s="28">
        <v>132</v>
      </c>
      <c r="O129" s="28">
        <v>132</v>
      </c>
    </row>
    <row r="130" spans="1:15" ht="12.75" customHeight="1">
      <c r="A130" s="4" t="s">
        <v>239</v>
      </c>
      <c r="B130" s="5" t="s">
        <v>240</v>
      </c>
      <c r="C130" s="28">
        <v>30228</v>
      </c>
      <c r="D130" s="28">
        <v>25736</v>
      </c>
      <c r="E130" s="28">
        <v>1525</v>
      </c>
      <c r="F130" s="28">
        <f t="shared" si="30"/>
        <v>2967</v>
      </c>
      <c r="G130" s="28">
        <v>76752</v>
      </c>
      <c r="H130" s="28">
        <v>42287</v>
      </c>
      <c r="I130" s="28">
        <v>7302</v>
      </c>
      <c r="J130" s="28">
        <f t="shared" si="31"/>
        <v>27163</v>
      </c>
      <c r="K130" s="28">
        <v>1054</v>
      </c>
      <c r="L130" s="28">
        <v>0</v>
      </c>
      <c r="M130" s="28">
        <v>413</v>
      </c>
      <c r="N130" s="28">
        <v>131986</v>
      </c>
      <c r="O130" s="28">
        <v>3878</v>
      </c>
    </row>
    <row r="131" spans="1:15" ht="12.75" customHeight="1">
      <c r="A131" s="4" t="s">
        <v>241</v>
      </c>
      <c r="B131" s="5" t="s">
        <v>242</v>
      </c>
      <c r="C131" s="28">
        <v>57518</v>
      </c>
      <c r="D131" s="28">
        <v>48060</v>
      </c>
      <c r="E131" s="28">
        <v>372</v>
      </c>
      <c r="F131" s="28">
        <f t="shared" si="30"/>
        <v>9086</v>
      </c>
      <c r="G131" s="28">
        <v>138772</v>
      </c>
      <c r="H131" s="28">
        <v>75193</v>
      </c>
      <c r="I131" s="28">
        <v>2338</v>
      </c>
      <c r="J131" s="28">
        <f t="shared" si="31"/>
        <v>61241</v>
      </c>
      <c r="K131" s="28">
        <v>2373</v>
      </c>
      <c r="L131" s="28">
        <v>0</v>
      </c>
      <c r="M131" s="28">
        <v>2006</v>
      </c>
      <c r="N131" s="28">
        <v>1080</v>
      </c>
      <c r="O131" s="28">
        <v>1080</v>
      </c>
    </row>
    <row r="132" spans="1:15" ht="12.75" customHeight="1">
      <c r="A132" s="4" t="s">
        <v>243</v>
      </c>
      <c r="B132" s="5" t="s">
        <v>244</v>
      </c>
      <c r="C132" s="28">
        <v>22829</v>
      </c>
      <c r="D132" s="28">
        <v>19364</v>
      </c>
      <c r="E132" s="28">
        <v>0</v>
      </c>
      <c r="F132" s="28">
        <f t="shared" si="30"/>
        <v>3465</v>
      </c>
      <c r="G132" s="28">
        <v>69003</v>
      </c>
      <c r="H132" s="28">
        <v>40911</v>
      </c>
      <c r="I132" s="28">
        <v>0</v>
      </c>
      <c r="J132" s="28">
        <f t="shared" si="31"/>
        <v>28092</v>
      </c>
      <c r="K132" s="28">
        <v>3249</v>
      </c>
      <c r="L132" s="28">
        <v>0</v>
      </c>
      <c r="M132" s="28">
        <v>6031</v>
      </c>
      <c r="N132" s="28">
        <v>88</v>
      </c>
      <c r="O132" s="28">
        <v>88</v>
      </c>
    </row>
    <row r="133" spans="1:15" ht="12.75" customHeight="1">
      <c r="A133" s="4" t="s">
        <v>245</v>
      </c>
      <c r="B133" s="5" t="s">
        <v>246</v>
      </c>
      <c r="C133" s="28">
        <v>23453</v>
      </c>
      <c r="D133" s="28">
        <v>20530</v>
      </c>
      <c r="E133" s="28">
        <v>0</v>
      </c>
      <c r="F133" s="28">
        <f t="shared" si="30"/>
        <v>2923</v>
      </c>
      <c r="G133" s="28">
        <v>65067</v>
      </c>
      <c r="H133" s="28">
        <v>47889</v>
      </c>
      <c r="I133" s="28">
        <v>0</v>
      </c>
      <c r="J133" s="28">
        <f t="shared" si="31"/>
        <v>17178</v>
      </c>
      <c r="K133" s="28">
        <v>11723</v>
      </c>
      <c r="L133" s="28">
        <v>0</v>
      </c>
      <c r="M133" s="28">
        <v>3993</v>
      </c>
      <c r="N133" s="28">
        <v>27</v>
      </c>
      <c r="O133" s="28">
        <v>27</v>
      </c>
    </row>
    <row r="134" spans="1:15" ht="12.75" customHeight="1">
      <c r="A134" s="4" t="s">
        <v>247</v>
      </c>
      <c r="B134" s="5" t="s">
        <v>248</v>
      </c>
      <c r="C134" s="28">
        <v>15621</v>
      </c>
      <c r="D134" s="28">
        <v>11296</v>
      </c>
      <c r="E134" s="28">
        <v>0</v>
      </c>
      <c r="F134" s="28">
        <f t="shared" si="30"/>
        <v>4325</v>
      </c>
      <c r="G134" s="28">
        <v>70143</v>
      </c>
      <c r="H134" s="28">
        <v>23019</v>
      </c>
      <c r="I134" s="28">
        <v>0</v>
      </c>
      <c r="J134" s="28">
        <f t="shared" si="31"/>
        <v>47124</v>
      </c>
      <c r="K134" s="28">
        <v>2227</v>
      </c>
      <c r="L134" s="28">
        <v>0</v>
      </c>
      <c r="M134" s="28">
        <v>4807</v>
      </c>
      <c r="N134" s="28">
        <v>56</v>
      </c>
      <c r="O134" s="28">
        <v>56</v>
      </c>
    </row>
    <row r="135" spans="1:15" ht="12.75" customHeight="1">
      <c r="A135" s="10"/>
      <c r="B135" s="9" t="s">
        <v>249</v>
      </c>
      <c r="C135" s="29">
        <f t="shared" ref="C135:O135" si="32">SUM(C126:C134)</f>
        <v>230955</v>
      </c>
      <c r="D135" s="29">
        <f t="shared" si="32"/>
        <v>189175</v>
      </c>
      <c r="E135" s="29">
        <f t="shared" si="32"/>
        <v>3001</v>
      </c>
      <c r="F135" s="29">
        <f t="shared" si="32"/>
        <v>38779</v>
      </c>
      <c r="G135" s="29">
        <f t="shared" si="32"/>
        <v>630085</v>
      </c>
      <c r="H135" s="29">
        <f t="shared" si="32"/>
        <v>373897</v>
      </c>
      <c r="I135" s="29">
        <f t="shared" si="32"/>
        <v>15904</v>
      </c>
      <c r="J135" s="29">
        <f t="shared" si="32"/>
        <v>240284</v>
      </c>
      <c r="K135" s="29">
        <f t="shared" si="32"/>
        <v>23451</v>
      </c>
      <c r="L135" s="29">
        <f t="shared" si="32"/>
        <v>0</v>
      </c>
      <c r="M135" s="29">
        <f t="shared" si="32"/>
        <v>36601</v>
      </c>
      <c r="N135" s="29">
        <f t="shared" si="32"/>
        <v>134627</v>
      </c>
      <c r="O135" s="29">
        <f t="shared" si="32"/>
        <v>6519</v>
      </c>
    </row>
    <row r="136" spans="1:15" ht="12.75" customHeight="1">
      <c r="A136" s="4" t="s">
        <v>250</v>
      </c>
      <c r="B136" s="5" t="s">
        <v>251</v>
      </c>
      <c r="C136" s="28">
        <v>34237</v>
      </c>
      <c r="D136" s="28">
        <v>32521</v>
      </c>
      <c r="E136" s="28">
        <v>0</v>
      </c>
      <c r="F136" s="28">
        <f t="shared" ref="F136:F143" si="33">SUM(C136-D136-E136)</f>
        <v>1716</v>
      </c>
      <c r="G136" s="28">
        <v>82497</v>
      </c>
      <c r="H136" s="28">
        <v>65281</v>
      </c>
      <c r="I136" s="28">
        <v>0</v>
      </c>
      <c r="J136" s="28">
        <f t="shared" ref="J136:J143" si="34">SUM(G136-H136-I136)</f>
        <v>17216</v>
      </c>
      <c r="K136" s="28">
        <v>10382</v>
      </c>
      <c r="L136" s="28">
        <v>3584</v>
      </c>
      <c r="M136" s="28">
        <v>4743</v>
      </c>
      <c r="N136" s="28">
        <v>11085</v>
      </c>
      <c r="O136" s="28">
        <v>10443</v>
      </c>
    </row>
    <row r="137" spans="1:15" ht="12.75" customHeight="1">
      <c r="A137" s="4" t="s">
        <v>252</v>
      </c>
      <c r="B137" s="5" t="s">
        <v>253</v>
      </c>
      <c r="C137" s="28">
        <v>5152</v>
      </c>
      <c r="D137" s="28">
        <v>3973</v>
      </c>
      <c r="E137" s="28">
        <v>0</v>
      </c>
      <c r="F137" s="28">
        <f t="shared" si="33"/>
        <v>1179</v>
      </c>
      <c r="G137" s="28">
        <v>11017</v>
      </c>
      <c r="H137" s="28">
        <v>8737</v>
      </c>
      <c r="I137" s="28">
        <v>0</v>
      </c>
      <c r="J137" s="28">
        <f t="shared" si="34"/>
        <v>2280</v>
      </c>
      <c r="K137" s="28">
        <v>77</v>
      </c>
      <c r="L137" s="28">
        <v>0</v>
      </c>
      <c r="M137" s="28">
        <v>0</v>
      </c>
      <c r="N137" s="28">
        <v>24</v>
      </c>
      <c r="O137" s="28">
        <v>24</v>
      </c>
    </row>
    <row r="138" spans="1:15" ht="12.75" customHeight="1">
      <c r="A138" s="4" t="s">
        <v>254</v>
      </c>
      <c r="B138" s="5" t="s">
        <v>255</v>
      </c>
      <c r="C138" s="28">
        <v>2437</v>
      </c>
      <c r="D138" s="28">
        <v>2144</v>
      </c>
      <c r="E138" s="28">
        <v>0</v>
      </c>
      <c r="F138" s="28">
        <f t="shared" si="33"/>
        <v>293</v>
      </c>
      <c r="G138" s="28">
        <v>6710</v>
      </c>
      <c r="H138" s="28">
        <v>5937</v>
      </c>
      <c r="I138" s="28">
        <v>0</v>
      </c>
      <c r="J138" s="28">
        <f t="shared" si="34"/>
        <v>773</v>
      </c>
      <c r="K138" s="28">
        <v>3</v>
      </c>
      <c r="L138" s="28">
        <v>0</v>
      </c>
      <c r="M138" s="28">
        <v>332</v>
      </c>
      <c r="N138" s="28">
        <v>354</v>
      </c>
      <c r="O138" s="28">
        <v>102</v>
      </c>
    </row>
    <row r="139" spans="1:15" ht="12.75" customHeight="1">
      <c r="A139" s="4" t="s">
        <v>256</v>
      </c>
      <c r="B139" s="5" t="s">
        <v>257</v>
      </c>
      <c r="C139" s="28">
        <v>8150</v>
      </c>
      <c r="D139" s="28">
        <v>7933</v>
      </c>
      <c r="E139" s="28">
        <v>0</v>
      </c>
      <c r="F139" s="28">
        <f t="shared" si="33"/>
        <v>217</v>
      </c>
      <c r="G139" s="28">
        <v>23026</v>
      </c>
      <c r="H139" s="28">
        <v>20256</v>
      </c>
      <c r="I139" s="28">
        <v>0</v>
      </c>
      <c r="J139" s="28">
        <f t="shared" si="34"/>
        <v>2770</v>
      </c>
      <c r="K139" s="28">
        <v>6511</v>
      </c>
      <c r="L139" s="28">
        <v>289</v>
      </c>
      <c r="M139" s="28">
        <v>3843</v>
      </c>
      <c r="N139" s="28">
        <v>630</v>
      </c>
      <c r="O139" s="28">
        <v>612</v>
      </c>
    </row>
    <row r="140" spans="1:15" ht="12.75" customHeight="1">
      <c r="A140" s="4" t="s">
        <v>258</v>
      </c>
      <c r="B140" s="5" t="s">
        <v>259</v>
      </c>
      <c r="C140" s="28">
        <v>1363</v>
      </c>
      <c r="D140" s="28">
        <v>1239</v>
      </c>
      <c r="E140" s="28">
        <v>0</v>
      </c>
      <c r="F140" s="28">
        <f t="shared" si="33"/>
        <v>124</v>
      </c>
      <c r="G140" s="28">
        <v>2979</v>
      </c>
      <c r="H140" s="28">
        <v>2562</v>
      </c>
      <c r="I140" s="28">
        <v>0</v>
      </c>
      <c r="J140" s="28">
        <f t="shared" si="34"/>
        <v>417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6154</v>
      </c>
      <c r="D141" s="28">
        <v>6005</v>
      </c>
      <c r="E141" s="28">
        <v>0</v>
      </c>
      <c r="F141" s="28">
        <f t="shared" si="33"/>
        <v>149</v>
      </c>
      <c r="G141" s="28">
        <v>14646</v>
      </c>
      <c r="H141" s="28">
        <v>11856</v>
      </c>
      <c r="I141" s="28">
        <v>0</v>
      </c>
      <c r="J141" s="28">
        <f t="shared" si="34"/>
        <v>2790</v>
      </c>
      <c r="K141" s="28">
        <v>2504</v>
      </c>
      <c r="L141" s="28">
        <v>0</v>
      </c>
      <c r="M141" s="28">
        <v>742</v>
      </c>
      <c r="N141" s="28">
        <v>880</v>
      </c>
      <c r="O141" s="28">
        <v>880</v>
      </c>
    </row>
    <row r="142" spans="1:15" ht="12.75" customHeight="1">
      <c r="A142" s="4" t="s">
        <v>262</v>
      </c>
      <c r="B142" s="5" t="s">
        <v>263</v>
      </c>
      <c r="C142" s="28">
        <v>7710</v>
      </c>
      <c r="D142" s="28">
        <v>5953</v>
      </c>
      <c r="E142" s="28">
        <v>0</v>
      </c>
      <c r="F142" s="28">
        <f t="shared" si="33"/>
        <v>1757</v>
      </c>
      <c r="G142" s="28">
        <v>24304</v>
      </c>
      <c r="H142" s="28">
        <v>19001</v>
      </c>
      <c r="I142" s="28">
        <v>0</v>
      </c>
      <c r="J142" s="28">
        <f t="shared" si="34"/>
        <v>5303</v>
      </c>
      <c r="K142" s="28">
        <v>3786</v>
      </c>
      <c r="L142" s="28">
        <v>22</v>
      </c>
      <c r="M142" s="28">
        <v>4607</v>
      </c>
      <c r="N142" s="28">
        <v>3132</v>
      </c>
      <c r="O142" s="28">
        <v>3041</v>
      </c>
    </row>
    <row r="143" spans="1:15" ht="12.75" customHeight="1">
      <c r="A143" s="4" t="s">
        <v>264</v>
      </c>
      <c r="B143" s="5" t="s">
        <v>265</v>
      </c>
      <c r="C143" s="28">
        <v>23348</v>
      </c>
      <c r="D143" s="28">
        <v>19614</v>
      </c>
      <c r="E143" s="28">
        <v>0</v>
      </c>
      <c r="F143" s="28">
        <f t="shared" si="33"/>
        <v>3734</v>
      </c>
      <c r="G143" s="28">
        <v>72012</v>
      </c>
      <c r="H143" s="28">
        <v>34617</v>
      </c>
      <c r="I143" s="28">
        <v>0</v>
      </c>
      <c r="J143" s="28">
        <f t="shared" si="34"/>
        <v>37395</v>
      </c>
      <c r="K143" s="28">
        <v>21595</v>
      </c>
      <c r="L143" s="28">
        <v>46</v>
      </c>
      <c r="M143" s="28">
        <v>5642</v>
      </c>
      <c r="N143" s="28">
        <v>6062</v>
      </c>
      <c r="O143" s="28">
        <v>5892</v>
      </c>
    </row>
    <row r="144" spans="1:15" ht="12.75" customHeight="1">
      <c r="A144" s="10"/>
      <c r="B144" s="9" t="s">
        <v>266</v>
      </c>
      <c r="C144" s="30">
        <f t="shared" ref="C144:O144" si="35">SUM(C136:C143)</f>
        <v>88551</v>
      </c>
      <c r="D144" s="30">
        <f t="shared" si="35"/>
        <v>79382</v>
      </c>
      <c r="E144" s="30">
        <f t="shared" si="35"/>
        <v>0</v>
      </c>
      <c r="F144" s="30">
        <f t="shared" si="35"/>
        <v>9169</v>
      </c>
      <c r="G144" s="30">
        <f t="shared" si="35"/>
        <v>237191</v>
      </c>
      <c r="H144" s="30">
        <f t="shared" si="35"/>
        <v>168247</v>
      </c>
      <c r="I144" s="30">
        <f t="shared" si="35"/>
        <v>0</v>
      </c>
      <c r="J144" s="30">
        <f t="shared" si="35"/>
        <v>68944</v>
      </c>
      <c r="K144" s="30">
        <f t="shared" si="35"/>
        <v>44858</v>
      </c>
      <c r="L144" s="30">
        <f t="shared" si="35"/>
        <v>3941</v>
      </c>
      <c r="M144" s="30">
        <f t="shared" si="35"/>
        <v>19909</v>
      </c>
      <c r="N144" s="30">
        <f t="shared" si="35"/>
        <v>22176</v>
      </c>
      <c r="O144" s="30">
        <f t="shared" si="35"/>
        <v>20994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3058649</v>
      </c>
      <c r="D145" s="31">
        <f t="shared" si="36"/>
        <v>2216802</v>
      </c>
      <c r="E145" s="31">
        <f t="shared" si="36"/>
        <v>74772</v>
      </c>
      <c r="F145" s="31">
        <f t="shared" si="36"/>
        <v>767075</v>
      </c>
      <c r="G145" s="31">
        <f t="shared" si="36"/>
        <v>9387138</v>
      </c>
      <c r="H145" s="31">
        <f t="shared" si="36"/>
        <v>4834235</v>
      </c>
      <c r="I145" s="31">
        <f t="shared" si="36"/>
        <v>408822</v>
      </c>
      <c r="J145" s="31">
        <f t="shared" si="36"/>
        <v>4144081</v>
      </c>
      <c r="K145" s="31">
        <f t="shared" si="36"/>
        <v>517789</v>
      </c>
      <c r="L145" s="31">
        <f t="shared" si="36"/>
        <v>8752</v>
      </c>
      <c r="M145" s="31">
        <f t="shared" si="36"/>
        <v>632435</v>
      </c>
      <c r="N145" s="31">
        <f t="shared" si="36"/>
        <v>511717</v>
      </c>
      <c r="O145" s="31">
        <f t="shared" si="36"/>
        <v>252646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2017-05-09T13:44:58Z</dcterms:modified>
</cp:coreProperties>
</file>