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F15" i="1"/>
  <c r="J15"/>
  <c r="F16"/>
  <c r="J16"/>
  <c r="J23" s="1"/>
  <c r="F17"/>
  <c r="J17"/>
  <c r="F18"/>
  <c r="J18"/>
  <c r="F19"/>
  <c r="J19"/>
  <c r="F20"/>
  <c r="J20"/>
  <c r="F21"/>
  <c r="J21"/>
  <c r="F22"/>
  <c r="J22"/>
  <c r="C23"/>
  <c r="D23"/>
  <c r="E23"/>
  <c r="F23"/>
  <c r="G23"/>
  <c r="H23"/>
  <c r="I23"/>
  <c r="K23"/>
  <c r="L23"/>
  <c r="M23"/>
  <c r="N23"/>
  <c r="O23"/>
  <c r="F24"/>
  <c r="J24"/>
  <c r="C25"/>
  <c r="D25"/>
  <c r="E25"/>
  <c r="F25"/>
  <c r="G25"/>
  <c r="H25"/>
  <c r="I25"/>
  <c r="J25"/>
  <c r="K25"/>
  <c r="L25"/>
  <c r="M25"/>
  <c r="N25"/>
  <c r="O25"/>
  <c r="F26"/>
  <c r="J26"/>
  <c r="F27"/>
  <c r="J27"/>
  <c r="F28"/>
  <c r="J28"/>
  <c r="F29"/>
  <c r="J29"/>
  <c r="C30"/>
  <c r="D30"/>
  <c r="E30"/>
  <c r="F30"/>
  <c r="G30"/>
  <c r="H30"/>
  <c r="I30"/>
  <c r="J30"/>
  <c r="K30"/>
  <c r="L30"/>
  <c r="M30"/>
  <c r="N30"/>
  <c r="O30"/>
  <c r="F31"/>
  <c r="J31"/>
  <c r="J43" s="1"/>
  <c r="F32"/>
  <c r="F43" s="1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G43"/>
  <c r="H43"/>
  <c r="I43"/>
  <c r="K43"/>
  <c r="L43"/>
  <c r="M43"/>
  <c r="N43"/>
  <c r="O43"/>
  <c r="F44"/>
  <c r="F46" s="1"/>
  <c r="J44"/>
  <c r="J46" s="1"/>
  <c r="F45"/>
  <c r="J45"/>
  <c r="C46"/>
  <c r="D46"/>
  <c r="E46"/>
  <c r="G46"/>
  <c r="H46"/>
  <c r="I46"/>
  <c r="K46"/>
  <c r="L46"/>
  <c r="M46"/>
  <c r="N46"/>
  <c r="O46"/>
  <c r="F47"/>
  <c r="F51" s="1"/>
  <c r="J47"/>
  <c r="F48"/>
  <c r="J48"/>
  <c r="F49"/>
  <c r="J49"/>
  <c r="F50"/>
  <c r="J50"/>
  <c r="C51"/>
  <c r="D51"/>
  <c r="E51"/>
  <c r="G51"/>
  <c r="H51"/>
  <c r="I51"/>
  <c r="J51"/>
  <c r="K51"/>
  <c r="L51"/>
  <c r="M51"/>
  <c r="N51"/>
  <c r="O51"/>
  <c r="F52"/>
  <c r="J52"/>
  <c r="F53"/>
  <c r="F59" s="1"/>
  <c r="J53"/>
  <c r="J59" s="1"/>
  <c r="F54"/>
  <c r="J54"/>
  <c r="F55"/>
  <c r="J55"/>
  <c r="F56"/>
  <c r="J56"/>
  <c r="F57"/>
  <c r="J57"/>
  <c r="F58"/>
  <c r="J58"/>
  <c r="C59"/>
  <c r="D59"/>
  <c r="E59"/>
  <c r="G59"/>
  <c r="H59"/>
  <c r="I59"/>
  <c r="K59"/>
  <c r="L59"/>
  <c r="M59"/>
  <c r="N59"/>
  <c r="O59"/>
  <c r="F60"/>
  <c r="F69" s="1"/>
  <c r="J60"/>
  <c r="F61"/>
  <c r="J61"/>
  <c r="J69" s="1"/>
  <c r="F62"/>
  <c r="J62"/>
  <c r="F63"/>
  <c r="J63"/>
  <c r="F64"/>
  <c r="J64"/>
  <c r="F65"/>
  <c r="J65"/>
  <c r="F66"/>
  <c r="J66"/>
  <c r="F67"/>
  <c r="J67"/>
  <c r="F68"/>
  <c r="J68"/>
  <c r="C69"/>
  <c r="D69"/>
  <c r="E69"/>
  <c r="G69"/>
  <c r="H69"/>
  <c r="I69"/>
  <c r="K69"/>
  <c r="L69"/>
  <c r="M69"/>
  <c r="N69"/>
  <c r="O69"/>
  <c r="F70"/>
  <c r="F80" s="1"/>
  <c r="J70"/>
  <c r="J80" s="1"/>
  <c r="F7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K80"/>
  <c r="L80"/>
  <c r="M80"/>
  <c r="N80"/>
  <c r="O80"/>
  <c r="F81"/>
  <c r="F86" s="1"/>
  <c r="J81"/>
  <c r="F82"/>
  <c r="J82"/>
  <c r="J86" s="1"/>
  <c r="F83"/>
  <c r="J83"/>
  <c r="F84"/>
  <c r="J84"/>
  <c r="F85"/>
  <c r="J85"/>
  <c r="C86"/>
  <c r="D86"/>
  <c r="E86"/>
  <c r="G86"/>
  <c r="H86"/>
  <c r="I86"/>
  <c r="K86"/>
  <c r="L86"/>
  <c r="M86"/>
  <c r="N86"/>
  <c r="O86"/>
  <c r="F87"/>
  <c r="F89" s="1"/>
  <c r="J87"/>
  <c r="J89" s="1"/>
  <c r="F88"/>
  <c r="J88"/>
  <c r="C89"/>
  <c r="D89"/>
  <c r="E89"/>
  <c r="G89"/>
  <c r="H89"/>
  <c r="I89"/>
  <c r="K89"/>
  <c r="L89"/>
  <c r="M89"/>
  <c r="N89"/>
  <c r="O89"/>
  <c r="F90"/>
  <c r="F95" s="1"/>
  <c r="J90"/>
  <c r="F91"/>
  <c r="J91"/>
  <c r="J95" s="1"/>
  <c r="F92"/>
  <c r="J92"/>
  <c r="F93"/>
  <c r="J93"/>
  <c r="F94"/>
  <c r="J94"/>
  <c r="C95"/>
  <c r="D95"/>
  <c r="E95"/>
  <c r="E145" s="1"/>
  <c r="G95"/>
  <c r="H95"/>
  <c r="I95"/>
  <c r="I145" s="1"/>
  <c r="K95"/>
  <c r="L95"/>
  <c r="M95"/>
  <c r="M145" s="1"/>
  <c r="N95"/>
  <c r="O95"/>
  <c r="F96"/>
  <c r="F98" s="1"/>
  <c r="J96"/>
  <c r="J98" s="1"/>
  <c r="F97"/>
  <c r="J97"/>
  <c r="C98"/>
  <c r="D98"/>
  <c r="E98"/>
  <c r="G98"/>
  <c r="H98"/>
  <c r="I98"/>
  <c r="K98"/>
  <c r="L98"/>
  <c r="M98"/>
  <c r="N98"/>
  <c r="O98"/>
  <c r="F99"/>
  <c r="F103" s="1"/>
  <c r="J99"/>
  <c r="F100"/>
  <c r="J100"/>
  <c r="F101"/>
  <c r="J101"/>
  <c r="F102"/>
  <c r="J102"/>
  <c r="C103"/>
  <c r="D103"/>
  <c r="E103"/>
  <c r="G103"/>
  <c r="H103"/>
  <c r="I103"/>
  <c r="J103"/>
  <c r="K103"/>
  <c r="L103"/>
  <c r="M103"/>
  <c r="N103"/>
  <c r="O103"/>
  <c r="F104"/>
  <c r="J104"/>
  <c r="F105"/>
  <c r="F109" s="1"/>
  <c r="J105"/>
  <c r="J109" s="1"/>
  <c r="F106"/>
  <c r="J106"/>
  <c r="F107"/>
  <c r="J107"/>
  <c r="F108"/>
  <c r="J108"/>
  <c r="C109"/>
  <c r="D109"/>
  <c r="E109"/>
  <c r="G109"/>
  <c r="H109"/>
  <c r="I109"/>
  <c r="K109"/>
  <c r="L109"/>
  <c r="M109"/>
  <c r="N109"/>
  <c r="O109"/>
  <c r="F110"/>
  <c r="F116" s="1"/>
  <c r="J110"/>
  <c r="F111"/>
  <c r="J111"/>
  <c r="F112"/>
  <c r="J112"/>
  <c r="F113"/>
  <c r="J113"/>
  <c r="F114"/>
  <c r="J114"/>
  <c r="F115"/>
  <c r="J115"/>
  <c r="C116"/>
  <c r="D116"/>
  <c r="E116"/>
  <c r="G116"/>
  <c r="H116"/>
  <c r="I116"/>
  <c r="J116"/>
  <c r="K116"/>
  <c r="L116"/>
  <c r="M116"/>
  <c r="N116"/>
  <c r="O116"/>
  <c r="F117"/>
  <c r="J117"/>
  <c r="F118"/>
  <c r="J118"/>
  <c r="C119"/>
  <c r="D119"/>
  <c r="E119"/>
  <c r="F119"/>
  <c r="G119"/>
  <c r="H119"/>
  <c r="I119"/>
  <c r="J119"/>
  <c r="K119"/>
  <c r="L119"/>
  <c r="M119"/>
  <c r="N119"/>
  <c r="O119"/>
  <c r="F120"/>
  <c r="J120"/>
  <c r="F121"/>
  <c r="F125" s="1"/>
  <c r="J121"/>
  <c r="F122"/>
  <c r="J122"/>
  <c r="F123"/>
  <c r="J123"/>
  <c r="F124"/>
  <c r="J124"/>
  <c r="C125"/>
  <c r="D125"/>
  <c r="E125"/>
  <c r="G125"/>
  <c r="H125"/>
  <c r="I125"/>
  <c r="J125"/>
  <c r="K125"/>
  <c r="L125"/>
  <c r="M125"/>
  <c r="N125"/>
  <c r="O125"/>
  <c r="F126"/>
  <c r="J126"/>
  <c r="F127"/>
  <c r="F135" s="1"/>
  <c r="J127"/>
  <c r="J135" s="1"/>
  <c r="F128"/>
  <c r="J128"/>
  <c r="F129"/>
  <c r="J129"/>
  <c r="F130"/>
  <c r="J130"/>
  <c r="F131"/>
  <c r="J131"/>
  <c r="F132"/>
  <c r="J132"/>
  <c r="F133"/>
  <c r="J133"/>
  <c r="F134"/>
  <c r="J134"/>
  <c r="C135"/>
  <c r="D135"/>
  <c r="D145" s="1"/>
  <c r="E135"/>
  <c r="G135"/>
  <c r="H135"/>
  <c r="H145" s="1"/>
  <c r="I135"/>
  <c r="K135"/>
  <c r="L135"/>
  <c r="L145" s="1"/>
  <c r="M135"/>
  <c r="N135"/>
  <c r="O135"/>
  <c r="F136"/>
  <c r="F144" s="1"/>
  <c r="F145" s="1"/>
  <c r="J136"/>
  <c r="F137"/>
  <c r="J137"/>
  <c r="F138"/>
  <c r="J138"/>
  <c r="F139"/>
  <c r="J139"/>
  <c r="F140"/>
  <c r="J140"/>
  <c r="F141"/>
  <c r="J141"/>
  <c r="F142"/>
  <c r="J142"/>
  <c r="F143"/>
  <c r="J143"/>
  <c r="C144"/>
  <c r="C145" s="1"/>
  <c r="D144"/>
  <c r="E144"/>
  <c r="G144"/>
  <c r="G145" s="1"/>
  <c r="H144"/>
  <c r="I144"/>
  <c r="J144"/>
  <c r="K144"/>
  <c r="K145" s="1"/>
  <c r="L144"/>
  <c r="M144"/>
  <c r="N144"/>
  <c r="O144"/>
  <c r="O145" s="1"/>
  <c r="N145"/>
  <c r="F15" i="2"/>
  <c r="F23" s="1"/>
  <c r="J15"/>
  <c r="J23" s="1"/>
  <c r="F16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J24"/>
  <c r="C25"/>
  <c r="D25"/>
  <c r="E25"/>
  <c r="F25"/>
  <c r="G25"/>
  <c r="H25"/>
  <c r="I25"/>
  <c r="J25"/>
  <c r="K25"/>
  <c r="L25"/>
  <c r="M25"/>
  <c r="N25"/>
  <c r="O25"/>
  <c r="F26"/>
  <c r="F30" s="1"/>
  <c r="J26"/>
  <c r="J30" s="1"/>
  <c r="F27"/>
  <c r="J27"/>
  <c r="F28"/>
  <c r="J28"/>
  <c r="F29"/>
  <c r="J29"/>
  <c r="C30"/>
  <c r="D30"/>
  <c r="E30"/>
  <c r="G30"/>
  <c r="H30"/>
  <c r="I30"/>
  <c r="K30"/>
  <c r="L30"/>
  <c r="M30"/>
  <c r="N30"/>
  <c r="O30"/>
  <c r="F31"/>
  <c r="J31"/>
  <c r="F32"/>
  <c r="J32"/>
  <c r="F33"/>
  <c r="J33"/>
  <c r="F34"/>
  <c r="J34"/>
  <c r="F35"/>
  <c r="J35"/>
  <c r="J43" s="1"/>
  <c r="F36"/>
  <c r="J36"/>
  <c r="F37"/>
  <c r="J37"/>
  <c r="F38"/>
  <c r="J38"/>
  <c r="F39"/>
  <c r="J39"/>
  <c r="F40"/>
  <c r="J40"/>
  <c r="F41"/>
  <c r="J41"/>
  <c r="F42"/>
  <c r="J42"/>
  <c r="C43"/>
  <c r="D43"/>
  <c r="E43"/>
  <c r="F43"/>
  <c r="G43"/>
  <c r="H43"/>
  <c r="I43"/>
  <c r="K43"/>
  <c r="L43"/>
  <c r="M43"/>
  <c r="N43"/>
  <c r="O43"/>
  <c r="F44"/>
  <c r="F46" s="1"/>
  <c r="J44"/>
  <c r="F45"/>
  <c r="J45"/>
  <c r="C46"/>
  <c r="D46"/>
  <c r="E46"/>
  <c r="G46"/>
  <c r="H46"/>
  <c r="I46"/>
  <c r="J46"/>
  <c r="K46"/>
  <c r="L46"/>
  <c r="M46"/>
  <c r="N46"/>
  <c r="O46"/>
  <c r="F47"/>
  <c r="J47"/>
  <c r="F48"/>
  <c r="J48"/>
  <c r="F49"/>
  <c r="J49"/>
  <c r="F50"/>
  <c r="J50"/>
  <c r="C51"/>
  <c r="D51"/>
  <c r="E51"/>
  <c r="F51"/>
  <c r="G51"/>
  <c r="H51"/>
  <c r="I51"/>
  <c r="J51"/>
  <c r="K51"/>
  <c r="L51"/>
  <c r="M51"/>
  <c r="N51"/>
  <c r="O51"/>
  <c r="F52"/>
  <c r="F59" s="1"/>
  <c r="J52"/>
  <c r="F53"/>
  <c r="J53"/>
  <c r="F54"/>
  <c r="J54"/>
  <c r="F55"/>
  <c r="J55"/>
  <c r="F56"/>
  <c r="J56"/>
  <c r="F57"/>
  <c r="J57"/>
  <c r="F58"/>
  <c r="J58"/>
  <c r="C59"/>
  <c r="D59"/>
  <c r="E59"/>
  <c r="G59"/>
  <c r="H59"/>
  <c r="I59"/>
  <c r="J59"/>
  <c r="K59"/>
  <c r="L59"/>
  <c r="M59"/>
  <c r="N59"/>
  <c r="O59"/>
  <c r="F60"/>
  <c r="J60"/>
  <c r="F61"/>
  <c r="J61"/>
  <c r="F62"/>
  <c r="J62"/>
  <c r="F63"/>
  <c r="J63"/>
  <c r="J69" s="1"/>
  <c r="F64"/>
  <c r="J64"/>
  <c r="F65"/>
  <c r="J65"/>
  <c r="F66"/>
  <c r="J66"/>
  <c r="F67"/>
  <c r="J67"/>
  <c r="F68"/>
  <c r="J68"/>
  <c r="C69"/>
  <c r="D69"/>
  <c r="E69"/>
  <c r="F69"/>
  <c r="G69"/>
  <c r="H69"/>
  <c r="I69"/>
  <c r="K69"/>
  <c r="L69"/>
  <c r="M69"/>
  <c r="N69"/>
  <c r="O69"/>
  <c r="F70"/>
  <c r="F80" s="1"/>
  <c r="J70"/>
  <c r="F7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J80"/>
  <c r="K80"/>
  <c r="L80"/>
  <c r="M80"/>
  <c r="N80"/>
  <c r="O80"/>
  <c r="F81"/>
  <c r="J81"/>
  <c r="F82"/>
  <c r="J82"/>
  <c r="J86" s="1"/>
  <c r="F83"/>
  <c r="J83"/>
  <c r="F84"/>
  <c r="J84"/>
  <c r="F85"/>
  <c r="J85"/>
  <c r="C86"/>
  <c r="D86"/>
  <c r="E86"/>
  <c r="F86"/>
  <c r="G86"/>
  <c r="H86"/>
  <c r="I86"/>
  <c r="K86"/>
  <c r="L86"/>
  <c r="M86"/>
  <c r="N86"/>
  <c r="O86"/>
  <c r="F87"/>
  <c r="F89" s="1"/>
  <c r="J87"/>
  <c r="F88"/>
  <c r="J88"/>
  <c r="C89"/>
  <c r="D89"/>
  <c r="E89"/>
  <c r="G89"/>
  <c r="H89"/>
  <c r="I89"/>
  <c r="J89"/>
  <c r="K89"/>
  <c r="L89"/>
  <c r="M89"/>
  <c r="N89"/>
  <c r="O89"/>
  <c r="F90"/>
  <c r="J90"/>
  <c r="F91"/>
  <c r="J91"/>
  <c r="F92"/>
  <c r="J92"/>
  <c r="F93"/>
  <c r="J93"/>
  <c r="J95" s="1"/>
  <c r="F94"/>
  <c r="J94"/>
  <c r="C95"/>
  <c r="D95"/>
  <c r="E95"/>
  <c r="F95"/>
  <c r="G95"/>
  <c r="H95"/>
  <c r="I95"/>
  <c r="K95"/>
  <c r="L95"/>
  <c r="M95"/>
  <c r="N95"/>
  <c r="O95"/>
  <c r="F96"/>
  <c r="F98" s="1"/>
  <c r="J96"/>
  <c r="F97"/>
  <c r="J97"/>
  <c r="C98"/>
  <c r="D98"/>
  <c r="E98"/>
  <c r="G98"/>
  <c r="H98"/>
  <c r="I98"/>
  <c r="J98"/>
  <c r="K98"/>
  <c r="L98"/>
  <c r="M98"/>
  <c r="N98"/>
  <c r="O98"/>
  <c r="F99"/>
  <c r="J99"/>
  <c r="F100"/>
  <c r="J100"/>
  <c r="F101"/>
  <c r="J101"/>
  <c r="F102"/>
  <c r="J102"/>
  <c r="C103"/>
  <c r="D103"/>
  <c r="E103"/>
  <c r="F103"/>
  <c r="G103"/>
  <c r="H103"/>
  <c r="I103"/>
  <c r="J103"/>
  <c r="K103"/>
  <c r="L103"/>
  <c r="M103"/>
  <c r="N103"/>
  <c r="O103"/>
  <c r="F104"/>
  <c r="F109" s="1"/>
  <c r="J104"/>
  <c r="F105"/>
  <c r="J105"/>
  <c r="F106"/>
  <c r="J106"/>
  <c r="F107"/>
  <c r="J107"/>
  <c r="F108"/>
  <c r="J108"/>
  <c r="C109"/>
  <c r="D109"/>
  <c r="E109"/>
  <c r="G109"/>
  <c r="H109"/>
  <c r="I109"/>
  <c r="J109"/>
  <c r="K109"/>
  <c r="L109"/>
  <c r="M109"/>
  <c r="N109"/>
  <c r="O109"/>
  <c r="F110"/>
  <c r="J110"/>
  <c r="F111"/>
  <c r="J111"/>
  <c r="F112"/>
  <c r="J112"/>
  <c r="F113"/>
  <c r="J113"/>
  <c r="F114"/>
  <c r="J114"/>
  <c r="F115"/>
  <c r="J115"/>
  <c r="C116"/>
  <c r="D116"/>
  <c r="E116"/>
  <c r="F116"/>
  <c r="G116"/>
  <c r="H116"/>
  <c r="I116"/>
  <c r="J116"/>
  <c r="K116"/>
  <c r="L116"/>
  <c r="M116"/>
  <c r="N116"/>
  <c r="O116"/>
  <c r="F117"/>
  <c r="F119" s="1"/>
  <c r="J117"/>
  <c r="J119" s="1"/>
  <c r="F118"/>
  <c r="J118"/>
  <c r="C119"/>
  <c r="D119"/>
  <c r="E119"/>
  <c r="G119"/>
  <c r="H119"/>
  <c r="I119"/>
  <c r="K119"/>
  <c r="L119"/>
  <c r="M119"/>
  <c r="N119"/>
  <c r="O119"/>
  <c r="F120"/>
  <c r="J120"/>
  <c r="F121"/>
  <c r="J121"/>
  <c r="F122"/>
  <c r="J122"/>
  <c r="F123"/>
  <c r="J123"/>
  <c r="F124"/>
  <c r="J124"/>
  <c r="C125"/>
  <c r="D125"/>
  <c r="E125"/>
  <c r="F125"/>
  <c r="G125"/>
  <c r="H125"/>
  <c r="I125"/>
  <c r="J125"/>
  <c r="K125"/>
  <c r="L125"/>
  <c r="M125"/>
  <c r="N125"/>
  <c r="O125"/>
  <c r="F126"/>
  <c r="F135" s="1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G135"/>
  <c r="H135"/>
  <c r="I135"/>
  <c r="J135"/>
  <c r="K135"/>
  <c r="L135"/>
  <c r="M135"/>
  <c r="N135"/>
  <c r="O135"/>
  <c r="F136"/>
  <c r="J136"/>
  <c r="F137"/>
  <c r="J137"/>
  <c r="F138"/>
  <c r="J138"/>
  <c r="F139"/>
  <c r="J139"/>
  <c r="F140"/>
  <c r="J140"/>
  <c r="F141"/>
  <c r="J141"/>
  <c r="F142"/>
  <c r="J142"/>
  <c r="F143"/>
  <c r="J143"/>
  <c r="C144"/>
  <c r="D144"/>
  <c r="D145" s="1"/>
  <c r="E144"/>
  <c r="F144"/>
  <c r="G144"/>
  <c r="H144"/>
  <c r="H145" s="1"/>
  <c r="I144"/>
  <c r="J144"/>
  <c r="K144"/>
  <c r="L144"/>
  <c r="L145" s="1"/>
  <c r="M144"/>
  <c r="N144"/>
  <c r="N145" s="1"/>
  <c r="O144"/>
  <c r="C145"/>
  <c r="E145"/>
  <c r="G145"/>
  <c r="I145"/>
  <c r="K145"/>
  <c r="M145"/>
  <c r="O145"/>
  <c r="F145" l="1"/>
  <c r="J145" i="1"/>
  <c r="J145" i="2"/>
</calcChain>
</file>

<file path=xl/sharedStrings.xml><?xml version="1.0" encoding="utf-8"?>
<sst xmlns="http://schemas.openxmlformats.org/spreadsheetml/2006/main" count="544" uniqueCount="271">
  <si>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</si>
  <si>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</si>
  <si>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</si>
  <si>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</si>
  <si>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</si>
  <si>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</si>
  <si>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definitivi</t>
  </si>
  <si>
    <t>Periodo: aprile 2016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</si>
  <si>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</si>
  <si>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</si>
  <si>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</si>
  <si>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</si>
  <si>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</si>
  <si>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</si>
  <si>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</si>
  <si>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</si>
  <si>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</si>
  <si>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</si>
  <si>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</si>
  <si>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</si>
  <si>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</si>
  <si>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</si>
  <si>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</si>
  <si>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</si>
  <si>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</si>
  <si>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</si>
  <si>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</si>
  <si>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</si>
  <si>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</si>
  <si>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</si>
  <si>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</si>
  <si>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</si>
  <si>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</si>
  <si>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</si>
  <si>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</si>
  <si>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</si>
  <si>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</si>
  <si>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</si>
  <si>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</si>
  <si>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</si>
  <si>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</si>
  <si>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</si>
  <si>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</si>
  <si>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</si>
  <si>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</si>
  <si>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</si>
  <si>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</si>
  <si>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</si>
  <si>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</si>
  <si>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</si>
  <si>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</si>
  <si>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</si>
  <si>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</si>
  <si>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</si>
  <si>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</si>
  <si>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</si>
  <si>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</si>
  <si>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</si>
  <si>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</si>
  <si>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</si>
  <si>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</si>
  <si>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</si>
  <si>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</si>
  <si>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</si>
  <si>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</si>
  <si>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</si>
  <si>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</si>
  <si>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</si>
  <si>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</si>
  <si>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</si>
  <si>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</si>
  <si>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</si>
  <si>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</si>
  <si>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</si>
  <si>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</si>
  <si>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</si>
  <si>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</si>
  <si>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</si>
  <si>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</si>
  <si>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</si>
  <si>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</si>
  <si>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</si>
  <si>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</si>
  <si>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</si>
  <si>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</si>
  <si>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</si>
  <si>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</si>
  <si>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</si>
  <si>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</si>
  <si>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</si>
  <si>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</si>
  <si>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</si>
  <si>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</si>
  <si>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</si>
  <si>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</si>
  <si>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</si>
  <si>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</si>
  <si>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</si>
  <si>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</si>
  <si>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</si>
  <si>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</si>
  <si>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</si>
  <si>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</si>
  <si>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</si>
  <si>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</si>
  <si>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</si>
  <si>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</si>
  <si>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</si>
  <si>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</si>
  <si>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</si>
  <si>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</si>
  <si>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</si>
  <si>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</si>
  <si>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</si>
  <si>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</si>
  <si>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</si>
  <si>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</si>
  <si>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</si>
  <si>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</si>
  <si>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</si>
  <si>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</si>
  <si>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</si>
  <si>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</si>
  <si>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</si>
  <si>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</si>
  <si>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</si>
  <si>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</si>
  <si>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</si>
  <si>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</si>
  <si>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</si>
  <si>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</si>
  <si>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</si>
  <si>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</si>
  <si>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</si>
  <si>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</si>
  <si>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</si>
  <si>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</si>
  <si>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</si>
  <si>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</si>
  <si>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</si>
  <si>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</si>
  <si>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</si>
  <si>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</si>
  <si>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</si>
  <si>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</si>
  <si>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</si>
  <si>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</si>
  <si>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</si>
  <si>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</si>
  <si>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</si>
  <si>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</si>
  <si>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</si>
  <si>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</si>
  <si>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</si>
  <si>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</si>
  <si>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</si>
  <si>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</si>
  <si>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</si>
  <si>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</si>
  <si>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</si>
  <si>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</si>
  <si>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</si>
  <si>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</si>
  <si>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</si>
  <si>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</si>
  <si>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</si>
  <si>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</si>
  <si>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</si>
  <si>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</si>
  <si>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</si>
  <si>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</si>
  <si>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</si>
  <si>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</si>
  <si>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</si>
  <si>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</si>
  <si>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</si>
  <si>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</si>
  <si>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</si>
  <si>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</si>
  <si>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</si>
  <si>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</si>
  <si>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</si>
  <si>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</si>
  <si>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</si>
  <si>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</si>
  <si>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</si>
  <si>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</si>
  <si>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</si>
  <si>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</si>
  <si>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</si>
  <si>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</si>
  <si>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</si>
  <si>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</si>
  <si>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</si>
  <si>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</si>
  <si>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</si>
  <si>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</si>
  <si>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</si>
  <si>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</si>
  <si>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</si>
  <si>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</si>
  <si>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</si>
  <si>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</si>
  <si>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</si>
  <si>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</si>
  <si>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</si>
  <si>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</si>
  <si>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</si>
  <si>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</si>
  <si>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</si>
  <si>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</si>
  <si>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</si>
  <si>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</si>
  <si>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</si>
  <si>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</si>
  <si>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</si>
  <si>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</si>
  <si>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</si>
  <si>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</si>
  <si>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</si>
  <si>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</si>
  <si>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</si>
  <si>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</si>
  <si>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</si>
  <si>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</si>
  <si>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</si>
  <si>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</si>
  <si>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</si>
  <si>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</si>
  <si>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</si>
  <si>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</si>
  <si>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</si>
  <si>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</si>
  <si>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</si>
  <si>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</si>
  <si>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</si>
  <si>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</si>
  <si>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</si>
  <si>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</si>
  <si>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</si>
  <si>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</si>
  <si>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</si>
  <si>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</si>
  <si>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</si>
  <si>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</si>
  <si>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</si>
  <si>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</si>
  <si>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</si>
  <si>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</si>
  <si>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</si>
  <si>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</si>
  <si>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</si>
  <si>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</si>
  <si>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</si>
  <si>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</si>
  <si>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</si>
  <si>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</si>
  <si>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</si>
  <si>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</si>
  <si>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</si>
  <si>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</si>
  <si>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</si>
  <si>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</si>
  <si>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</si>
  <si>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</si>
  <si>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</si>
  <si>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</si>
  <si>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</si>
  <si>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</si>
  <si>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</si>
  <si>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gennaio-aprile 2016</t>
  </si>
</sst>
</file>

<file path=xl/styles.xml><?xml version="1.0" encoding="utf-8"?>
<styleSheet xmlns="http://schemas.openxmlformats.org/spreadsheetml/2006/main">
  <fonts count="16">
    <font>
      <sz val="10"/>
      <color indexed="8"/>
      <name val="Times New Roman"/>
    </font>
    <font>
      <sz val="9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12"/>
      <color indexed="11"/>
      <name val="Calibri"/>
    </font>
    <font>
      <sz val="9"/>
      <color indexed="11"/>
      <name val="Calibri"/>
    </font>
    <font>
      <b/>
      <sz val="11"/>
      <color indexed="11"/>
      <name val="Calibri"/>
    </font>
    <font>
      <b/>
      <sz val="9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b/>
      <sz val="9"/>
      <color indexed="14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/>
      <diagonal/>
    </border>
    <border>
      <left style="hair">
        <color indexed="10"/>
      </left>
      <right style="hair">
        <color indexed="10"/>
      </right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/>
      <bottom style="thin">
        <color indexed="8"/>
      </bottom>
      <diagonal/>
    </border>
    <border>
      <left style="double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/>
      <diagonal/>
    </border>
    <border>
      <left style="thin">
        <color indexed="10"/>
      </left>
      <right style="hair">
        <color indexed="1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/>
      <top style="thin">
        <color indexed="8"/>
      </top>
      <bottom style="hair">
        <color indexed="10"/>
      </bottom>
      <diagonal/>
    </border>
    <border>
      <left style="double">
        <color indexed="10"/>
      </left>
      <right/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 applyProtection="1"/>
    <xf numFmtId="0" fontId="3" fillId="0" borderId="0" xfId="0" applyFont="1" applyFill="1" applyProtection="1"/>
    <xf numFmtId="0" fontId="4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Protection="1"/>
    <xf numFmtId="3" fontId="13" fillId="2" borderId="2" xfId="0" applyNumberFormat="1" applyFont="1" applyFill="1" applyBorder="1" applyProtection="1"/>
    <xf numFmtId="3" fontId="14" fillId="2" borderId="2" xfId="0" applyNumberFormat="1" applyFont="1" applyFill="1" applyBorder="1" applyProtection="1"/>
    <xf numFmtId="3" fontId="2" fillId="0" borderId="2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zoomScale="110" workbookViewId="0">
      <selection activeCell="F19" sqref="F19"/>
    </sheetView>
  </sheetViews>
  <sheetFormatPr defaultRowHeight="12.75" customHeight="1"/>
  <cols>
    <col min="1" max="1" width="6" style="12" customWidth="1"/>
    <col min="2" max="2" width="30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7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9421</v>
      </c>
      <c r="D15" s="28">
        <v>3733</v>
      </c>
      <c r="E15" s="28">
        <v>488</v>
      </c>
      <c r="F15" s="28">
        <f t="shared" ref="F15:F22" si="0">SUM(C15-D15-E15)</f>
        <v>5200</v>
      </c>
      <c r="G15" s="28">
        <v>31254</v>
      </c>
      <c r="H15" s="28">
        <v>9372</v>
      </c>
      <c r="I15" s="28">
        <v>2803</v>
      </c>
      <c r="J15" s="28">
        <f t="shared" ref="J15:J22" si="1">SUM(G15-H15-I15)</f>
        <v>19079</v>
      </c>
      <c r="K15" s="28">
        <v>327</v>
      </c>
      <c r="L15" s="28">
        <v>0</v>
      </c>
      <c r="M15" s="28">
        <v>2654</v>
      </c>
      <c r="N15" s="28">
        <v>510</v>
      </c>
      <c r="O15" s="28">
        <v>510</v>
      </c>
    </row>
    <row r="16" spans="1:15" ht="12.75" customHeight="1">
      <c r="A16" s="4" t="s">
        <v>29</v>
      </c>
      <c r="B16" s="5" t="s">
        <v>30</v>
      </c>
      <c r="C16" s="28">
        <v>3754</v>
      </c>
      <c r="D16" s="28">
        <v>1805</v>
      </c>
      <c r="E16" s="28">
        <v>93</v>
      </c>
      <c r="F16" s="28">
        <f t="shared" si="0"/>
        <v>1856</v>
      </c>
      <c r="G16" s="28">
        <v>23254</v>
      </c>
      <c r="H16" s="28">
        <v>4042</v>
      </c>
      <c r="I16" s="28">
        <v>534</v>
      </c>
      <c r="J16" s="28">
        <f t="shared" si="1"/>
        <v>18678</v>
      </c>
      <c r="K16" s="28">
        <v>176</v>
      </c>
      <c r="L16" s="28">
        <v>0</v>
      </c>
      <c r="M16" s="28">
        <v>2320</v>
      </c>
      <c r="N16" s="28">
        <v>9</v>
      </c>
      <c r="O16" s="28">
        <v>9</v>
      </c>
    </row>
    <row r="17" spans="1:15" ht="12.75" customHeight="1">
      <c r="A17" s="4" t="s">
        <v>31</v>
      </c>
      <c r="B17" s="5" t="s">
        <v>32</v>
      </c>
      <c r="C17" s="28">
        <v>1759</v>
      </c>
      <c r="D17" s="28">
        <v>1628</v>
      </c>
      <c r="E17" s="28">
        <v>0</v>
      </c>
      <c r="F17" s="28">
        <f t="shared" si="0"/>
        <v>131</v>
      </c>
      <c r="G17" s="28">
        <v>3496</v>
      </c>
      <c r="H17" s="28">
        <v>2814</v>
      </c>
      <c r="I17" s="28">
        <v>0</v>
      </c>
      <c r="J17" s="28">
        <f t="shared" si="1"/>
        <v>682</v>
      </c>
      <c r="K17" s="28">
        <v>231</v>
      </c>
      <c r="L17" s="28">
        <v>0</v>
      </c>
      <c r="M17" s="28">
        <v>164</v>
      </c>
      <c r="N17" s="28">
        <v>106</v>
      </c>
      <c r="O17" s="28">
        <v>106</v>
      </c>
    </row>
    <row r="18" spans="1:15" ht="12.75" customHeight="1">
      <c r="A18" s="4" t="s">
        <v>33</v>
      </c>
      <c r="B18" s="5" t="s">
        <v>34</v>
      </c>
      <c r="C18" s="28">
        <v>5817</v>
      </c>
      <c r="D18" s="28">
        <v>4246</v>
      </c>
      <c r="E18" s="28">
        <v>89</v>
      </c>
      <c r="F18" s="28">
        <f t="shared" si="0"/>
        <v>1482</v>
      </c>
      <c r="G18" s="28">
        <v>13489</v>
      </c>
      <c r="H18" s="28">
        <v>10054</v>
      </c>
      <c r="I18" s="28">
        <v>395</v>
      </c>
      <c r="J18" s="28">
        <f t="shared" si="1"/>
        <v>3040</v>
      </c>
      <c r="K18" s="28">
        <v>339</v>
      </c>
      <c r="L18" s="28">
        <v>0</v>
      </c>
      <c r="M18" s="28">
        <v>1434</v>
      </c>
      <c r="N18" s="28">
        <v>89</v>
      </c>
      <c r="O18" s="28">
        <v>89</v>
      </c>
    </row>
    <row r="19" spans="1:15" ht="12.75" customHeight="1">
      <c r="A19" s="4" t="s">
        <v>35</v>
      </c>
      <c r="B19" s="5" t="s">
        <v>36</v>
      </c>
      <c r="C19" s="28">
        <v>3806</v>
      </c>
      <c r="D19" s="28">
        <v>3591</v>
      </c>
      <c r="E19" s="28">
        <v>154</v>
      </c>
      <c r="F19" s="28">
        <f t="shared" si="0"/>
        <v>61</v>
      </c>
      <c r="G19" s="28">
        <v>9166</v>
      </c>
      <c r="H19" s="28">
        <v>7855</v>
      </c>
      <c r="I19" s="28">
        <v>827</v>
      </c>
      <c r="J19" s="28">
        <f t="shared" si="1"/>
        <v>484</v>
      </c>
      <c r="K19" s="28">
        <v>33</v>
      </c>
      <c r="L19" s="28">
        <v>0</v>
      </c>
      <c r="M19" s="28">
        <v>0</v>
      </c>
      <c r="N19" s="28">
        <v>92</v>
      </c>
      <c r="O19" s="28">
        <v>92</v>
      </c>
    </row>
    <row r="20" spans="1:15" ht="12.75" customHeight="1">
      <c r="A20" s="4" t="s">
        <v>37</v>
      </c>
      <c r="B20" s="5" t="s">
        <v>38</v>
      </c>
      <c r="C20" s="28">
        <v>20660</v>
      </c>
      <c r="D20" s="28">
        <v>19246</v>
      </c>
      <c r="E20" s="28">
        <v>548</v>
      </c>
      <c r="F20" s="28">
        <f t="shared" si="0"/>
        <v>866</v>
      </c>
      <c r="G20" s="28">
        <v>47796</v>
      </c>
      <c r="H20" s="28">
        <v>38141</v>
      </c>
      <c r="I20" s="28">
        <v>2974</v>
      </c>
      <c r="J20" s="28">
        <f t="shared" si="1"/>
        <v>6681</v>
      </c>
      <c r="K20" s="28">
        <v>856</v>
      </c>
      <c r="L20" s="28">
        <v>0</v>
      </c>
      <c r="M20" s="28">
        <v>1932</v>
      </c>
      <c r="N20" s="28">
        <v>1191</v>
      </c>
      <c r="O20" s="28">
        <v>1163</v>
      </c>
    </row>
    <row r="21" spans="1:15" ht="12.75" customHeight="1">
      <c r="A21" s="4" t="s">
        <v>39</v>
      </c>
      <c r="B21" s="5" t="s">
        <v>40</v>
      </c>
      <c r="C21" s="28">
        <v>1613</v>
      </c>
      <c r="D21" s="28">
        <v>1613</v>
      </c>
      <c r="E21" s="28">
        <v>0</v>
      </c>
      <c r="F21" s="28">
        <f t="shared" si="0"/>
        <v>0</v>
      </c>
      <c r="G21" s="28">
        <v>2799</v>
      </c>
      <c r="H21" s="28">
        <v>2767</v>
      </c>
      <c r="I21" s="28">
        <v>0</v>
      </c>
      <c r="J21" s="28">
        <f t="shared" si="1"/>
        <v>32</v>
      </c>
      <c r="K21" s="28">
        <v>0</v>
      </c>
      <c r="L21" s="28">
        <v>0</v>
      </c>
      <c r="M21" s="28">
        <v>0</v>
      </c>
      <c r="N21" s="28">
        <v>8</v>
      </c>
      <c r="O21" s="28">
        <v>8</v>
      </c>
    </row>
    <row r="22" spans="1:15" ht="12.75" customHeight="1">
      <c r="A22" s="4" t="s">
        <v>41</v>
      </c>
      <c r="B22" s="5" t="s">
        <v>42</v>
      </c>
      <c r="C22" s="28">
        <v>1592</v>
      </c>
      <c r="D22" s="28">
        <v>1411</v>
      </c>
      <c r="E22" s="28">
        <v>168</v>
      </c>
      <c r="F22" s="28">
        <f t="shared" si="0"/>
        <v>13</v>
      </c>
      <c r="G22" s="28">
        <v>3978</v>
      </c>
      <c r="H22" s="28">
        <v>2785</v>
      </c>
      <c r="I22" s="28">
        <v>730</v>
      </c>
      <c r="J22" s="28">
        <f t="shared" si="1"/>
        <v>463</v>
      </c>
      <c r="K22" s="28">
        <v>65</v>
      </c>
      <c r="L22" s="28">
        <v>0</v>
      </c>
      <c r="M22" s="28">
        <v>906</v>
      </c>
      <c r="N22" s="28">
        <v>68</v>
      </c>
      <c r="O22" s="28">
        <v>68</v>
      </c>
    </row>
    <row r="23" spans="1:15" ht="12.75" customHeight="1">
      <c r="A23" s="8"/>
      <c r="B23" s="9" t="s">
        <v>43</v>
      </c>
      <c r="C23" s="29">
        <f t="shared" ref="C23:O23" si="2">SUM(C15:C22)</f>
        <v>48422</v>
      </c>
      <c r="D23" s="29">
        <f t="shared" si="2"/>
        <v>37273</v>
      </c>
      <c r="E23" s="29">
        <f t="shared" si="2"/>
        <v>1540</v>
      </c>
      <c r="F23" s="29">
        <f t="shared" si="2"/>
        <v>9609</v>
      </c>
      <c r="G23" s="29">
        <f t="shared" si="2"/>
        <v>135232</v>
      </c>
      <c r="H23" s="29">
        <f t="shared" si="2"/>
        <v>77830</v>
      </c>
      <c r="I23" s="29">
        <f t="shared" si="2"/>
        <v>8263</v>
      </c>
      <c r="J23" s="29">
        <f t="shared" si="2"/>
        <v>49139</v>
      </c>
      <c r="K23" s="29">
        <f t="shared" si="2"/>
        <v>2027</v>
      </c>
      <c r="L23" s="29">
        <f t="shared" si="2"/>
        <v>0</v>
      </c>
      <c r="M23" s="29">
        <f t="shared" si="2"/>
        <v>9410</v>
      </c>
      <c r="N23" s="29">
        <f t="shared" si="2"/>
        <v>2073</v>
      </c>
      <c r="O23" s="29">
        <f t="shared" si="2"/>
        <v>2045</v>
      </c>
    </row>
    <row r="24" spans="1:15" ht="14.25" customHeight="1">
      <c r="A24" s="4" t="s">
        <v>44</v>
      </c>
      <c r="B24" s="5" t="s">
        <v>45</v>
      </c>
      <c r="C24" s="28">
        <v>1779</v>
      </c>
      <c r="D24" s="28">
        <v>1564</v>
      </c>
      <c r="E24" s="28">
        <v>77</v>
      </c>
      <c r="F24" s="28">
        <f>SUM(C24-D24-E24)</f>
        <v>138</v>
      </c>
      <c r="G24" s="28">
        <v>3861</v>
      </c>
      <c r="H24" s="28">
        <v>2384</v>
      </c>
      <c r="I24" s="28">
        <v>381</v>
      </c>
      <c r="J24" s="28">
        <f>SUM(G24-H24-I24)</f>
        <v>1096</v>
      </c>
      <c r="K24" s="28">
        <v>632</v>
      </c>
      <c r="L24" s="28">
        <v>0</v>
      </c>
      <c r="M24" s="28">
        <v>167</v>
      </c>
      <c r="N24" s="28">
        <v>162</v>
      </c>
      <c r="O24" s="28">
        <v>162</v>
      </c>
    </row>
    <row r="25" spans="1:15" ht="14.25" customHeight="1">
      <c r="A25" s="10"/>
      <c r="B25" s="9" t="s">
        <v>46</v>
      </c>
      <c r="C25" s="29">
        <f t="shared" ref="C25:O25" si="3">SUM(C24)</f>
        <v>1779</v>
      </c>
      <c r="D25" s="29">
        <f t="shared" si="3"/>
        <v>1564</v>
      </c>
      <c r="E25" s="29">
        <f t="shared" si="3"/>
        <v>77</v>
      </c>
      <c r="F25" s="29">
        <f t="shared" si="3"/>
        <v>138</v>
      </c>
      <c r="G25" s="29">
        <f t="shared" si="3"/>
        <v>3861</v>
      </c>
      <c r="H25" s="29">
        <f t="shared" si="3"/>
        <v>2384</v>
      </c>
      <c r="I25" s="29">
        <f t="shared" si="3"/>
        <v>381</v>
      </c>
      <c r="J25" s="29">
        <f t="shared" si="3"/>
        <v>1096</v>
      </c>
      <c r="K25" s="29">
        <f t="shared" si="3"/>
        <v>632</v>
      </c>
      <c r="L25" s="29">
        <f t="shared" si="3"/>
        <v>0</v>
      </c>
      <c r="M25" s="29">
        <f t="shared" si="3"/>
        <v>167</v>
      </c>
      <c r="N25" s="29">
        <f t="shared" si="3"/>
        <v>162</v>
      </c>
      <c r="O25" s="29">
        <f t="shared" si="3"/>
        <v>162</v>
      </c>
    </row>
    <row r="26" spans="1:15" ht="12.75" customHeight="1">
      <c r="A26" s="4" t="s">
        <v>47</v>
      </c>
      <c r="B26" s="5" t="s">
        <v>48</v>
      </c>
      <c r="C26" s="28">
        <v>14693</v>
      </c>
      <c r="D26" s="28">
        <v>7049</v>
      </c>
      <c r="E26" s="28">
        <v>418</v>
      </c>
      <c r="F26" s="28">
        <f>SUM(C26-D26-E26)</f>
        <v>7226</v>
      </c>
      <c r="G26" s="28">
        <v>34247</v>
      </c>
      <c r="H26" s="28">
        <v>11179</v>
      </c>
      <c r="I26" s="28">
        <v>1552</v>
      </c>
      <c r="J26" s="28">
        <f>SUM(G26-H26-I26)</f>
        <v>21516</v>
      </c>
      <c r="K26" s="28">
        <v>2021</v>
      </c>
      <c r="L26" s="28">
        <v>0</v>
      </c>
      <c r="M26" s="28">
        <v>1612</v>
      </c>
      <c r="N26" s="28">
        <v>312</v>
      </c>
      <c r="O26" s="28">
        <v>312</v>
      </c>
    </row>
    <row r="27" spans="1:15" ht="12.75" customHeight="1">
      <c r="A27" s="4" t="s">
        <v>49</v>
      </c>
      <c r="B27" s="5" t="s">
        <v>50</v>
      </c>
      <c r="C27" s="28">
        <v>2432</v>
      </c>
      <c r="D27" s="28">
        <v>2242</v>
      </c>
      <c r="E27" s="28">
        <v>146</v>
      </c>
      <c r="F27" s="28">
        <f>SUM(C27-D27-E27)</f>
        <v>44</v>
      </c>
      <c r="G27" s="28">
        <v>4557</v>
      </c>
      <c r="H27" s="28">
        <v>3123</v>
      </c>
      <c r="I27" s="28">
        <v>489</v>
      </c>
      <c r="J27" s="28">
        <f>SUM(G27-H27-I27)</f>
        <v>945</v>
      </c>
      <c r="K27" s="28">
        <v>107</v>
      </c>
      <c r="L27" s="28">
        <v>0</v>
      </c>
      <c r="M27" s="28">
        <v>83</v>
      </c>
      <c r="N27" s="28">
        <v>83</v>
      </c>
      <c r="O27" s="28">
        <v>83</v>
      </c>
    </row>
    <row r="28" spans="1:15" ht="12.75" customHeight="1">
      <c r="A28" s="4" t="s">
        <v>51</v>
      </c>
      <c r="B28" s="5" t="s">
        <v>52</v>
      </c>
      <c r="C28" s="28">
        <v>2473</v>
      </c>
      <c r="D28" s="28">
        <v>1682</v>
      </c>
      <c r="E28" s="28">
        <v>236</v>
      </c>
      <c r="F28" s="28">
        <f>SUM(C28-D28-E28)</f>
        <v>555</v>
      </c>
      <c r="G28" s="28">
        <v>6471</v>
      </c>
      <c r="H28" s="28">
        <v>3553</v>
      </c>
      <c r="I28" s="28">
        <v>1162</v>
      </c>
      <c r="J28" s="28">
        <f>SUM(G28-H28-I28)</f>
        <v>1756</v>
      </c>
      <c r="K28" s="28">
        <v>116</v>
      </c>
      <c r="L28" s="28">
        <v>31</v>
      </c>
      <c r="M28" s="28">
        <v>127</v>
      </c>
      <c r="N28" s="28">
        <v>42</v>
      </c>
      <c r="O28" s="28">
        <v>42</v>
      </c>
    </row>
    <row r="29" spans="1:15" ht="12.75" customHeight="1">
      <c r="A29" s="4" t="s">
        <v>53</v>
      </c>
      <c r="B29" s="5" t="s">
        <v>54</v>
      </c>
      <c r="C29" s="28">
        <v>3232</v>
      </c>
      <c r="D29" s="28">
        <v>2809</v>
      </c>
      <c r="E29" s="28">
        <v>350</v>
      </c>
      <c r="F29" s="28">
        <f>SUM(C29-D29-E29)</f>
        <v>73</v>
      </c>
      <c r="G29" s="28">
        <v>6781</v>
      </c>
      <c r="H29" s="28">
        <v>5341</v>
      </c>
      <c r="I29" s="28">
        <v>1332</v>
      </c>
      <c r="J29" s="28">
        <f>SUM(G29-H29-I29)</f>
        <v>108</v>
      </c>
      <c r="K29" s="28">
        <v>6</v>
      </c>
      <c r="L29" s="28">
        <v>0</v>
      </c>
      <c r="M29" s="28">
        <v>0</v>
      </c>
      <c r="N29" s="28">
        <v>0</v>
      </c>
      <c r="O29" s="28">
        <v>0</v>
      </c>
    </row>
    <row r="30" spans="1:15" ht="12.75" customHeight="1">
      <c r="A30" s="8"/>
      <c r="B30" s="9" t="s">
        <v>55</v>
      </c>
      <c r="C30" s="29">
        <f t="shared" ref="C30:O30" si="4">SUM(C26:C29)</f>
        <v>22830</v>
      </c>
      <c r="D30" s="29">
        <f t="shared" si="4"/>
        <v>13782</v>
      </c>
      <c r="E30" s="29">
        <f t="shared" si="4"/>
        <v>1150</v>
      </c>
      <c r="F30" s="29">
        <f t="shared" si="4"/>
        <v>7898</v>
      </c>
      <c r="G30" s="29">
        <f t="shared" si="4"/>
        <v>52056</v>
      </c>
      <c r="H30" s="29">
        <f t="shared" si="4"/>
        <v>23196</v>
      </c>
      <c r="I30" s="29">
        <f t="shared" si="4"/>
        <v>4535</v>
      </c>
      <c r="J30" s="29">
        <f t="shared" si="4"/>
        <v>24325</v>
      </c>
      <c r="K30" s="29">
        <f t="shared" si="4"/>
        <v>2250</v>
      </c>
      <c r="L30" s="29">
        <f t="shared" si="4"/>
        <v>31</v>
      </c>
      <c r="M30" s="29">
        <f t="shared" si="4"/>
        <v>1822</v>
      </c>
      <c r="N30" s="29">
        <f t="shared" si="4"/>
        <v>437</v>
      </c>
      <c r="O30" s="29">
        <f t="shared" si="4"/>
        <v>437</v>
      </c>
    </row>
    <row r="31" spans="1:15" ht="12.75" customHeight="1">
      <c r="A31" s="4" t="s">
        <v>56</v>
      </c>
      <c r="B31" s="5" t="s">
        <v>57</v>
      </c>
      <c r="C31" s="28">
        <v>9394</v>
      </c>
      <c r="D31" s="28">
        <v>8959</v>
      </c>
      <c r="E31" s="28">
        <v>180</v>
      </c>
      <c r="F31" s="28">
        <f t="shared" ref="F31:F42" si="5">SUM(C31-D31-E31)</f>
        <v>255</v>
      </c>
      <c r="G31" s="28">
        <v>25102</v>
      </c>
      <c r="H31" s="28">
        <v>17400</v>
      </c>
      <c r="I31" s="28">
        <v>844</v>
      </c>
      <c r="J31" s="28">
        <f t="shared" ref="J31:J42" si="6">SUM(G31-H31-I31)</f>
        <v>6858</v>
      </c>
      <c r="K31" s="28">
        <v>144</v>
      </c>
      <c r="L31" s="28">
        <v>0</v>
      </c>
      <c r="M31" s="28">
        <v>373</v>
      </c>
      <c r="N31" s="28">
        <v>230</v>
      </c>
      <c r="O31" s="28">
        <v>230</v>
      </c>
    </row>
    <row r="32" spans="1:15" ht="12.75" customHeight="1">
      <c r="A32" s="4" t="s">
        <v>58</v>
      </c>
      <c r="B32" s="5" t="s">
        <v>59</v>
      </c>
      <c r="C32" s="28">
        <v>12555</v>
      </c>
      <c r="D32" s="28">
        <v>11086</v>
      </c>
      <c r="E32" s="28">
        <v>490</v>
      </c>
      <c r="F32" s="28">
        <f t="shared" si="5"/>
        <v>979</v>
      </c>
      <c r="G32" s="28">
        <v>47413</v>
      </c>
      <c r="H32" s="28">
        <v>26372</v>
      </c>
      <c r="I32" s="28">
        <v>2800</v>
      </c>
      <c r="J32" s="28">
        <f t="shared" si="6"/>
        <v>18241</v>
      </c>
      <c r="K32" s="28">
        <v>922</v>
      </c>
      <c r="L32" s="28">
        <v>0</v>
      </c>
      <c r="M32" s="28">
        <v>7270</v>
      </c>
      <c r="N32" s="28">
        <v>429</v>
      </c>
      <c r="O32" s="28">
        <v>429</v>
      </c>
    </row>
    <row r="33" spans="1:256" ht="12.75" customHeight="1">
      <c r="A33" s="4" t="s">
        <v>60</v>
      </c>
      <c r="B33" s="5" t="s">
        <v>61</v>
      </c>
      <c r="C33" s="28">
        <v>6465</v>
      </c>
      <c r="D33" s="28">
        <v>5575</v>
      </c>
      <c r="E33" s="28">
        <v>181</v>
      </c>
      <c r="F33" s="28">
        <f t="shared" si="5"/>
        <v>709</v>
      </c>
      <c r="G33" s="28">
        <v>24263</v>
      </c>
      <c r="H33" s="28">
        <v>7208</v>
      </c>
      <c r="I33" s="28">
        <v>560</v>
      </c>
      <c r="J33" s="28">
        <f t="shared" si="6"/>
        <v>16495</v>
      </c>
      <c r="K33" s="28">
        <v>667</v>
      </c>
      <c r="L33" s="28">
        <v>0</v>
      </c>
      <c r="M33" s="28">
        <v>3305</v>
      </c>
      <c r="N33" s="28">
        <v>300</v>
      </c>
      <c r="O33" s="28">
        <v>300</v>
      </c>
    </row>
    <row r="34" spans="1:256" ht="12.75" customHeight="1">
      <c r="A34" s="4" t="s">
        <v>62</v>
      </c>
      <c r="B34" s="5" t="s">
        <v>63</v>
      </c>
      <c r="C34" s="28">
        <v>8631</v>
      </c>
      <c r="D34" s="28">
        <v>2586</v>
      </c>
      <c r="E34" s="28">
        <v>42</v>
      </c>
      <c r="F34" s="28">
        <f t="shared" si="5"/>
        <v>6003</v>
      </c>
      <c r="G34" s="28">
        <v>19619</v>
      </c>
      <c r="H34" s="28">
        <v>6285</v>
      </c>
      <c r="I34" s="28">
        <v>224</v>
      </c>
      <c r="J34" s="28">
        <f t="shared" si="6"/>
        <v>13110</v>
      </c>
      <c r="K34" s="28">
        <v>144</v>
      </c>
      <c r="L34" s="28">
        <v>0</v>
      </c>
      <c r="M34" s="28">
        <v>3794</v>
      </c>
      <c r="N34" s="28">
        <v>0</v>
      </c>
      <c r="O34" s="28">
        <v>0</v>
      </c>
    </row>
    <row r="35" spans="1:256" ht="12.75" customHeight="1">
      <c r="A35" s="4" t="s">
        <v>64</v>
      </c>
      <c r="B35" s="5" t="s">
        <v>65</v>
      </c>
      <c r="C35" s="28">
        <v>3313</v>
      </c>
      <c r="D35" s="28">
        <v>3308</v>
      </c>
      <c r="E35" s="28">
        <v>0</v>
      </c>
      <c r="F35" s="28">
        <f t="shared" si="5"/>
        <v>5</v>
      </c>
      <c r="G35" s="28">
        <v>5704</v>
      </c>
      <c r="H35" s="28">
        <v>5317</v>
      </c>
      <c r="I35" s="28">
        <v>0</v>
      </c>
      <c r="J35" s="28">
        <f t="shared" si="6"/>
        <v>387</v>
      </c>
      <c r="K35" s="28">
        <v>14</v>
      </c>
      <c r="L35" s="28">
        <v>0</v>
      </c>
      <c r="M35" s="28">
        <v>33</v>
      </c>
      <c r="N35" s="28">
        <v>197</v>
      </c>
      <c r="O35" s="28">
        <v>197</v>
      </c>
    </row>
    <row r="36" spans="1:256" ht="12.75" customHeight="1">
      <c r="A36" s="4" t="s">
        <v>66</v>
      </c>
      <c r="B36" s="5" t="s">
        <v>67</v>
      </c>
      <c r="C36" s="28">
        <v>1990</v>
      </c>
      <c r="D36" s="28">
        <v>1751</v>
      </c>
      <c r="E36" s="28">
        <v>166</v>
      </c>
      <c r="F36" s="28">
        <f t="shared" si="5"/>
        <v>73</v>
      </c>
      <c r="G36" s="28">
        <v>5647</v>
      </c>
      <c r="H36" s="28">
        <v>4163</v>
      </c>
      <c r="I36" s="28">
        <v>1067</v>
      </c>
      <c r="J36" s="28">
        <f t="shared" si="6"/>
        <v>417</v>
      </c>
      <c r="K36" s="28">
        <v>16</v>
      </c>
      <c r="L36" s="28">
        <v>0</v>
      </c>
      <c r="M36" s="28">
        <v>436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3622</v>
      </c>
      <c r="D37" s="28">
        <v>3306</v>
      </c>
      <c r="E37" s="28">
        <v>53</v>
      </c>
      <c r="F37" s="28">
        <f t="shared" si="5"/>
        <v>263</v>
      </c>
      <c r="G37" s="28">
        <v>15135</v>
      </c>
      <c r="H37" s="28">
        <v>7926</v>
      </c>
      <c r="I37" s="28">
        <v>232</v>
      </c>
      <c r="J37" s="28">
        <f t="shared" si="6"/>
        <v>6977</v>
      </c>
      <c r="K37" s="28">
        <v>333</v>
      </c>
      <c r="L37" s="28">
        <v>0</v>
      </c>
      <c r="M37" s="28">
        <v>2410</v>
      </c>
      <c r="N37" s="28">
        <v>360</v>
      </c>
      <c r="O37" s="28">
        <v>360</v>
      </c>
    </row>
    <row r="38" spans="1:256" ht="12.75" customHeight="1">
      <c r="A38" s="4" t="s">
        <v>70</v>
      </c>
      <c r="B38" s="5" t="s">
        <v>71</v>
      </c>
      <c r="C38" s="28">
        <v>47780</v>
      </c>
      <c r="D38" s="28">
        <v>36453</v>
      </c>
      <c r="E38" s="28">
        <v>1460</v>
      </c>
      <c r="F38" s="28">
        <f t="shared" si="5"/>
        <v>9867</v>
      </c>
      <c r="G38" s="28">
        <v>138313</v>
      </c>
      <c r="H38" s="28">
        <v>59940</v>
      </c>
      <c r="I38" s="28">
        <v>6075</v>
      </c>
      <c r="J38" s="28">
        <f t="shared" si="6"/>
        <v>72298</v>
      </c>
      <c r="K38" s="28">
        <v>3502</v>
      </c>
      <c r="L38" s="28">
        <v>0</v>
      </c>
      <c r="M38" s="28">
        <v>10159</v>
      </c>
      <c r="N38" s="28">
        <v>38834</v>
      </c>
      <c r="O38" s="28">
        <v>8828</v>
      </c>
    </row>
    <row r="39" spans="1:256" ht="12.75" customHeight="1">
      <c r="A39" s="4" t="s">
        <v>72</v>
      </c>
      <c r="B39" s="5" t="s">
        <v>73</v>
      </c>
      <c r="C39" s="28">
        <v>6973</v>
      </c>
      <c r="D39" s="28">
        <v>6539</v>
      </c>
      <c r="E39" s="28">
        <v>244</v>
      </c>
      <c r="F39" s="28">
        <f t="shared" si="5"/>
        <v>190</v>
      </c>
      <c r="G39" s="28">
        <v>12648</v>
      </c>
      <c r="H39" s="28">
        <v>10736</v>
      </c>
      <c r="I39" s="28">
        <v>1311</v>
      </c>
      <c r="J39" s="28">
        <f t="shared" si="6"/>
        <v>601</v>
      </c>
      <c r="K39" s="28">
        <v>0</v>
      </c>
      <c r="L39" s="28">
        <v>0</v>
      </c>
      <c r="M39" s="28">
        <v>10</v>
      </c>
      <c r="N39" s="28">
        <v>0</v>
      </c>
      <c r="O39" s="28">
        <v>0</v>
      </c>
    </row>
    <row r="40" spans="1:256" ht="12.75" customHeight="1">
      <c r="A40" s="4" t="s">
        <v>74</v>
      </c>
      <c r="B40" s="5" t="s">
        <v>75</v>
      </c>
      <c r="C40" s="28">
        <v>5172</v>
      </c>
      <c r="D40" s="28">
        <v>4694</v>
      </c>
      <c r="E40" s="28">
        <v>234</v>
      </c>
      <c r="F40" s="28">
        <f t="shared" si="5"/>
        <v>244</v>
      </c>
      <c r="G40" s="28">
        <v>14075</v>
      </c>
      <c r="H40" s="28">
        <v>9509</v>
      </c>
      <c r="I40" s="28">
        <v>1019</v>
      </c>
      <c r="J40" s="28">
        <f t="shared" si="6"/>
        <v>3547</v>
      </c>
      <c r="K40" s="28">
        <v>65</v>
      </c>
      <c r="L40" s="28">
        <v>0</v>
      </c>
      <c r="M40" s="28">
        <v>4218</v>
      </c>
      <c r="N40" s="28">
        <v>58</v>
      </c>
      <c r="O40" s="28">
        <v>58</v>
      </c>
    </row>
    <row r="41" spans="1:256" ht="12.75" customHeight="1">
      <c r="A41" s="4" t="s">
        <v>76</v>
      </c>
      <c r="B41" s="5" t="s">
        <v>77</v>
      </c>
      <c r="C41" s="28">
        <v>1413</v>
      </c>
      <c r="D41" s="28">
        <v>1279</v>
      </c>
      <c r="E41" s="28">
        <v>0</v>
      </c>
      <c r="F41" s="28">
        <f t="shared" si="5"/>
        <v>134</v>
      </c>
      <c r="G41" s="28">
        <v>4771</v>
      </c>
      <c r="H41" s="28">
        <v>3320</v>
      </c>
      <c r="I41" s="28">
        <v>0</v>
      </c>
      <c r="J41" s="28">
        <f t="shared" si="6"/>
        <v>1451</v>
      </c>
      <c r="K41" s="28">
        <v>413</v>
      </c>
      <c r="L41" s="28">
        <v>0</v>
      </c>
      <c r="M41" s="28">
        <v>135</v>
      </c>
      <c r="N41" s="28">
        <v>498</v>
      </c>
      <c r="O41" s="28">
        <v>498</v>
      </c>
    </row>
    <row r="42" spans="1:256" ht="12.75" customHeight="1">
      <c r="A42" s="4" t="s">
        <v>78</v>
      </c>
      <c r="B42" s="5" t="s">
        <v>79</v>
      </c>
      <c r="C42" s="28">
        <v>11659</v>
      </c>
      <c r="D42" s="28">
        <v>9057</v>
      </c>
      <c r="E42" s="28">
        <v>288</v>
      </c>
      <c r="F42" s="28">
        <f t="shared" si="5"/>
        <v>2314</v>
      </c>
      <c r="G42" s="28">
        <v>18928</v>
      </c>
      <c r="H42" s="28">
        <v>14119</v>
      </c>
      <c r="I42" s="28">
        <v>663</v>
      </c>
      <c r="J42" s="28">
        <f t="shared" si="6"/>
        <v>4146</v>
      </c>
      <c r="K42" s="28">
        <v>177</v>
      </c>
      <c r="L42" s="28">
        <v>0</v>
      </c>
      <c r="M42" s="28">
        <v>7</v>
      </c>
      <c r="N42" s="28">
        <v>52</v>
      </c>
      <c r="O42" s="28">
        <v>52</v>
      </c>
    </row>
    <row r="43" spans="1:256" ht="12.75" customHeight="1">
      <c r="A43" s="8"/>
      <c r="B43" s="9" t="s">
        <v>80</v>
      </c>
      <c r="C43" s="29">
        <f t="shared" ref="C43:O43" si="7">SUM(C31:C42)</f>
        <v>118967</v>
      </c>
      <c r="D43" s="29">
        <f t="shared" si="7"/>
        <v>94593</v>
      </c>
      <c r="E43" s="29">
        <f t="shared" si="7"/>
        <v>3338</v>
      </c>
      <c r="F43" s="29">
        <f t="shared" si="7"/>
        <v>21036</v>
      </c>
      <c r="G43" s="29">
        <f t="shared" si="7"/>
        <v>331618</v>
      </c>
      <c r="H43" s="29">
        <f t="shared" si="7"/>
        <v>172295</v>
      </c>
      <c r="I43" s="29">
        <f t="shared" si="7"/>
        <v>14795</v>
      </c>
      <c r="J43" s="29">
        <f t="shared" si="7"/>
        <v>144528</v>
      </c>
      <c r="K43" s="29">
        <f t="shared" si="7"/>
        <v>6397</v>
      </c>
      <c r="L43" s="29">
        <f t="shared" si="7"/>
        <v>0</v>
      </c>
      <c r="M43" s="29">
        <f t="shared" si="7"/>
        <v>32150</v>
      </c>
      <c r="N43" s="29">
        <f t="shared" si="7"/>
        <v>40958</v>
      </c>
      <c r="O43" s="29">
        <f t="shared" si="7"/>
        <v>10952</v>
      </c>
    </row>
    <row r="44" spans="1:256" ht="12.75" customHeight="1">
      <c r="A44" s="4" t="s">
        <v>81</v>
      </c>
      <c r="B44" s="5" t="s">
        <v>82</v>
      </c>
      <c r="C44" s="28">
        <v>4508</v>
      </c>
      <c r="D44" s="28">
        <v>4076</v>
      </c>
      <c r="E44" s="28">
        <v>75</v>
      </c>
      <c r="F44" s="28">
        <f>SUM(C44-D44-E44)</f>
        <v>357</v>
      </c>
      <c r="G44" s="28">
        <v>15655</v>
      </c>
      <c r="H44" s="28">
        <v>10593</v>
      </c>
      <c r="I44" s="28">
        <v>384</v>
      </c>
      <c r="J44" s="28">
        <f>SUM(G44-H44-I44)</f>
        <v>4678</v>
      </c>
      <c r="K44" s="28">
        <v>1056</v>
      </c>
      <c r="L44" s="28">
        <v>0</v>
      </c>
      <c r="M44" s="28">
        <v>608</v>
      </c>
      <c r="N44" s="28">
        <v>167</v>
      </c>
      <c r="O44" s="28">
        <v>167</v>
      </c>
    </row>
    <row r="45" spans="1:256" ht="12.75" customHeight="1">
      <c r="A45" s="4" t="s">
        <v>83</v>
      </c>
      <c r="B45" s="5" t="s">
        <v>84</v>
      </c>
      <c r="C45" s="28">
        <v>6382</v>
      </c>
      <c r="D45" s="28">
        <v>5092</v>
      </c>
      <c r="E45" s="28">
        <v>120</v>
      </c>
      <c r="F45" s="28">
        <f>SUM(C45-D45-E45)</f>
        <v>1170</v>
      </c>
      <c r="G45" s="28">
        <v>23603</v>
      </c>
      <c r="H45" s="28">
        <v>11770</v>
      </c>
      <c r="I45" s="28">
        <v>641</v>
      </c>
      <c r="J45" s="28">
        <f>SUM(G45-H45-I45)</f>
        <v>11192</v>
      </c>
      <c r="K45" s="28">
        <v>3025</v>
      </c>
      <c r="L45" s="28">
        <v>0</v>
      </c>
      <c r="M45" s="28">
        <v>2014</v>
      </c>
      <c r="N45" s="28">
        <v>115</v>
      </c>
      <c r="O45" s="28">
        <v>115</v>
      </c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>
      <c r="A46" s="8"/>
      <c r="B46" s="9" t="s">
        <v>85</v>
      </c>
      <c r="C46" s="29">
        <f t="shared" ref="C46:O46" si="8">SUM(C44:C45)</f>
        <v>10890</v>
      </c>
      <c r="D46" s="29">
        <f t="shared" si="8"/>
        <v>9168</v>
      </c>
      <c r="E46" s="29">
        <f t="shared" si="8"/>
        <v>195</v>
      </c>
      <c r="F46" s="29">
        <f t="shared" si="8"/>
        <v>1527</v>
      </c>
      <c r="G46" s="29">
        <f t="shared" si="8"/>
        <v>39258</v>
      </c>
      <c r="H46" s="29">
        <f t="shared" si="8"/>
        <v>22363</v>
      </c>
      <c r="I46" s="29">
        <f t="shared" si="8"/>
        <v>1025</v>
      </c>
      <c r="J46" s="29">
        <f t="shared" si="8"/>
        <v>15870</v>
      </c>
      <c r="K46" s="29">
        <f t="shared" si="8"/>
        <v>4081</v>
      </c>
      <c r="L46" s="29">
        <f t="shared" si="8"/>
        <v>0</v>
      </c>
      <c r="M46" s="29">
        <f t="shared" si="8"/>
        <v>2622</v>
      </c>
      <c r="N46" s="29">
        <f t="shared" si="8"/>
        <v>282</v>
      </c>
      <c r="O46" s="29">
        <f t="shared" si="8"/>
        <v>282</v>
      </c>
    </row>
    <row r="47" spans="1:256" ht="12.75" customHeight="1">
      <c r="A47" s="4" t="s">
        <v>86</v>
      </c>
      <c r="B47" s="5" t="s">
        <v>87</v>
      </c>
      <c r="C47" s="28">
        <v>1216</v>
      </c>
      <c r="D47" s="28">
        <v>1160</v>
      </c>
      <c r="E47" s="28">
        <v>0</v>
      </c>
      <c r="F47" s="28">
        <f>SUM(C47-D47-E47)</f>
        <v>56</v>
      </c>
      <c r="G47" s="28">
        <v>1095</v>
      </c>
      <c r="H47" s="28">
        <v>834</v>
      </c>
      <c r="I47" s="28">
        <v>0</v>
      </c>
      <c r="J47" s="28">
        <f>SUM(G47-H47-I47)</f>
        <v>261</v>
      </c>
      <c r="K47" s="28">
        <v>0</v>
      </c>
      <c r="L47" s="28">
        <v>0</v>
      </c>
      <c r="M47" s="28">
        <v>31</v>
      </c>
      <c r="N47" s="28">
        <v>0</v>
      </c>
      <c r="O47" s="28">
        <v>0</v>
      </c>
    </row>
    <row r="48" spans="1:256" ht="12.75" customHeight="1">
      <c r="A48" s="4" t="s">
        <v>88</v>
      </c>
      <c r="B48" s="5" t="s">
        <v>89</v>
      </c>
      <c r="C48" s="28">
        <v>2981</v>
      </c>
      <c r="D48" s="28">
        <v>2895</v>
      </c>
      <c r="E48" s="28">
        <v>27</v>
      </c>
      <c r="F48" s="28">
        <f>SUM(C48-D48-E48)</f>
        <v>59</v>
      </c>
      <c r="G48" s="28">
        <v>5162</v>
      </c>
      <c r="H48" s="28">
        <v>4985</v>
      </c>
      <c r="I48" s="28">
        <v>77</v>
      </c>
      <c r="J48" s="28">
        <f>SUM(G48-H48-I48)</f>
        <v>100</v>
      </c>
      <c r="K48" s="28">
        <v>14</v>
      </c>
      <c r="L48" s="28">
        <v>0</v>
      </c>
      <c r="M48" s="28">
        <v>123</v>
      </c>
      <c r="N48" s="28">
        <v>114</v>
      </c>
      <c r="O48" s="28">
        <v>114</v>
      </c>
    </row>
    <row r="49" spans="1:15" ht="12.75" customHeight="1">
      <c r="A49" s="4" t="s">
        <v>90</v>
      </c>
      <c r="B49" s="5" t="s">
        <v>91</v>
      </c>
      <c r="C49" s="28">
        <v>1648</v>
      </c>
      <c r="D49" s="28">
        <v>1543</v>
      </c>
      <c r="E49" s="28">
        <v>71</v>
      </c>
      <c r="F49" s="28">
        <f>SUM(C49-D49-E49)</f>
        <v>34</v>
      </c>
      <c r="G49" s="28">
        <v>1915</v>
      </c>
      <c r="H49" s="28">
        <v>1214</v>
      </c>
      <c r="I49" s="28">
        <v>155</v>
      </c>
      <c r="J49" s="28">
        <f>SUM(G49-H49-I49)</f>
        <v>546</v>
      </c>
      <c r="K49" s="28">
        <v>1205</v>
      </c>
      <c r="L49" s="28">
        <v>0</v>
      </c>
      <c r="M49" s="28">
        <v>0</v>
      </c>
      <c r="N49" s="28">
        <v>288</v>
      </c>
      <c r="O49" s="28">
        <v>288</v>
      </c>
    </row>
    <row r="50" spans="1:15" ht="12.75" customHeight="1">
      <c r="A50" s="4" t="s">
        <v>92</v>
      </c>
      <c r="B50" s="5" t="s">
        <v>93</v>
      </c>
      <c r="C50" s="28">
        <v>8279</v>
      </c>
      <c r="D50" s="28">
        <v>7967</v>
      </c>
      <c r="E50" s="28">
        <v>104</v>
      </c>
      <c r="F50" s="28">
        <f>SUM(C50-D50-E50)</f>
        <v>208</v>
      </c>
      <c r="G50" s="28">
        <v>17970</v>
      </c>
      <c r="H50" s="28">
        <v>12722</v>
      </c>
      <c r="I50" s="28">
        <v>570</v>
      </c>
      <c r="J50" s="28">
        <f>SUM(G50-H50-I50)</f>
        <v>4678</v>
      </c>
      <c r="K50" s="28">
        <v>578</v>
      </c>
      <c r="L50" s="28">
        <v>31</v>
      </c>
      <c r="M50" s="28">
        <v>1757</v>
      </c>
      <c r="N50" s="28">
        <v>175</v>
      </c>
      <c r="O50" s="28">
        <v>175</v>
      </c>
    </row>
    <row r="51" spans="1:15" ht="12.75" customHeight="1">
      <c r="A51" s="8"/>
      <c r="B51" s="9" t="s">
        <v>94</v>
      </c>
      <c r="C51" s="29">
        <f t="shared" ref="C51:O51" si="9">SUM(C47:C50)</f>
        <v>14124</v>
      </c>
      <c r="D51" s="29">
        <f t="shared" si="9"/>
        <v>13565</v>
      </c>
      <c r="E51" s="29">
        <f t="shared" si="9"/>
        <v>202</v>
      </c>
      <c r="F51" s="29">
        <f t="shared" si="9"/>
        <v>357</v>
      </c>
      <c r="G51" s="29">
        <f t="shared" si="9"/>
        <v>26142</v>
      </c>
      <c r="H51" s="29">
        <f t="shared" si="9"/>
        <v>19755</v>
      </c>
      <c r="I51" s="29">
        <f t="shared" si="9"/>
        <v>802</v>
      </c>
      <c r="J51" s="29">
        <f t="shared" si="9"/>
        <v>5585</v>
      </c>
      <c r="K51" s="29">
        <f t="shared" si="9"/>
        <v>1797</v>
      </c>
      <c r="L51" s="29">
        <f t="shared" si="9"/>
        <v>31</v>
      </c>
      <c r="M51" s="29">
        <f t="shared" si="9"/>
        <v>1911</v>
      </c>
      <c r="N51" s="29">
        <f t="shared" si="9"/>
        <v>577</v>
      </c>
      <c r="O51" s="29">
        <f t="shared" si="9"/>
        <v>577</v>
      </c>
    </row>
    <row r="52" spans="1:15" ht="12.75" customHeight="1">
      <c r="A52" s="4" t="s">
        <v>95</v>
      </c>
      <c r="B52" s="5" t="s">
        <v>96</v>
      </c>
      <c r="C52" s="28">
        <v>1401</v>
      </c>
      <c r="D52" s="28">
        <v>1276</v>
      </c>
      <c r="E52" s="28">
        <v>11</v>
      </c>
      <c r="F52" s="28">
        <f t="shared" ref="F52:F58" si="10">SUM(C52-D52-E52)</f>
        <v>114</v>
      </c>
      <c r="G52" s="28">
        <v>4183</v>
      </c>
      <c r="H52" s="28">
        <v>2881</v>
      </c>
      <c r="I52" s="28">
        <v>26</v>
      </c>
      <c r="J52" s="28">
        <f t="shared" ref="J52:J58" si="11">SUM(G52-H52-I52)</f>
        <v>1276</v>
      </c>
      <c r="K52" s="28">
        <v>1107</v>
      </c>
      <c r="L52" s="28">
        <v>0</v>
      </c>
      <c r="M52" s="28">
        <v>100</v>
      </c>
      <c r="N52" s="28">
        <v>58</v>
      </c>
      <c r="O52" s="28">
        <v>58</v>
      </c>
    </row>
    <row r="53" spans="1:15" ht="12.75" customHeight="1">
      <c r="A53" s="4" t="s">
        <v>97</v>
      </c>
      <c r="B53" s="5" t="s">
        <v>98</v>
      </c>
      <c r="C53" s="28">
        <v>10181</v>
      </c>
      <c r="D53" s="28">
        <v>6903</v>
      </c>
      <c r="E53" s="28">
        <v>115</v>
      </c>
      <c r="F53" s="28">
        <f t="shared" si="10"/>
        <v>3163</v>
      </c>
      <c r="G53" s="28">
        <v>29907</v>
      </c>
      <c r="H53" s="28">
        <v>17355</v>
      </c>
      <c r="I53" s="28">
        <v>792</v>
      </c>
      <c r="J53" s="28">
        <f t="shared" si="11"/>
        <v>11760</v>
      </c>
      <c r="K53" s="28">
        <v>467</v>
      </c>
      <c r="L53" s="28">
        <v>0</v>
      </c>
      <c r="M53" s="28">
        <v>1614</v>
      </c>
      <c r="N53" s="28">
        <v>418</v>
      </c>
      <c r="O53" s="28">
        <v>418</v>
      </c>
    </row>
    <row r="54" spans="1:15" ht="12.75" customHeight="1">
      <c r="A54" s="4" t="s">
        <v>99</v>
      </c>
      <c r="B54" s="5" t="s">
        <v>100</v>
      </c>
      <c r="C54" s="28">
        <v>1557</v>
      </c>
      <c r="D54" s="28">
        <v>993</v>
      </c>
      <c r="E54" s="28">
        <v>43</v>
      </c>
      <c r="F54" s="28">
        <f t="shared" si="10"/>
        <v>521</v>
      </c>
      <c r="G54" s="28">
        <v>5047</v>
      </c>
      <c r="H54" s="28">
        <v>2944</v>
      </c>
      <c r="I54" s="28">
        <v>352</v>
      </c>
      <c r="J54" s="28">
        <f t="shared" si="11"/>
        <v>1751</v>
      </c>
      <c r="K54" s="28">
        <v>2</v>
      </c>
      <c r="L54" s="28">
        <v>0</v>
      </c>
      <c r="M54" s="28">
        <v>356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6322</v>
      </c>
      <c r="D55" s="28">
        <v>4907</v>
      </c>
      <c r="E55" s="28">
        <v>85</v>
      </c>
      <c r="F55" s="28">
        <f t="shared" si="10"/>
        <v>1330</v>
      </c>
      <c r="G55" s="28">
        <v>21205</v>
      </c>
      <c r="H55" s="28">
        <v>11506</v>
      </c>
      <c r="I55" s="28">
        <v>449</v>
      </c>
      <c r="J55" s="28">
        <f t="shared" si="11"/>
        <v>9250</v>
      </c>
      <c r="K55" s="28">
        <v>1225</v>
      </c>
      <c r="L55" s="28">
        <v>0</v>
      </c>
      <c r="M55" s="28">
        <v>1651</v>
      </c>
      <c r="N55" s="28">
        <v>1323</v>
      </c>
      <c r="O55" s="28">
        <v>1323</v>
      </c>
    </row>
    <row r="56" spans="1:15" ht="12.75" customHeight="1">
      <c r="A56" s="4" t="s">
        <v>103</v>
      </c>
      <c r="B56" s="5" t="s">
        <v>104</v>
      </c>
      <c r="C56" s="28">
        <v>11301</v>
      </c>
      <c r="D56" s="28">
        <v>4276</v>
      </c>
      <c r="E56" s="28">
        <v>401</v>
      </c>
      <c r="F56" s="28">
        <f t="shared" si="10"/>
        <v>6624</v>
      </c>
      <c r="G56" s="28">
        <v>32824</v>
      </c>
      <c r="H56" s="28">
        <v>9471</v>
      </c>
      <c r="I56" s="28">
        <v>2247</v>
      </c>
      <c r="J56" s="28">
        <f t="shared" si="11"/>
        <v>21106</v>
      </c>
      <c r="K56" s="28">
        <v>1459</v>
      </c>
      <c r="L56" s="28">
        <v>110</v>
      </c>
      <c r="M56" s="28">
        <v>4078</v>
      </c>
      <c r="N56" s="28">
        <v>1046</v>
      </c>
      <c r="O56" s="28">
        <v>1046</v>
      </c>
    </row>
    <row r="57" spans="1:15" ht="12.75" customHeight="1">
      <c r="A57" s="4" t="s">
        <v>105</v>
      </c>
      <c r="B57" s="5" t="s">
        <v>106</v>
      </c>
      <c r="C57" s="28">
        <v>8234</v>
      </c>
      <c r="D57" s="28">
        <v>4753</v>
      </c>
      <c r="E57" s="28">
        <v>425</v>
      </c>
      <c r="F57" s="28">
        <f t="shared" si="10"/>
        <v>3056</v>
      </c>
      <c r="G57" s="28">
        <v>31536</v>
      </c>
      <c r="H57" s="28">
        <v>14576</v>
      </c>
      <c r="I57" s="28">
        <v>2342</v>
      </c>
      <c r="J57" s="28">
        <f t="shared" si="11"/>
        <v>14618</v>
      </c>
      <c r="K57" s="28">
        <v>332</v>
      </c>
      <c r="L57" s="28">
        <v>0</v>
      </c>
      <c r="M57" s="28">
        <v>2706</v>
      </c>
      <c r="N57" s="28">
        <v>13</v>
      </c>
      <c r="O57" s="28">
        <v>13</v>
      </c>
    </row>
    <row r="58" spans="1:15" ht="12.75" customHeight="1">
      <c r="A58" s="4" t="s">
        <v>107</v>
      </c>
      <c r="B58" s="5" t="s">
        <v>108</v>
      </c>
      <c r="C58" s="28">
        <v>8127</v>
      </c>
      <c r="D58" s="28">
        <v>5040</v>
      </c>
      <c r="E58" s="28">
        <v>152</v>
      </c>
      <c r="F58" s="28">
        <f t="shared" si="10"/>
        <v>2935</v>
      </c>
      <c r="G58" s="28">
        <v>25756</v>
      </c>
      <c r="H58" s="28">
        <v>11847</v>
      </c>
      <c r="I58" s="28">
        <v>749</v>
      </c>
      <c r="J58" s="28">
        <f t="shared" si="11"/>
        <v>13160</v>
      </c>
      <c r="K58" s="28">
        <v>427</v>
      </c>
      <c r="L58" s="28">
        <v>10</v>
      </c>
      <c r="M58" s="28">
        <v>1747</v>
      </c>
      <c r="N58" s="28">
        <v>3981</v>
      </c>
      <c r="O58" s="28">
        <v>3981</v>
      </c>
    </row>
    <row r="59" spans="1:15" ht="12.75" customHeight="1">
      <c r="A59" s="8"/>
      <c r="B59" s="9" t="s">
        <v>109</v>
      </c>
      <c r="C59" s="29">
        <f t="shared" ref="C59:O59" si="12">SUM(C52:C58)</f>
        <v>47123</v>
      </c>
      <c r="D59" s="29">
        <f t="shared" si="12"/>
        <v>28148</v>
      </c>
      <c r="E59" s="29">
        <f t="shared" si="12"/>
        <v>1232</v>
      </c>
      <c r="F59" s="29">
        <f t="shared" si="12"/>
        <v>17743</v>
      </c>
      <c r="G59" s="29">
        <f t="shared" si="12"/>
        <v>150458</v>
      </c>
      <c r="H59" s="29">
        <f t="shared" si="12"/>
        <v>70580</v>
      </c>
      <c r="I59" s="29">
        <f t="shared" si="12"/>
        <v>6957</v>
      </c>
      <c r="J59" s="29">
        <f t="shared" si="12"/>
        <v>72921</v>
      </c>
      <c r="K59" s="29">
        <f t="shared" si="12"/>
        <v>5019</v>
      </c>
      <c r="L59" s="29">
        <f t="shared" si="12"/>
        <v>120</v>
      </c>
      <c r="M59" s="29">
        <f t="shared" si="12"/>
        <v>12252</v>
      </c>
      <c r="N59" s="29">
        <f t="shared" si="12"/>
        <v>6839</v>
      </c>
      <c r="O59" s="29">
        <f t="shared" si="12"/>
        <v>6839</v>
      </c>
    </row>
    <row r="60" spans="1:15" ht="12.75" customHeight="1">
      <c r="A60" s="4" t="s">
        <v>110</v>
      </c>
      <c r="B60" s="5" t="s">
        <v>111</v>
      </c>
      <c r="C60" s="28">
        <v>9548</v>
      </c>
      <c r="D60" s="28">
        <v>7388</v>
      </c>
      <c r="E60" s="28">
        <v>641</v>
      </c>
      <c r="F60" s="28">
        <f t="shared" ref="F60:F68" si="13">SUM(C60-D60-E60)</f>
        <v>1519</v>
      </c>
      <c r="G60" s="28">
        <v>28619</v>
      </c>
      <c r="H60" s="28">
        <v>17405</v>
      </c>
      <c r="I60" s="28">
        <v>4069</v>
      </c>
      <c r="J60" s="28">
        <f t="shared" ref="J60:J68" si="14">SUM(G60-H60-I60)</f>
        <v>7145</v>
      </c>
      <c r="K60" s="28">
        <v>71</v>
      </c>
      <c r="L60" s="28">
        <v>0</v>
      </c>
      <c r="M60" s="28">
        <v>999</v>
      </c>
      <c r="N60" s="28">
        <v>102</v>
      </c>
      <c r="O60" s="28">
        <v>102</v>
      </c>
    </row>
    <row r="61" spans="1:15" ht="12.75" customHeight="1">
      <c r="A61" s="4" t="s">
        <v>112</v>
      </c>
      <c r="B61" s="5" t="s">
        <v>113</v>
      </c>
      <c r="C61" s="28">
        <v>2558</v>
      </c>
      <c r="D61" s="28">
        <v>2111</v>
      </c>
      <c r="E61" s="28">
        <v>27</v>
      </c>
      <c r="F61" s="28">
        <f t="shared" si="13"/>
        <v>420</v>
      </c>
      <c r="G61" s="28">
        <v>6083</v>
      </c>
      <c r="H61" s="28">
        <v>5143</v>
      </c>
      <c r="I61" s="28">
        <v>171</v>
      </c>
      <c r="J61" s="28">
        <f t="shared" si="14"/>
        <v>769</v>
      </c>
      <c r="K61" s="28">
        <v>0</v>
      </c>
      <c r="L61" s="28">
        <v>31</v>
      </c>
      <c r="M61" s="28">
        <v>874</v>
      </c>
      <c r="N61" s="28">
        <v>3</v>
      </c>
      <c r="O61" s="28">
        <v>3</v>
      </c>
    </row>
    <row r="62" spans="1:15" ht="12.75" customHeight="1">
      <c r="A62" s="4" t="s">
        <v>114</v>
      </c>
      <c r="B62" s="5" t="s">
        <v>115</v>
      </c>
      <c r="C62" s="28">
        <v>5018</v>
      </c>
      <c r="D62" s="28">
        <v>2385</v>
      </c>
      <c r="E62" s="28">
        <v>161</v>
      </c>
      <c r="F62" s="28">
        <f t="shared" si="13"/>
        <v>2472</v>
      </c>
      <c r="G62" s="28">
        <v>18486</v>
      </c>
      <c r="H62" s="28">
        <v>6282</v>
      </c>
      <c r="I62" s="28">
        <v>1186</v>
      </c>
      <c r="J62" s="28">
        <f t="shared" si="14"/>
        <v>11018</v>
      </c>
      <c r="K62" s="28">
        <v>442</v>
      </c>
      <c r="L62" s="28">
        <v>91</v>
      </c>
      <c r="M62" s="28">
        <v>1267</v>
      </c>
      <c r="N62" s="28">
        <v>1181</v>
      </c>
      <c r="O62" s="28">
        <v>1181</v>
      </c>
    </row>
    <row r="63" spans="1:15" ht="12.75" customHeight="1">
      <c r="A63" s="4" t="s">
        <v>116</v>
      </c>
      <c r="B63" s="5" t="s">
        <v>117</v>
      </c>
      <c r="C63" s="28">
        <v>7363</v>
      </c>
      <c r="D63" s="28">
        <v>4095</v>
      </c>
      <c r="E63" s="28">
        <v>232</v>
      </c>
      <c r="F63" s="28">
        <f t="shared" si="13"/>
        <v>3036</v>
      </c>
      <c r="G63" s="28">
        <v>21882</v>
      </c>
      <c r="H63" s="28">
        <v>12130</v>
      </c>
      <c r="I63" s="28">
        <v>2148</v>
      </c>
      <c r="J63" s="28">
        <f t="shared" si="14"/>
        <v>7604</v>
      </c>
      <c r="K63" s="28">
        <v>48</v>
      </c>
      <c r="L63" s="28">
        <v>0</v>
      </c>
      <c r="M63" s="28">
        <v>986</v>
      </c>
      <c r="N63" s="28">
        <v>29</v>
      </c>
      <c r="O63" s="28">
        <v>29</v>
      </c>
    </row>
    <row r="64" spans="1:15" ht="12.75" customHeight="1">
      <c r="A64" s="4" t="s">
        <v>118</v>
      </c>
      <c r="B64" s="5" t="s">
        <v>119</v>
      </c>
      <c r="C64" s="28">
        <v>6073</v>
      </c>
      <c r="D64" s="28">
        <v>3135</v>
      </c>
      <c r="E64" s="28">
        <v>298</v>
      </c>
      <c r="F64" s="28">
        <f t="shared" si="13"/>
        <v>2640</v>
      </c>
      <c r="G64" s="28">
        <v>21603</v>
      </c>
      <c r="H64" s="28">
        <v>8623</v>
      </c>
      <c r="I64" s="28">
        <v>1946</v>
      </c>
      <c r="J64" s="28">
        <f t="shared" si="14"/>
        <v>11034</v>
      </c>
      <c r="K64" s="28">
        <v>50</v>
      </c>
      <c r="L64" s="28">
        <v>7</v>
      </c>
      <c r="M64" s="28">
        <v>559</v>
      </c>
      <c r="N64" s="28">
        <v>86</v>
      </c>
      <c r="O64" s="28">
        <v>86</v>
      </c>
    </row>
    <row r="65" spans="1:15" ht="12.75" customHeight="1">
      <c r="A65" s="4" t="s">
        <v>120</v>
      </c>
      <c r="B65" s="5" t="s">
        <v>121</v>
      </c>
      <c r="C65" s="28">
        <v>2941</v>
      </c>
      <c r="D65" s="28">
        <v>2315</v>
      </c>
      <c r="E65" s="28">
        <v>242</v>
      </c>
      <c r="F65" s="28">
        <f t="shared" si="13"/>
        <v>384</v>
      </c>
      <c r="G65" s="28">
        <v>12384</v>
      </c>
      <c r="H65" s="28">
        <v>5837</v>
      </c>
      <c r="I65" s="28">
        <v>1541</v>
      </c>
      <c r="J65" s="28">
        <f t="shared" si="14"/>
        <v>5006</v>
      </c>
      <c r="K65" s="28">
        <v>533</v>
      </c>
      <c r="L65" s="28">
        <v>0</v>
      </c>
      <c r="M65" s="28">
        <v>1095</v>
      </c>
      <c r="N65" s="28">
        <v>257</v>
      </c>
      <c r="O65" s="28">
        <v>257</v>
      </c>
    </row>
    <row r="66" spans="1:15" ht="12.75" customHeight="1">
      <c r="A66" s="4" t="s">
        <v>122</v>
      </c>
      <c r="B66" s="5" t="s">
        <v>123</v>
      </c>
      <c r="C66" s="28">
        <v>4726</v>
      </c>
      <c r="D66" s="28">
        <v>2064</v>
      </c>
      <c r="E66" s="28">
        <v>90</v>
      </c>
      <c r="F66" s="28">
        <f t="shared" si="13"/>
        <v>2572</v>
      </c>
      <c r="G66" s="28">
        <v>28033</v>
      </c>
      <c r="H66" s="28">
        <v>5871</v>
      </c>
      <c r="I66" s="28">
        <v>585</v>
      </c>
      <c r="J66" s="28">
        <f t="shared" si="14"/>
        <v>21577</v>
      </c>
      <c r="K66" s="28">
        <v>920</v>
      </c>
      <c r="L66" s="28">
        <v>0</v>
      </c>
      <c r="M66" s="28">
        <v>5340</v>
      </c>
      <c r="N66" s="28">
        <v>36</v>
      </c>
      <c r="O66" s="28">
        <v>36</v>
      </c>
    </row>
    <row r="67" spans="1:15" ht="12.75" customHeight="1">
      <c r="A67" s="4" t="s">
        <v>124</v>
      </c>
      <c r="B67" s="5" t="s">
        <v>125</v>
      </c>
      <c r="C67" s="28">
        <v>11794</v>
      </c>
      <c r="D67" s="28">
        <v>2646</v>
      </c>
      <c r="E67" s="28">
        <v>0</v>
      </c>
      <c r="F67" s="28">
        <f t="shared" si="13"/>
        <v>9148</v>
      </c>
      <c r="G67" s="28">
        <v>46879</v>
      </c>
      <c r="H67" s="28">
        <v>6658</v>
      </c>
      <c r="I67" s="28">
        <v>0</v>
      </c>
      <c r="J67" s="28">
        <f t="shared" si="14"/>
        <v>40221</v>
      </c>
      <c r="K67" s="28">
        <v>1245</v>
      </c>
      <c r="L67" s="28">
        <v>0</v>
      </c>
      <c r="M67" s="28">
        <v>9857</v>
      </c>
      <c r="N67" s="28">
        <v>248</v>
      </c>
      <c r="O67" s="28">
        <v>248</v>
      </c>
    </row>
    <row r="68" spans="1:15" ht="12.75" customHeight="1">
      <c r="A68" s="4" t="s">
        <v>126</v>
      </c>
      <c r="B68" s="5" t="s">
        <v>127</v>
      </c>
      <c r="C68" s="28">
        <v>4316</v>
      </c>
      <c r="D68" s="28">
        <v>2996</v>
      </c>
      <c r="E68" s="28">
        <v>30</v>
      </c>
      <c r="F68" s="28">
        <f t="shared" si="13"/>
        <v>1290</v>
      </c>
      <c r="G68" s="28">
        <v>16130</v>
      </c>
      <c r="H68" s="28">
        <v>6985</v>
      </c>
      <c r="I68" s="28">
        <v>453</v>
      </c>
      <c r="J68" s="28">
        <f t="shared" si="14"/>
        <v>8692</v>
      </c>
      <c r="K68" s="28">
        <v>41</v>
      </c>
      <c r="L68" s="28">
        <v>12</v>
      </c>
      <c r="M68" s="28">
        <v>530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54337</v>
      </c>
      <c r="D69" s="29">
        <f t="shared" si="15"/>
        <v>29135</v>
      </c>
      <c r="E69" s="29">
        <f t="shared" si="15"/>
        <v>1721</v>
      </c>
      <c r="F69" s="29">
        <f t="shared" si="15"/>
        <v>23481</v>
      </c>
      <c r="G69" s="29">
        <f t="shared" si="15"/>
        <v>200099</v>
      </c>
      <c r="H69" s="29">
        <f t="shared" si="15"/>
        <v>74934</v>
      </c>
      <c r="I69" s="29">
        <f t="shared" si="15"/>
        <v>12099</v>
      </c>
      <c r="J69" s="29">
        <f t="shared" si="15"/>
        <v>113066</v>
      </c>
      <c r="K69" s="29">
        <f t="shared" si="15"/>
        <v>3350</v>
      </c>
      <c r="L69" s="29">
        <f t="shared" si="15"/>
        <v>141</v>
      </c>
      <c r="M69" s="29">
        <f t="shared" si="15"/>
        <v>21507</v>
      </c>
      <c r="N69" s="29">
        <f t="shared" si="15"/>
        <v>1942</v>
      </c>
      <c r="O69" s="29">
        <f t="shared" si="15"/>
        <v>1942</v>
      </c>
    </row>
    <row r="70" spans="1:15" ht="12.75" customHeight="1">
      <c r="A70" s="4" t="s">
        <v>129</v>
      </c>
      <c r="B70" s="5" t="s">
        <v>130</v>
      </c>
      <c r="C70" s="28">
        <v>2925</v>
      </c>
      <c r="D70" s="28">
        <v>2510</v>
      </c>
      <c r="E70" s="28">
        <v>204</v>
      </c>
      <c r="F70" s="28">
        <f t="shared" ref="F70:F79" si="16">SUM(C70-D70-E70)</f>
        <v>211</v>
      </c>
      <c r="G70" s="28">
        <v>9711</v>
      </c>
      <c r="H70" s="28">
        <v>6148</v>
      </c>
      <c r="I70" s="28">
        <v>1483</v>
      </c>
      <c r="J70" s="28">
        <f t="shared" ref="J70:J79" si="17">SUM(G70-H70-I70)</f>
        <v>2080</v>
      </c>
      <c r="K70" s="28">
        <v>91</v>
      </c>
      <c r="L70" s="28">
        <v>0</v>
      </c>
      <c r="M70" s="28">
        <v>437</v>
      </c>
      <c r="N70" s="28">
        <v>48</v>
      </c>
      <c r="O70" s="28">
        <v>48</v>
      </c>
    </row>
    <row r="71" spans="1:15" ht="12.75" customHeight="1">
      <c r="A71" s="4" t="s">
        <v>131</v>
      </c>
      <c r="B71" s="5" t="s">
        <v>132</v>
      </c>
      <c r="C71" s="28">
        <v>14734</v>
      </c>
      <c r="D71" s="28">
        <v>8699</v>
      </c>
      <c r="E71" s="28">
        <v>425</v>
      </c>
      <c r="F71" s="28">
        <f t="shared" si="16"/>
        <v>5610</v>
      </c>
      <c r="G71" s="28">
        <v>36215</v>
      </c>
      <c r="H71" s="28">
        <v>15179</v>
      </c>
      <c r="I71" s="28">
        <v>2433</v>
      </c>
      <c r="J71" s="28">
        <f t="shared" si="17"/>
        <v>18603</v>
      </c>
      <c r="K71" s="28">
        <v>293</v>
      </c>
      <c r="L71" s="28">
        <v>0</v>
      </c>
      <c r="M71" s="28">
        <v>1122</v>
      </c>
      <c r="N71" s="28">
        <v>3676</v>
      </c>
      <c r="O71" s="28">
        <v>3676</v>
      </c>
    </row>
    <row r="72" spans="1:15" ht="12.75" customHeight="1">
      <c r="A72" s="4" t="s">
        <v>133</v>
      </c>
      <c r="B72" s="5" t="s">
        <v>134</v>
      </c>
      <c r="C72" s="28">
        <v>2271</v>
      </c>
      <c r="D72" s="28">
        <v>1977</v>
      </c>
      <c r="E72" s="28">
        <v>0</v>
      </c>
      <c r="F72" s="28">
        <f t="shared" si="16"/>
        <v>294</v>
      </c>
      <c r="G72" s="28">
        <v>6455</v>
      </c>
      <c r="H72" s="28">
        <v>4880</v>
      </c>
      <c r="I72" s="28">
        <v>0</v>
      </c>
      <c r="J72" s="28">
        <f t="shared" si="17"/>
        <v>1575</v>
      </c>
      <c r="K72" s="28">
        <v>181</v>
      </c>
      <c r="L72" s="28">
        <v>114</v>
      </c>
      <c r="M72" s="28">
        <v>1484</v>
      </c>
      <c r="N72" s="28">
        <v>13</v>
      </c>
      <c r="O72" s="28">
        <v>13</v>
      </c>
    </row>
    <row r="73" spans="1:15" ht="12.75" customHeight="1">
      <c r="A73" s="4" t="s">
        <v>135</v>
      </c>
      <c r="B73" s="5" t="s">
        <v>136</v>
      </c>
      <c r="C73" s="28">
        <v>5790</v>
      </c>
      <c r="D73" s="28">
        <v>4229</v>
      </c>
      <c r="E73" s="28">
        <v>43</v>
      </c>
      <c r="F73" s="28">
        <f t="shared" si="16"/>
        <v>1518</v>
      </c>
      <c r="G73" s="28">
        <v>16237</v>
      </c>
      <c r="H73" s="28">
        <v>9580</v>
      </c>
      <c r="I73" s="28">
        <v>165</v>
      </c>
      <c r="J73" s="28">
        <f t="shared" si="17"/>
        <v>6492</v>
      </c>
      <c r="K73" s="28">
        <v>388</v>
      </c>
      <c r="L73" s="28">
        <v>53</v>
      </c>
      <c r="M73" s="28">
        <v>541</v>
      </c>
      <c r="N73" s="28">
        <v>5164</v>
      </c>
      <c r="O73" s="28">
        <v>5164</v>
      </c>
    </row>
    <row r="74" spans="1:15" ht="12.75" customHeight="1">
      <c r="A74" s="4" t="s">
        <v>137</v>
      </c>
      <c r="B74" s="5" t="s">
        <v>138</v>
      </c>
      <c r="C74" s="28">
        <v>4359</v>
      </c>
      <c r="D74" s="28">
        <v>3578</v>
      </c>
      <c r="E74" s="28">
        <v>139</v>
      </c>
      <c r="F74" s="28">
        <f t="shared" si="16"/>
        <v>642</v>
      </c>
      <c r="G74" s="28">
        <v>9989</v>
      </c>
      <c r="H74" s="28">
        <v>6467</v>
      </c>
      <c r="I74" s="28">
        <v>638</v>
      </c>
      <c r="J74" s="28">
        <f t="shared" si="17"/>
        <v>2884</v>
      </c>
      <c r="K74" s="28">
        <v>183</v>
      </c>
      <c r="L74" s="28">
        <v>0</v>
      </c>
      <c r="M74" s="28">
        <v>264</v>
      </c>
      <c r="N74" s="28">
        <v>92</v>
      </c>
      <c r="O74" s="28">
        <v>92</v>
      </c>
    </row>
    <row r="75" spans="1:15" ht="12.75" customHeight="1">
      <c r="A75" s="4" t="s">
        <v>139</v>
      </c>
      <c r="B75" s="5" t="s">
        <v>140</v>
      </c>
      <c r="C75" s="28">
        <v>2301</v>
      </c>
      <c r="D75" s="28">
        <v>2159</v>
      </c>
      <c r="E75" s="28">
        <v>42</v>
      </c>
      <c r="F75" s="28">
        <f t="shared" si="16"/>
        <v>100</v>
      </c>
      <c r="G75" s="28">
        <v>4831</v>
      </c>
      <c r="H75" s="28">
        <v>3643</v>
      </c>
      <c r="I75" s="28">
        <v>383</v>
      </c>
      <c r="J75" s="28">
        <f t="shared" si="17"/>
        <v>805</v>
      </c>
      <c r="K75" s="28">
        <v>11</v>
      </c>
      <c r="L75" s="28">
        <v>0</v>
      </c>
      <c r="M75" s="28">
        <v>3</v>
      </c>
      <c r="N75" s="28">
        <v>0</v>
      </c>
      <c r="O75" s="28">
        <v>0</v>
      </c>
    </row>
    <row r="76" spans="1:15" ht="12.75" customHeight="1">
      <c r="A76" s="4" t="s">
        <v>141</v>
      </c>
      <c r="B76" s="5" t="s">
        <v>142</v>
      </c>
      <c r="C76" s="28">
        <v>5166</v>
      </c>
      <c r="D76" s="28">
        <v>3777</v>
      </c>
      <c r="E76" s="28">
        <v>114</v>
      </c>
      <c r="F76" s="28">
        <f t="shared" si="16"/>
        <v>1275</v>
      </c>
      <c r="G76" s="28">
        <v>13884</v>
      </c>
      <c r="H76" s="28">
        <v>8384</v>
      </c>
      <c r="I76" s="28">
        <v>324</v>
      </c>
      <c r="J76" s="28">
        <f t="shared" si="17"/>
        <v>5176</v>
      </c>
      <c r="K76" s="28">
        <v>193</v>
      </c>
      <c r="L76" s="28">
        <v>0</v>
      </c>
      <c r="M76" s="28">
        <v>715</v>
      </c>
      <c r="N76" s="28">
        <v>245</v>
      </c>
      <c r="O76" s="28">
        <v>245</v>
      </c>
    </row>
    <row r="77" spans="1:15" ht="12.75" customHeight="1">
      <c r="A77" s="4" t="s">
        <v>143</v>
      </c>
      <c r="B77" s="5" t="s">
        <v>144</v>
      </c>
      <c r="C77" s="28">
        <v>5892</v>
      </c>
      <c r="D77" s="28">
        <v>2145</v>
      </c>
      <c r="E77" s="28">
        <v>69</v>
      </c>
      <c r="F77" s="28">
        <f t="shared" si="16"/>
        <v>3678</v>
      </c>
      <c r="G77" s="28">
        <v>13595</v>
      </c>
      <c r="H77" s="28">
        <v>4272</v>
      </c>
      <c r="I77" s="28">
        <v>235</v>
      </c>
      <c r="J77" s="28">
        <f t="shared" si="17"/>
        <v>9088</v>
      </c>
      <c r="K77" s="28">
        <v>267</v>
      </c>
      <c r="L77" s="28">
        <v>0</v>
      </c>
      <c r="M77" s="28">
        <v>433</v>
      </c>
      <c r="N77" s="28">
        <v>79</v>
      </c>
      <c r="O77" s="28">
        <v>79</v>
      </c>
    </row>
    <row r="78" spans="1:15" ht="12.75" customHeight="1">
      <c r="A78" s="4" t="s">
        <v>145</v>
      </c>
      <c r="B78" s="5" t="s">
        <v>146</v>
      </c>
      <c r="C78" s="28">
        <v>2037</v>
      </c>
      <c r="D78" s="28">
        <v>1966</v>
      </c>
      <c r="E78" s="28">
        <v>0</v>
      </c>
      <c r="F78" s="28">
        <f t="shared" si="16"/>
        <v>71</v>
      </c>
      <c r="G78" s="28">
        <v>4540</v>
      </c>
      <c r="H78" s="28">
        <v>3782</v>
      </c>
      <c r="I78" s="28">
        <v>0</v>
      </c>
      <c r="J78" s="28">
        <f t="shared" si="17"/>
        <v>758</v>
      </c>
      <c r="K78" s="28">
        <v>15</v>
      </c>
      <c r="L78" s="28">
        <v>0</v>
      </c>
      <c r="M78" s="28">
        <v>0</v>
      </c>
      <c r="N78" s="28">
        <v>32</v>
      </c>
      <c r="O78" s="28">
        <v>32</v>
      </c>
    </row>
    <row r="79" spans="1:15" ht="12.75" customHeight="1">
      <c r="A79" s="4" t="s">
        <v>147</v>
      </c>
      <c r="B79" s="5" t="s">
        <v>148</v>
      </c>
      <c r="C79" s="28">
        <v>2666</v>
      </c>
      <c r="D79" s="28">
        <v>2250</v>
      </c>
      <c r="E79" s="28">
        <v>60</v>
      </c>
      <c r="F79" s="28">
        <f t="shared" si="16"/>
        <v>356</v>
      </c>
      <c r="G79" s="28">
        <v>8660</v>
      </c>
      <c r="H79" s="28">
        <v>5399</v>
      </c>
      <c r="I79" s="28">
        <v>426</v>
      </c>
      <c r="J79" s="28">
        <f t="shared" si="17"/>
        <v>2835</v>
      </c>
      <c r="K79" s="28">
        <v>98</v>
      </c>
      <c r="L79" s="28">
        <v>0</v>
      </c>
      <c r="M79" s="28">
        <v>1750</v>
      </c>
      <c r="N79" s="28">
        <v>67</v>
      </c>
      <c r="O79" s="28">
        <v>67</v>
      </c>
    </row>
    <row r="80" spans="1:15" ht="12.75" customHeight="1">
      <c r="A80" s="8"/>
      <c r="B80" s="9" t="s">
        <v>149</v>
      </c>
      <c r="C80" s="29">
        <f t="shared" ref="C80:O80" si="18">SUM(C70:C79)</f>
        <v>48141</v>
      </c>
      <c r="D80" s="29">
        <f t="shared" si="18"/>
        <v>33290</v>
      </c>
      <c r="E80" s="29">
        <f t="shared" si="18"/>
        <v>1096</v>
      </c>
      <c r="F80" s="29">
        <f t="shared" si="18"/>
        <v>13755</v>
      </c>
      <c r="G80" s="29">
        <f t="shared" si="18"/>
        <v>124117</v>
      </c>
      <c r="H80" s="29">
        <f t="shared" si="18"/>
        <v>67734</v>
      </c>
      <c r="I80" s="29">
        <f t="shared" si="18"/>
        <v>6087</v>
      </c>
      <c r="J80" s="29">
        <f t="shared" si="18"/>
        <v>50296</v>
      </c>
      <c r="K80" s="29">
        <f t="shared" si="18"/>
        <v>1720</v>
      </c>
      <c r="L80" s="29">
        <f t="shared" si="18"/>
        <v>167</v>
      </c>
      <c r="M80" s="29">
        <f t="shared" si="18"/>
        <v>6749</v>
      </c>
      <c r="N80" s="29">
        <f t="shared" si="18"/>
        <v>9416</v>
      </c>
      <c r="O80" s="29">
        <f t="shared" si="18"/>
        <v>9416</v>
      </c>
    </row>
    <row r="81" spans="1:15" ht="12.75" customHeight="1">
      <c r="A81" s="4" t="s">
        <v>150</v>
      </c>
      <c r="B81" s="5" t="s">
        <v>151</v>
      </c>
      <c r="C81" s="28">
        <v>4860</v>
      </c>
      <c r="D81" s="28">
        <v>2856</v>
      </c>
      <c r="E81" s="28">
        <v>77</v>
      </c>
      <c r="F81" s="28">
        <f>SUM(C81-D81-E81)</f>
        <v>1927</v>
      </c>
      <c r="G81" s="28">
        <v>18770</v>
      </c>
      <c r="H81" s="28">
        <v>9189</v>
      </c>
      <c r="I81" s="28">
        <v>1082</v>
      </c>
      <c r="J81" s="28">
        <f>SUM(G81-H81-I81)</f>
        <v>8499</v>
      </c>
      <c r="K81" s="28">
        <v>46</v>
      </c>
      <c r="L81" s="28">
        <v>0</v>
      </c>
      <c r="M81" s="28">
        <v>1225</v>
      </c>
      <c r="N81" s="28">
        <v>281</v>
      </c>
      <c r="O81" s="28">
        <v>281</v>
      </c>
    </row>
    <row r="82" spans="1:15" ht="12.75" customHeight="1">
      <c r="A82" s="4" t="s">
        <v>152</v>
      </c>
      <c r="B82" s="5" t="s">
        <v>153</v>
      </c>
      <c r="C82" s="28">
        <v>2413</v>
      </c>
      <c r="D82" s="28">
        <v>1622</v>
      </c>
      <c r="E82" s="28">
        <v>16</v>
      </c>
      <c r="F82" s="28">
        <f>SUM(C82-D82-E82)</f>
        <v>775</v>
      </c>
      <c r="G82" s="28">
        <v>10888</v>
      </c>
      <c r="H82" s="28">
        <v>5096</v>
      </c>
      <c r="I82" s="28">
        <v>176</v>
      </c>
      <c r="J82" s="28">
        <f>SUM(G82-H82-I82)</f>
        <v>5616</v>
      </c>
      <c r="K82" s="28">
        <v>45</v>
      </c>
      <c r="L82" s="28">
        <v>0</v>
      </c>
      <c r="M82" s="28">
        <v>1174</v>
      </c>
      <c r="N82" s="28">
        <v>101</v>
      </c>
      <c r="O82" s="28">
        <v>101</v>
      </c>
    </row>
    <row r="83" spans="1:15" ht="12.75" customHeight="1">
      <c r="A83" s="4" t="s">
        <v>154</v>
      </c>
      <c r="B83" s="5" t="s">
        <v>155</v>
      </c>
      <c r="C83" s="28">
        <v>623</v>
      </c>
      <c r="D83" s="28">
        <v>591</v>
      </c>
      <c r="E83" s="28">
        <v>32</v>
      </c>
      <c r="F83" s="28">
        <f>SUM(C83-D83-E83)</f>
        <v>0</v>
      </c>
      <c r="G83" s="28">
        <v>2192</v>
      </c>
      <c r="H83" s="28">
        <v>1866</v>
      </c>
      <c r="I83" s="28">
        <v>296</v>
      </c>
      <c r="J83" s="28">
        <f>SUM(G83-H83-I83)</f>
        <v>30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2139</v>
      </c>
      <c r="D84" s="28">
        <v>1948</v>
      </c>
      <c r="E84" s="28">
        <v>26</v>
      </c>
      <c r="F84" s="28">
        <f>SUM(C84-D84-E84)</f>
        <v>165</v>
      </c>
      <c r="G84" s="28">
        <v>8563</v>
      </c>
      <c r="H84" s="28">
        <v>6019</v>
      </c>
      <c r="I84" s="28">
        <v>227</v>
      </c>
      <c r="J84" s="28">
        <f>SUM(G84-H84-I84)</f>
        <v>2317</v>
      </c>
      <c r="K84" s="28">
        <v>44</v>
      </c>
      <c r="L84" s="28">
        <v>0</v>
      </c>
      <c r="M84" s="28">
        <v>914</v>
      </c>
      <c r="N84" s="28">
        <v>56</v>
      </c>
      <c r="O84" s="28">
        <v>56</v>
      </c>
    </row>
    <row r="85" spans="1:15" ht="12.75" customHeight="1">
      <c r="A85" s="4" t="s">
        <v>158</v>
      </c>
      <c r="B85" s="5" t="s">
        <v>159</v>
      </c>
      <c r="C85" s="28">
        <v>3141</v>
      </c>
      <c r="D85" s="28">
        <v>2726</v>
      </c>
      <c r="E85" s="28">
        <v>91</v>
      </c>
      <c r="F85" s="28">
        <f>SUM(C85-D85-E85)</f>
        <v>324</v>
      </c>
      <c r="G85" s="28">
        <v>9352</v>
      </c>
      <c r="H85" s="28">
        <v>6991</v>
      </c>
      <c r="I85" s="28">
        <v>548</v>
      </c>
      <c r="J85" s="28">
        <f>SUM(G85-H85-I85)</f>
        <v>1813</v>
      </c>
      <c r="K85" s="28">
        <v>78</v>
      </c>
      <c r="L85" s="28">
        <v>74</v>
      </c>
      <c r="M85" s="28">
        <v>530</v>
      </c>
      <c r="N85" s="28">
        <v>1303</v>
      </c>
      <c r="O85" s="28">
        <v>1303</v>
      </c>
    </row>
    <row r="86" spans="1:15" ht="12.75" customHeight="1">
      <c r="A86" s="8"/>
      <c r="B86" s="9" t="s">
        <v>160</v>
      </c>
      <c r="C86" s="29">
        <f t="shared" ref="C86:O86" si="19">SUM(C81:C85)</f>
        <v>13176</v>
      </c>
      <c r="D86" s="29">
        <f t="shared" si="19"/>
        <v>9743</v>
      </c>
      <c r="E86" s="29">
        <f t="shared" si="19"/>
        <v>242</v>
      </c>
      <c r="F86" s="29">
        <f t="shared" si="19"/>
        <v>3191</v>
      </c>
      <c r="G86" s="29">
        <f t="shared" si="19"/>
        <v>49765</v>
      </c>
      <c r="H86" s="29">
        <f t="shared" si="19"/>
        <v>29161</v>
      </c>
      <c r="I86" s="29">
        <f t="shared" si="19"/>
        <v>2329</v>
      </c>
      <c r="J86" s="29">
        <f t="shared" si="19"/>
        <v>18275</v>
      </c>
      <c r="K86" s="29">
        <f t="shared" si="19"/>
        <v>213</v>
      </c>
      <c r="L86" s="29">
        <f t="shared" si="19"/>
        <v>74</v>
      </c>
      <c r="M86" s="29">
        <f t="shared" si="19"/>
        <v>3843</v>
      </c>
      <c r="N86" s="29">
        <f t="shared" si="19"/>
        <v>1741</v>
      </c>
      <c r="O86" s="29">
        <f t="shared" si="19"/>
        <v>1741</v>
      </c>
    </row>
    <row r="87" spans="1:15" ht="12.75" customHeight="1">
      <c r="A87" s="4" t="s">
        <v>161</v>
      </c>
      <c r="B87" s="5" t="s">
        <v>162</v>
      </c>
      <c r="C87" s="28">
        <v>6094</v>
      </c>
      <c r="D87" s="28">
        <v>4151</v>
      </c>
      <c r="E87" s="28">
        <v>0</v>
      </c>
      <c r="F87" s="28">
        <f>SUM(C87-D87-E87)</f>
        <v>1943</v>
      </c>
      <c r="G87" s="28">
        <v>24599</v>
      </c>
      <c r="H87" s="28">
        <v>11861</v>
      </c>
      <c r="I87" s="28">
        <v>0</v>
      </c>
      <c r="J87" s="28">
        <f>SUM(G87-H87-I87)</f>
        <v>12738</v>
      </c>
      <c r="K87" s="28">
        <v>42</v>
      </c>
      <c r="L87" s="28">
        <v>17</v>
      </c>
      <c r="M87" s="28">
        <v>1305</v>
      </c>
      <c r="N87" s="28">
        <v>93</v>
      </c>
      <c r="O87" s="28">
        <v>93</v>
      </c>
    </row>
    <row r="88" spans="1:15" ht="12.75" customHeight="1">
      <c r="A88" s="4" t="s">
        <v>163</v>
      </c>
      <c r="B88" s="5" t="s">
        <v>164</v>
      </c>
      <c r="C88" s="28">
        <v>3655</v>
      </c>
      <c r="D88" s="28">
        <v>2090</v>
      </c>
      <c r="E88" s="28">
        <v>145</v>
      </c>
      <c r="F88" s="28">
        <f>SUM(C88-D88-E88)</f>
        <v>1420</v>
      </c>
      <c r="G88" s="28">
        <v>10822</v>
      </c>
      <c r="H88" s="28">
        <v>4994</v>
      </c>
      <c r="I88" s="28">
        <v>1221</v>
      </c>
      <c r="J88" s="28">
        <f>SUM(G88-H88-I88)</f>
        <v>4607</v>
      </c>
      <c r="K88" s="28">
        <v>45</v>
      </c>
      <c r="L88" s="28">
        <v>17</v>
      </c>
      <c r="M88" s="28">
        <v>548</v>
      </c>
      <c r="N88" s="28">
        <v>14</v>
      </c>
      <c r="O88" s="28">
        <v>14</v>
      </c>
    </row>
    <row r="89" spans="1:15" ht="12.75" customHeight="1">
      <c r="A89" s="8"/>
      <c r="B89" s="9" t="s">
        <v>165</v>
      </c>
      <c r="C89" s="29">
        <f t="shared" ref="C89:O89" si="20">SUM(C87:C88)</f>
        <v>9749</v>
      </c>
      <c r="D89" s="29">
        <f t="shared" si="20"/>
        <v>6241</v>
      </c>
      <c r="E89" s="29">
        <f t="shared" si="20"/>
        <v>145</v>
      </c>
      <c r="F89" s="29">
        <f t="shared" si="20"/>
        <v>3363</v>
      </c>
      <c r="G89" s="29">
        <f t="shared" si="20"/>
        <v>35421</v>
      </c>
      <c r="H89" s="29">
        <f t="shared" si="20"/>
        <v>16855</v>
      </c>
      <c r="I89" s="29">
        <f t="shared" si="20"/>
        <v>1221</v>
      </c>
      <c r="J89" s="29">
        <f t="shared" si="20"/>
        <v>17345</v>
      </c>
      <c r="K89" s="29">
        <f t="shared" si="20"/>
        <v>87</v>
      </c>
      <c r="L89" s="29">
        <f t="shared" si="20"/>
        <v>34</v>
      </c>
      <c r="M89" s="29">
        <f t="shared" si="20"/>
        <v>1853</v>
      </c>
      <c r="N89" s="29">
        <f t="shared" si="20"/>
        <v>107</v>
      </c>
      <c r="O89" s="29">
        <f t="shared" si="20"/>
        <v>107</v>
      </c>
    </row>
    <row r="90" spans="1:15" ht="12.75" customHeight="1">
      <c r="A90" s="4" t="s">
        <v>166</v>
      </c>
      <c r="B90" s="5" t="s">
        <v>167</v>
      </c>
      <c r="C90" s="28">
        <v>5161</v>
      </c>
      <c r="D90" s="28">
        <v>3026</v>
      </c>
      <c r="E90" s="28">
        <v>261</v>
      </c>
      <c r="F90" s="28">
        <f>SUM(C90-D90-E90)</f>
        <v>1874</v>
      </c>
      <c r="G90" s="28">
        <v>21409</v>
      </c>
      <c r="H90" s="28">
        <v>9132</v>
      </c>
      <c r="I90" s="28">
        <v>2175</v>
      </c>
      <c r="J90" s="28">
        <f>SUM(G90-H90-I90)</f>
        <v>10102</v>
      </c>
      <c r="K90" s="28">
        <v>40</v>
      </c>
      <c r="L90" s="28">
        <v>0</v>
      </c>
      <c r="M90" s="28">
        <v>1533</v>
      </c>
      <c r="N90" s="28">
        <v>13</v>
      </c>
      <c r="O90" s="28">
        <v>13</v>
      </c>
    </row>
    <row r="91" spans="1:15" ht="12.75" customHeight="1">
      <c r="A91" s="4" t="s">
        <v>168</v>
      </c>
      <c r="B91" s="5" t="s">
        <v>169</v>
      </c>
      <c r="C91" s="28">
        <v>6226</v>
      </c>
      <c r="D91" s="28">
        <v>4604</v>
      </c>
      <c r="E91" s="28">
        <v>0</v>
      </c>
      <c r="F91" s="28">
        <f>SUM(C91-D91-E91)</f>
        <v>1622</v>
      </c>
      <c r="G91" s="28">
        <v>24843</v>
      </c>
      <c r="H91" s="28">
        <v>11299</v>
      </c>
      <c r="I91" s="28">
        <v>0</v>
      </c>
      <c r="J91" s="28">
        <f>SUM(G91-H91-I91)</f>
        <v>13544</v>
      </c>
      <c r="K91" s="28">
        <v>37</v>
      </c>
      <c r="L91" s="28">
        <v>16</v>
      </c>
      <c r="M91" s="28">
        <v>3773</v>
      </c>
      <c r="N91" s="28">
        <v>37</v>
      </c>
      <c r="O91" s="28">
        <v>37</v>
      </c>
    </row>
    <row r="92" spans="1:15" ht="12.75" customHeight="1">
      <c r="A92" s="4" t="s">
        <v>170</v>
      </c>
      <c r="B92" s="5" t="s">
        <v>171</v>
      </c>
      <c r="C92" s="28">
        <v>1400</v>
      </c>
      <c r="D92" s="28">
        <v>812</v>
      </c>
      <c r="E92" s="28">
        <v>128</v>
      </c>
      <c r="F92" s="28">
        <f>SUM(C92-D92-E92)</f>
        <v>460</v>
      </c>
      <c r="G92" s="28">
        <v>4561</v>
      </c>
      <c r="H92" s="28">
        <v>2080</v>
      </c>
      <c r="I92" s="28">
        <v>1194</v>
      </c>
      <c r="J92" s="28">
        <f>SUM(G92-H92-I92)</f>
        <v>1287</v>
      </c>
      <c r="K92" s="28">
        <v>19</v>
      </c>
      <c r="L92" s="28">
        <v>0</v>
      </c>
      <c r="M92" s="28">
        <v>213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64563</v>
      </c>
      <c r="D93" s="28">
        <v>38723</v>
      </c>
      <c r="E93" s="28">
        <v>2468</v>
      </c>
      <c r="F93" s="28">
        <f>SUM(C93-D93-E93)</f>
        <v>23372</v>
      </c>
      <c r="G93" s="28">
        <v>176176</v>
      </c>
      <c r="H93" s="28">
        <v>66194</v>
      </c>
      <c r="I93" s="28">
        <v>8457</v>
      </c>
      <c r="J93" s="28">
        <f>SUM(G93-H93-I93)</f>
        <v>101525</v>
      </c>
      <c r="K93" s="28">
        <v>7136</v>
      </c>
      <c r="L93" s="28">
        <v>17</v>
      </c>
      <c r="M93" s="28">
        <v>18875</v>
      </c>
      <c r="N93" s="28">
        <v>3865</v>
      </c>
      <c r="O93" s="28">
        <v>3865</v>
      </c>
    </row>
    <row r="94" spans="1:15" ht="12.75" customHeight="1">
      <c r="A94" s="4" t="s">
        <v>174</v>
      </c>
      <c r="B94" s="5" t="s">
        <v>175</v>
      </c>
      <c r="C94" s="28">
        <v>3314</v>
      </c>
      <c r="D94" s="28">
        <v>1250</v>
      </c>
      <c r="E94" s="28">
        <v>90</v>
      </c>
      <c r="F94" s="28">
        <f>SUM(C94-D94-E94)</f>
        <v>1974</v>
      </c>
      <c r="G94" s="28">
        <v>10506</v>
      </c>
      <c r="H94" s="28">
        <v>3975</v>
      </c>
      <c r="I94" s="28">
        <v>590</v>
      </c>
      <c r="J94" s="28">
        <f>SUM(G94-H94-I94)</f>
        <v>5941</v>
      </c>
      <c r="K94" s="28">
        <v>106</v>
      </c>
      <c r="L94" s="28">
        <v>50</v>
      </c>
      <c r="M94" s="28">
        <v>1587</v>
      </c>
      <c r="N94" s="28">
        <v>13</v>
      </c>
      <c r="O94" s="28">
        <v>13</v>
      </c>
    </row>
    <row r="95" spans="1:15" ht="12.75" customHeight="1">
      <c r="A95" s="8"/>
      <c r="B95" s="9" t="s">
        <v>176</v>
      </c>
      <c r="C95" s="29">
        <f t="shared" ref="C95:O95" si="21">SUM(C90:C94)</f>
        <v>80664</v>
      </c>
      <c r="D95" s="29">
        <f t="shared" si="21"/>
        <v>48415</v>
      </c>
      <c r="E95" s="29">
        <f t="shared" si="21"/>
        <v>2947</v>
      </c>
      <c r="F95" s="29">
        <f t="shared" si="21"/>
        <v>29302</v>
      </c>
      <c r="G95" s="29">
        <f t="shared" si="21"/>
        <v>237495</v>
      </c>
      <c r="H95" s="29">
        <f t="shared" si="21"/>
        <v>92680</v>
      </c>
      <c r="I95" s="29">
        <f t="shared" si="21"/>
        <v>12416</v>
      </c>
      <c r="J95" s="29">
        <f t="shared" si="21"/>
        <v>132399</v>
      </c>
      <c r="K95" s="29">
        <f t="shared" si="21"/>
        <v>7338</v>
      </c>
      <c r="L95" s="29">
        <f t="shared" si="21"/>
        <v>83</v>
      </c>
      <c r="M95" s="29">
        <f t="shared" si="21"/>
        <v>25981</v>
      </c>
      <c r="N95" s="29">
        <f t="shared" si="21"/>
        <v>3928</v>
      </c>
      <c r="O95" s="29">
        <f t="shared" si="21"/>
        <v>3928</v>
      </c>
    </row>
    <row r="96" spans="1:15" ht="12.75" customHeight="1">
      <c r="A96" s="4" t="s">
        <v>177</v>
      </c>
      <c r="B96" s="5" t="s">
        <v>178</v>
      </c>
      <c r="C96" s="28">
        <v>1067</v>
      </c>
      <c r="D96" s="28">
        <v>941</v>
      </c>
      <c r="E96" s="28">
        <v>30</v>
      </c>
      <c r="F96" s="28">
        <f>SUM(C96-D96-E96)</f>
        <v>96</v>
      </c>
      <c r="G96" s="28">
        <v>6098</v>
      </c>
      <c r="H96" s="28">
        <v>3491</v>
      </c>
      <c r="I96" s="28">
        <v>257</v>
      </c>
      <c r="J96" s="28">
        <f>SUM(G96-H96-I96)</f>
        <v>2350</v>
      </c>
      <c r="K96" s="28">
        <v>0</v>
      </c>
      <c r="L96" s="28">
        <v>0</v>
      </c>
      <c r="M96" s="28">
        <v>1303</v>
      </c>
      <c r="N96" s="28">
        <v>0</v>
      </c>
      <c r="O96" s="28">
        <v>0</v>
      </c>
    </row>
    <row r="97" spans="1:15" ht="12.75" customHeight="1">
      <c r="A97" s="4" t="s">
        <v>179</v>
      </c>
      <c r="B97" s="5" t="s">
        <v>180</v>
      </c>
      <c r="C97" s="28">
        <v>399</v>
      </c>
      <c r="D97" s="28">
        <v>387</v>
      </c>
      <c r="E97" s="28">
        <v>0</v>
      </c>
      <c r="F97" s="28">
        <f>SUM(C97-D97-E97)</f>
        <v>12</v>
      </c>
      <c r="G97" s="28">
        <v>1352</v>
      </c>
      <c r="H97" s="28">
        <v>1286</v>
      </c>
      <c r="I97" s="28">
        <v>0</v>
      </c>
      <c r="J97" s="28">
        <f>SUM(G97-H97-I97)</f>
        <v>66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1466</v>
      </c>
      <c r="D98" s="29">
        <f t="shared" si="22"/>
        <v>1328</v>
      </c>
      <c r="E98" s="29">
        <f t="shared" si="22"/>
        <v>30</v>
      </c>
      <c r="F98" s="29">
        <f t="shared" si="22"/>
        <v>108</v>
      </c>
      <c r="G98" s="29">
        <f t="shared" si="22"/>
        <v>7450</v>
      </c>
      <c r="H98" s="29">
        <f t="shared" si="22"/>
        <v>4777</v>
      </c>
      <c r="I98" s="29">
        <f t="shared" si="22"/>
        <v>257</v>
      </c>
      <c r="J98" s="29">
        <f t="shared" si="22"/>
        <v>2416</v>
      </c>
      <c r="K98" s="29">
        <f t="shared" si="22"/>
        <v>0</v>
      </c>
      <c r="L98" s="29">
        <f t="shared" si="22"/>
        <v>0</v>
      </c>
      <c r="M98" s="29">
        <f t="shared" si="22"/>
        <v>1303</v>
      </c>
      <c r="N98" s="29">
        <f t="shared" si="22"/>
        <v>0</v>
      </c>
      <c r="O98" s="29">
        <f t="shared" si="22"/>
        <v>0</v>
      </c>
    </row>
    <row r="99" spans="1:15" ht="12.75" customHeight="1">
      <c r="A99" s="4" t="s">
        <v>182</v>
      </c>
      <c r="B99" s="5" t="s">
        <v>183</v>
      </c>
      <c r="C99" s="28">
        <v>2851</v>
      </c>
      <c r="D99" s="28">
        <v>2626</v>
      </c>
      <c r="E99" s="28">
        <v>78</v>
      </c>
      <c r="F99" s="28">
        <f>SUM(C99-D99-E99)</f>
        <v>147</v>
      </c>
      <c r="G99" s="28">
        <v>11589</v>
      </c>
      <c r="H99" s="28">
        <v>8093</v>
      </c>
      <c r="I99" s="28">
        <v>533</v>
      </c>
      <c r="J99" s="28">
        <f>SUM(G99-H99-I99)</f>
        <v>2963</v>
      </c>
      <c r="K99" s="28">
        <v>5</v>
      </c>
      <c r="L99" s="28">
        <v>0</v>
      </c>
      <c r="M99" s="28">
        <v>752</v>
      </c>
      <c r="N99" s="28">
        <v>13</v>
      </c>
      <c r="O99" s="28">
        <v>13</v>
      </c>
    </row>
    <row r="100" spans="1:15" ht="12.75" customHeight="1">
      <c r="A100" s="4" t="s">
        <v>184</v>
      </c>
      <c r="B100" s="5" t="s">
        <v>185</v>
      </c>
      <c r="C100" s="28">
        <v>2596</v>
      </c>
      <c r="D100" s="28">
        <v>1520</v>
      </c>
      <c r="E100" s="28">
        <v>155</v>
      </c>
      <c r="F100" s="28">
        <f>SUM(C100-D100-E100)</f>
        <v>921</v>
      </c>
      <c r="G100" s="28">
        <v>10559</v>
      </c>
      <c r="H100" s="28">
        <v>4222</v>
      </c>
      <c r="I100" s="28">
        <v>708</v>
      </c>
      <c r="J100" s="28">
        <f>SUM(G100-H100-I100)</f>
        <v>5629</v>
      </c>
      <c r="K100" s="28">
        <v>63</v>
      </c>
      <c r="L100" s="28">
        <v>0</v>
      </c>
      <c r="M100" s="28">
        <v>880</v>
      </c>
      <c r="N100" s="28">
        <v>117</v>
      </c>
      <c r="O100" s="28">
        <v>117</v>
      </c>
    </row>
    <row r="101" spans="1:15" ht="12.75" customHeight="1">
      <c r="A101" s="4" t="s">
        <v>186</v>
      </c>
      <c r="B101" s="5" t="s">
        <v>187</v>
      </c>
      <c r="C101" s="28">
        <v>1529</v>
      </c>
      <c r="D101" s="28">
        <v>1360</v>
      </c>
      <c r="E101" s="28">
        <v>0</v>
      </c>
      <c r="F101" s="28">
        <f>SUM(C101-D101-E101)</f>
        <v>169</v>
      </c>
      <c r="G101" s="28">
        <v>4858</v>
      </c>
      <c r="H101" s="28">
        <v>3698</v>
      </c>
      <c r="I101" s="28">
        <v>0</v>
      </c>
      <c r="J101" s="28">
        <f>SUM(G101-H101-I101)</f>
        <v>1160</v>
      </c>
      <c r="K101" s="28">
        <v>0</v>
      </c>
      <c r="L101" s="28">
        <v>0</v>
      </c>
      <c r="M101" s="28">
        <v>227</v>
      </c>
      <c r="N101" s="28">
        <v>0</v>
      </c>
      <c r="O101" s="28">
        <v>0</v>
      </c>
    </row>
    <row r="102" spans="1:15" ht="12.75" customHeight="1">
      <c r="A102" s="4" t="s">
        <v>188</v>
      </c>
      <c r="B102" s="5" t="s">
        <v>189</v>
      </c>
      <c r="C102" s="28">
        <v>2379</v>
      </c>
      <c r="D102" s="28">
        <v>2140</v>
      </c>
      <c r="E102" s="28">
        <v>90</v>
      </c>
      <c r="F102" s="28">
        <f>SUM(C102-D102-E102)</f>
        <v>149</v>
      </c>
      <c r="G102" s="28">
        <v>8491</v>
      </c>
      <c r="H102" s="28">
        <v>5421</v>
      </c>
      <c r="I102" s="28">
        <v>1031</v>
      </c>
      <c r="J102" s="28">
        <f>SUM(G102-H102-I102)</f>
        <v>2039</v>
      </c>
      <c r="K102" s="28">
        <v>148</v>
      </c>
      <c r="L102" s="28">
        <v>0</v>
      </c>
      <c r="M102" s="28">
        <v>470</v>
      </c>
      <c r="N102" s="28">
        <v>1</v>
      </c>
      <c r="O102" s="28">
        <v>1</v>
      </c>
    </row>
    <row r="103" spans="1:15" ht="12.75" customHeight="1">
      <c r="A103" s="8"/>
      <c r="B103" s="9" t="s">
        <v>190</v>
      </c>
      <c r="C103" s="29">
        <f t="shared" ref="C103:O103" si="23">SUM(C99:C102)</f>
        <v>9355</v>
      </c>
      <c r="D103" s="29">
        <f t="shared" si="23"/>
        <v>7646</v>
      </c>
      <c r="E103" s="29">
        <f t="shared" si="23"/>
        <v>323</v>
      </c>
      <c r="F103" s="29">
        <f t="shared" si="23"/>
        <v>1386</v>
      </c>
      <c r="G103" s="29">
        <f t="shared" si="23"/>
        <v>35497</v>
      </c>
      <c r="H103" s="29">
        <f t="shared" si="23"/>
        <v>21434</v>
      </c>
      <c r="I103" s="29">
        <f t="shared" si="23"/>
        <v>2272</v>
      </c>
      <c r="J103" s="29">
        <f t="shared" si="23"/>
        <v>11791</v>
      </c>
      <c r="K103" s="29">
        <f t="shared" si="23"/>
        <v>216</v>
      </c>
      <c r="L103" s="29">
        <f t="shared" si="23"/>
        <v>0</v>
      </c>
      <c r="M103" s="29">
        <f t="shared" si="23"/>
        <v>2329</v>
      </c>
      <c r="N103" s="29">
        <f t="shared" si="23"/>
        <v>131</v>
      </c>
      <c r="O103" s="29">
        <f t="shared" si="23"/>
        <v>131</v>
      </c>
    </row>
    <row r="104" spans="1:15" ht="12.75" customHeight="1">
      <c r="A104" s="4" t="s">
        <v>191</v>
      </c>
      <c r="B104" s="5" t="s">
        <v>192</v>
      </c>
      <c r="C104" s="28">
        <v>1929</v>
      </c>
      <c r="D104" s="28">
        <v>1524</v>
      </c>
      <c r="E104" s="28">
        <v>55</v>
      </c>
      <c r="F104" s="28">
        <f>SUM(C104-D104-E104)</f>
        <v>350</v>
      </c>
      <c r="G104" s="28">
        <v>7887</v>
      </c>
      <c r="H104" s="28">
        <v>4947</v>
      </c>
      <c r="I104" s="28">
        <v>456</v>
      </c>
      <c r="J104" s="28">
        <f>SUM(G104-H104-I104)</f>
        <v>2484</v>
      </c>
      <c r="K104" s="28">
        <v>25</v>
      </c>
      <c r="L104" s="28">
        <v>0</v>
      </c>
      <c r="M104" s="28">
        <v>181</v>
      </c>
      <c r="N104" s="28">
        <v>43</v>
      </c>
      <c r="O104" s="28">
        <v>43</v>
      </c>
    </row>
    <row r="105" spans="1:15" ht="12.75" customHeight="1">
      <c r="A105" s="4" t="s">
        <v>193</v>
      </c>
      <c r="B105" s="5" t="s">
        <v>194</v>
      </c>
      <c r="C105" s="28">
        <v>1343</v>
      </c>
      <c r="D105" s="28">
        <v>963</v>
      </c>
      <c r="E105" s="28">
        <v>0</v>
      </c>
      <c r="F105" s="28">
        <f>SUM(C105-D105-E105)</f>
        <v>380</v>
      </c>
      <c r="G105" s="28">
        <v>8265</v>
      </c>
      <c r="H105" s="28">
        <v>3143</v>
      </c>
      <c r="I105" s="28">
        <v>0</v>
      </c>
      <c r="J105" s="28">
        <f>SUM(G105-H105-I105)</f>
        <v>5122</v>
      </c>
      <c r="K105" s="28">
        <v>10</v>
      </c>
      <c r="L105" s="28">
        <v>0</v>
      </c>
      <c r="M105" s="28">
        <v>995</v>
      </c>
      <c r="N105" s="28">
        <v>8</v>
      </c>
      <c r="O105" s="28">
        <v>8</v>
      </c>
    </row>
    <row r="106" spans="1:15" ht="12.75" customHeight="1">
      <c r="A106" s="4" t="s">
        <v>195</v>
      </c>
      <c r="B106" s="5" t="s">
        <v>196</v>
      </c>
      <c r="C106" s="28">
        <v>7828</v>
      </c>
      <c r="D106" s="28">
        <v>4668</v>
      </c>
      <c r="E106" s="28">
        <v>174</v>
      </c>
      <c r="F106" s="28">
        <f>SUM(C106-D106-E106)</f>
        <v>2986</v>
      </c>
      <c r="G106" s="28">
        <v>32881</v>
      </c>
      <c r="H106" s="28">
        <v>14357</v>
      </c>
      <c r="I106" s="28">
        <v>1198</v>
      </c>
      <c r="J106" s="28">
        <f>SUM(G106-H106-I106)</f>
        <v>17326</v>
      </c>
      <c r="K106" s="28">
        <v>52</v>
      </c>
      <c r="L106" s="28">
        <v>0</v>
      </c>
      <c r="M106" s="28">
        <v>5707</v>
      </c>
      <c r="N106" s="28">
        <v>102</v>
      </c>
      <c r="O106" s="28">
        <v>102</v>
      </c>
    </row>
    <row r="107" spans="1:15" ht="12.75" customHeight="1">
      <c r="A107" s="4" t="s">
        <v>197</v>
      </c>
      <c r="B107" s="5" t="s">
        <v>198</v>
      </c>
      <c r="C107" s="28">
        <v>21975</v>
      </c>
      <c r="D107" s="28">
        <v>15028</v>
      </c>
      <c r="E107" s="28">
        <v>670</v>
      </c>
      <c r="F107" s="28">
        <f>SUM(C107-D107-E107)</f>
        <v>6277</v>
      </c>
      <c r="G107" s="28">
        <v>58704</v>
      </c>
      <c r="H107" s="28">
        <v>28893</v>
      </c>
      <c r="I107" s="28">
        <v>1794</v>
      </c>
      <c r="J107" s="28">
        <f>SUM(G107-H107-I107)</f>
        <v>28017</v>
      </c>
      <c r="K107" s="28">
        <v>1740</v>
      </c>
      <c r="L107" s="28">
        <v>0</v>
      </c>
      <c r="M107" s="28">
        <v>1178</v>
      </c>
      <c r="N107" s="28">
        <v>1454</v>
      </c>
      <c r="O107" s="28">
        <v>1454</v>
      </c>
    </row>
    <row r="108" spans="1:15" ht="12.75" customHeight="1">
      <c r="A108" s="4" t="s">
        <v>199</v>
      </c>
      <c r="B108" s="5" t="s">
        <v>200</v>
      </c>
      <c r="C108" s="28">
        <v>6096</v>
      </c>
      <c r="D108" s="28">
        <v>4293</v>
      </c>
      <c r="E108" s="28">
        <v>160</v>
      </c>
      <c r="F108" s="28">
        <f>SUM(C108-D108-E108)</f>
        <v>1643</v>
      </c>
      <c r="G108" s="28">
        <v>30811</v>
      </c>
      <c r="H108" s="28">
        <v>12744</v>
      </c>
      <c r="I108" s="28">
        <v>1338</v>
      </c>
      <c r="J108" s="28">
        <f>SUM(G108-H108-I108)</f>
        <v>16729</v>
      </c>
      <c r="K108" s="28">
        <v>89</v>
      </c>
      <c r="L108" s="28">
        <v>0</v>
      </c>
      <c r="M108" s="28">
        <v>1938</v>
      </c>
      <c r="N108" s="28">
        <v>710</v>
      </c>
      <c r="O108" s="28">
        <v>710</v>
      </c>
    </row>
    <row r="109" spans="1:15" ht="12.75" customHeight="1">
      <c r="A109" s="8"/>
      <c r="B109" s="9" t="s">
        <v>201</v>
      </c>
      <c r="C109" s="29">
        <f t="shared" ref="C109:O109" si="24">SUM(C104:C108)</f>
        <v>39171</v>
      </c>
      <c r="D109" s="29">
        <f t="shared" si="24"/>
        <v>26476</v>
      </c>
      <c r="E109" s="29">
        <f t="shared" si="24"/>
        <v>1059</v>
      </c>
      <c r="F109" s="29">
        <f t="shared" si="24"/>
        <v>11636</v>
      </c>
      <c r="G109" s="29">
        <f t="shared" si="24"/>
        <v>138548</v>
      </c>
      <c r="H109" s="29">
        <f t="shared" si="24"/>
        <v>64084</v>
      </c>
      <c r="I109" s="29">
        <f t="shared" si="24"/>
        <v>4786</v>
      </c>
      <c r="J109" s="29">
        <f t="shared" si="24"/>
        <v>69678</v>
      </c>
      <c r="K109" s="29">
        <f t="shared" si="24"/>
        <v>1916</v>
      </c>
      <c r="L109" s="29">
        <f t="shared" si="24"/>
        <v>0</v>
      </c>
      <c r="M109" s="29">
        <f t="shared" si="24"/>
        <v>9999</v>
      </c>
      <c r="N109" s="29">
        <f t="shared" si="24"/>
        <v>2317</v>
      </c>
      <c r="O109" s="29">
        <f t="shared" si="24"/>
        <v>2317</v>
      </c>
    </row>
    <row r="110" spans="1:15" ht="12.75" customHeight="1">
      <c r="A110" s="4" t="s">
        <v>202</v>
      </c>
      <c r="B110" s="5" t="s">
        <v>203</v>
      </c>
      <c r="C110" s="28">
        <v>10475</v>
      </c>
      <c r="D110" s="28">
        <v>8345</v>
      </c>
      <c r="E110" s="28">
        <v>59</v>
      </c>
      <c r="F110" s="28">
        <f t="shared" ref="F110:F115" si="25">SUM(C110-D110-E110)</f>
        <v>2071</v>
      </c>
      <c r="G110" s="28">
        <v>42713</v>
      </c>
      <c r="H110" s="28">
        <v>25960</v>
      </c>
      <c r="I110" s="28">
        <v>755</v>
      </c>
      <c r="J110" s="28">
        <f t="shared" ref="J110:J115" si="26">SUM(G110-H110-I110)</f>
        <v>15998</v>
      </c>
      <c r="K110" s="28">
        <v>199</v>
      </c>
      <c r="L110" s="28">
        <v>0</v>
      </c>
      <c r="M110" s="28">
        <v>4172</v>
      </c>
      <c r="N110" s="28">
        <v>221</v>
      </c>
      <c r="O110" s="28">
        <v>221</v>
      </c>
    </row>
    <row r="111" spans="1:15" ht="12.75" customHeight="1">
      <c r="A111" s="4" t="s">
        <v>204</v>
      </c>
      <c r="B111" s="5" t="s">
        <v>205</v>
      </c>
      <c r="C111" s="28">
        <v>1156</v>
      </c>
      <c r="D111" s="28">
        <v>1039</v>
      </c>
      <c r="E111" s="28">
        <v>18</v>
      </c>
      <c r="F111" s="28">
        <f t="shared" si="25"/>
        <v>99</v>
      </c>
      <c r="G111" s="28">
        <v>3704</v>
      </c>
      <c r="H111" s="28">
        <v>2910</v>
      </c>
      <c r="I111" s="28">
        <v>145</v>
      </c>
      <c r="J111" s="28">
        <f t="shared" si="26"/>
        <v>649</v>
      </c>
      <c r="K111" s="28">
        <v>0</v>
      </c>
      <c r="L111" s="28">
        <v>0</v>
      </c>
      <c r="M111" s="28">
        <v>572</v>
      </c>
      <c r="N111" s="28">
        <v>25</v>
      </c>
      <c r="O111" s="28">
        <v>25</v>
      </c>
    </row>
    <row r="112" spans="1:15" ht="12.75" customHeight="1">
      <c r="A112" s="4" t="s">
        <v>206</v>
      </c>
      <c r="B112" s="5" t="s">
        <v>207</v>
      </c>
      <c r="C112" s="28">
        <v>3060</v>
      </c>
      <c r="D112" s="28">
        <v>2598</v>
      </c>
      <c r="E112" s="28">
        <v>0</v>
      </c>
      <c r="F112" s="28">
        <f t="shared" si="25"/>
        <v>462</v>
      </c>
      <c r="G112" s="28">
        <v>10106</v>
      </c>
      <c r="H112" s="28">
        <v>7617</v>
      </c>
      <c r="I112" s="28">
        <v>0</v>
      </c>
      <c r="J112" s="28">
        <f t="shared" si="26"/>
        <v>2489</v>
      </c>
      <c r="K112" s="28">
        <v>32</v>
      </c>
      <c r="L112" s="28">
        <v>0</v>
      </c>
      <c r="M112" s="28">
        <v>861</v>
      </c>
      <c r="N112" s="28">
        <v>55</v>
      </c>
      <c r="O112" s="28">
        <v>55</v>
      </c>
    </row>
    <row r="113" spans="1:15" ht="12.75" customHeight="1">
      <c r="A113" s="4" t="s">
        <v>208</v>
      </c>
      <c r="B113" s="5" t="s">
        <v>209</v>
      </c>
      <c r="C113" s="28">
        <v>3027</v>
      </c>
      <c r="D113" s="28">
        <v>2142</v>
      </c>
      <c r="E113" s="28">
        <v>88</v>
      </c>
      <c r="F113" s="28">
        <f t="shared" si="25"/>
        <v>797</v>
      </c>
      <c r="G113" s="28">
        <v>11254</v>
      </c>
      <c r="H113" s="28">
        <v>6425</v>
      </c>
      <c r="I113" s="28">
        <v>563</v>
      </c>
      <c r="J113" s="28">
        <f t="shared" si="26"/>
        <v>4266</v>
      </c>
      <c r="K113" s="28">
        <v>112</v>
      </c>
      <c r="L113" s="28">
        <v>0</v>
      </c>
      <c r="M113" s="28">
        <v>3351</v>
      </c>
      <c r="N113" s="28">
        <v>121</v>
      </c>
      <c r="O113" s="28">
        <v>121</v>
      </c>
    </row>
    <row r="114" spans="1:15" ht="12.75" customHeight="1">
      <c r="A114" s="4" t="s">
        <v>210</v>
      </c>
      <c r="B114" s="5" t="s">
        <v>211</v>
      </c>
      <c r="C114" s="28">
        <v>7205</v>
      </c>
      <c r="D114" s="28">
        <v>5920</v>
      </c>
      <c r="E114" s="28">
        <v>0</v>
      </c>
      <c r="F114" s="28">
        <f t="shared" si="25"/>
        <v>1285</v>
      </c>
      <c r="G114" s="28">
        <v>19399</v>
      </c>
      <c r="H114" s="28">
        <v>13364</v>
      </c>
      <c r="I114" s="28">
        <v>0</v>
      </c>
      <c r="J114" s="28">
        <f t="shared" si="26"/>
        <v>6035</v>
      </c>
      <c r="K114" s="28">
        <v>504</v>
      </c>
      <c r="L114" s="28">
        <v>0</v>
      </c>
      <c r="M114" s="28">
        <v>2147</v>
      </c>
      <c r="N114" s="28">
        <v>379</v>
      </c>
      <c r="O114" s="28">
        <v>379</v>
      </c>
    </row>
    <row r="115" spans="1:15" ht="12.75" customHeight="1">
      <c r="A115" s="4" t="s">
        <v>212</v>
      </c>
      <c r="B115" s="5" t="s">
        <v>213</v>
      </c>
      <c r="C115" s="28">
        <v>4743</v>
      </c>
      <c r="D115" s="28">
        <v>3591</v>
      </c>
      <c r="E115" s="28">
        <v>0</v>
      </c>
      <c r="F115" s="28">
        <f t="shared" si="25"/>
        <v>1152</v>
      </c>
      <c r="G115" s="28">
        <v>17005</v>
      </c>
      <c r="H115" s="28">
        <v>10646</v>
      </c>
      <c r="I115" s="28">
        <v>0</v>
      </c>
      <c r="J115" s="28">
        <f t="shared" si="26"/>
        <v>6359</v>
      </c>
      <c r="K115" s="28">
        <v>1550</v>
      </c>
      <c r="L115" s="28">
        <v>0</v>
      </c>
      <c r="M115" s="28">
        <v>1429</v>
      </c>
      <c r="N115" s="28">
        <v>275</v>
      </c>
      <c r="O115" s="28">
        <v>275</v>
      </c>
    </row>
    <row r="116" spans="1:15" ht="12.75" customHeight="1">
      <c r="A116" s="8"/>
      <c r="B116" s="9" t="s">
        <v>214</v>
      </c>
      <c r="C116" s="29">
        <f t="shared" ref="C116:O116" si="27">SUM(C110:C115)</f>
        <v>29666</v>
      </c>
      <c r="D116" s="29">
        <f t="shared" si="27"/>
        <v>23635</v>
      </c>
      <c r="E116" s="29">
        <f t="shared" si="27"/>
        <v>165</v>
      </c>
      <c r="F116" s="29">
        <f t="shared" si="27"/>
        <v>5866</v>
      </c>
      <c r="G116" s="29">
        <f t="shared" si="27"/>
        <v>104181</v>
      </c>
      <c r="H116" s="29">
        <f t="shared" si="27"/>
        <v>66922</v>
      </c>
      <c r="I116" s="29">
        <f t="shared" si="27"/>
        <v>1463</v>
      </c>
      <c r="J116" s="29">
        <f t="shared" si="27"/>
        <v>35796</v>
      </c>
      <c r="K116" s="29">
        <f t="shared" si="27"/>
        <v>2397</v>
      </c>
      <c r="L116" s="29">
        <f t="shared" si="27"/>
        <v>0</v>
      </c>
      <c r="M116" s="29">
        <f t="shared" si="27"/>
        <v>12532</v>
      </c>
      <c r="N116" s="29">
        <f t="shared" si="27"/>
        <v>1076</v>
      </c>
      <c r="O116" s="29">
        <f t="shared" si="27"/>
        <v>1076</v>
      </c>
    </row>
    <row r="117" spans="1:15" ht="12.75" customHeight="1">
      <c r="A117" s="4" t="s">
        <v>215</v>
      </c>
      <c r="B117" s="5" t="s">
        <v>216</v>
      </c>
      <c r="C117" s="28">
        <v>1070</v>
      </c>
      <c r="D117" s="28">
        <v>894</v>
      </c>
      <c r="E117" s="28">
        <v>0</v>
      </c>
      <c r="F117" s="28">
        <f>SUM(C117-D117-E117)</f>
        <v>176</v>
      </c>
      <c r="G117" s="28">
        <v>4359</v>
      </c>
      <c r="H117" s="28">
        <v>3049</v>
      </c>
      <c r="I117" s="28">
        <v>0</v>
      </c>
      <c r="J117" s="28">
        <f>SUM(G117-H117-I117)</f>
        <v>1310</v>
      </c>
      <c r="K117" s="28">
        <v>0</v>
      </c>
      <c r="L117" s="28">
        <v>0</v>
      </c>
      <c r="M117" s="28">
        <v>1159</v>
      </c>
      <c r="N117" s="28">
        <v>43</v>
      </c>
      <c r="O117" s="28">
        <v>43</v>
      </c>
    </row>
    <row r="118" spans="1:15" ht="12.75" customHeight="1">
      <c r="A118" s="4" t="s">
        <v>217</v>
      </c>
      <c r="B118" s="5" t="s">
        <v>218</v>
      </c>
      <c r="C118" s="28">
        <v>2642</v>
      </c>
      <c r="D118" s="28">
        <v>2234</v>
      </c>
      <c r="E118" s="28">
        <v>42</v>
      </c>
      <c r="F118" s="28">
        <f>SUM(C118-D118-E118)</f>
        <v>366</v>
      </c>
      <c r="G118" s="28">
        <v>10049</v>
      </c>
      <c r="H118" s="28">
        <v>6386</v>
      </c>
      <c r="I118" s="28">
        <v>398</v>
      </c>
      <c r="J118" s="28">
        <f>SUM(G118-H118-I118)</f>
        <v>3265</v>
      </c>
      <c r="K118" s="28">
        <v>8</v>
      </c>
      <c r="L118" s="28">
        <v>0</v>
      </c>
      <c r="M118" s="28">
        <v>876</v>
      </c>
      <c r="N118" s="28">
        <v>271</v>
      </c>
      <c r="O118" s="28">
        <v>271</v>
      </c>
    </row>
    <row r="119" spans="1:15" ht="12.75" customHeight="1">
      <c r="A119" s="8"/>
      <c r="B119" s="9" t="s">
        <v>219</v>
      </c>
      <c r="C119" s="29">
        <f t="shared" ref="C119:O119" si="28">SUM(C117:C118)</f>
        <v>3712</v>
      </c>
      <c r="D119" s="29">
        <f t="shared" si="28"/>
        <v>3128</v>
      </c>
      <c r="E119" s="29">
        <f t="shared" si="28"/>
        <v>42</v>
      </c>
      <c r="F119" s="29">
        <f t="shared" si="28"/>
        <v>542</v>
      </c>
      <c r="G119" s="29">
        <f t="shared" si="28"/>
        <v>14408</v>
      </c>
      <c r="H119" s="29">
        <f t="shared" si="28"/>
        <v>9435</v>
      </c>
      <c r="I119" s="29">
        <f t="shared" si="28"/>
        <v>398</v>
      </c>
      <c r="J119" s="29">
        <f t="shared" si="28"/>
        <v>4575</v>
      </c>
      <c r="K119" s="29">
        <f t="shared" si="28"/>
        <v>8</v>
      </c>
      <c r="L119" s="29">
        <f t="shared" si="28"/>
        <v>0</v>
      </c>
      <c r="M119" s="29">
        <f t="shared" si="28"/>
        <v>2035</v>
      </c>
      <c r="N119" s="29">
        <f t="shared" si="28"/>
        <v>314</v>
      </c>
      <c r="O119" s="29">
        <f t="shared" si="28"/>
        <v>314</v>
      </c>
    </row>
    <row r="120" spans="1:15" ht="12.75" customHeight="1">
      <c r="A120" s="4" t="s">
        <v>220</v>
      </c>
      <c r="B120" s="5" t="s">
        <v>221</v>
      </c>
      <c r="C120" s="28">
        <v>3078</v>
      </c>
      <c r="D120" s="28">
        <v>2805</v>
      </c>
      <c r="E120" s="28">
        <v>61</v>
      </c>
      <c r="F120" s="28">
        <f>SUM(C120-D120-E120)</f>
        <v>212</v>
      </c>
      <c r="G120" s="28">
        <v>9685</v>
      </c>
      <c r="H120" s="28">
        <v>7736</v>
      </c>
      <c r="I120" s="28">
        <v>534</v>
      </c>
      <c r="J120" s="28">
        <f>SUM(G120-H120-I120)</f>
        <v>1415</v>
      </c>
      <c r="K120" s="28">
        <v>250</v>
      </c>
      <c r="L120" s="28">
        <v>0</v>
      </c>
      <c r="M120" s="28">
        <v>419</v>
      </c>
      <c r="N120" s="28">
        <v>682</v>
      </c>
      <c r="O120" s="28">
        <v>682</v>
      </c>
    </row>
    <row r="121" spans="1:15" ht="12.75" customHeight="1">
      <c r="A121" s="4" t="s">
        <v>222</v>
      </c>
      <c r="B121" s="5" t="s">
        <v>223</v>
      </c>
      <c r="C121" s="28">
        <v>4911</v>
      </c>
      <c r="D121" s="28">
        <v>4446</v>
      </c>
      <c r="E121" s="28">
        <v>106</v>
      </c>
      <c r="F121" s="28">
        <f>SUM(C121-D121-E121)</f>
        <v>359</v>
      </c>
      <c r="G121" s="28">
        <v>16781</v>
      </c>
      <c r="H121" s="28">
        <v>12739</v>
      </c>
      <c r="I121" s="28">
        <v>815</v>
      </c>
      <c r="J121" s="28">
        <f>SUM(G121-H121-I121)</f>
        <v>3227</v>
      </c>
      <c r="K121" s="28">
        <v>44</v>
      </c>
      <c r="L121" s="28">
        <v>0</v>
      </c>
      <c r="M121" s="28">
        <v>1022</v>
      </c>
      <c r="N121" s="28">
        <v>51</v>
      </c>
      <c r="O121" s="28">
        <v>51</v>
      </c>
    </row>
    <row r="122" spans="1:15" ht="12.75" customHeight="1">
      <c r="A122" s="4" t="s">
        <v>224</v>
      </c>
      <c r="B122" s="5" t="s">
        <v>225</v>
      </c>
      <c r="C122" s="28">
        <v>933</v>
      </c>
      <c r="D122" s="28">
        <v>791</v>
      </c>
      <c r="E122" s="28">
        <v>0</v>
      </c>
      <c r="F122" s="28">
        <f>SUM(C122-D122-E122)</f>
        <v>142</v>
      </c>
      <c r="G122" s="28">
        <v>3258</v>
      </c>
      <c r="H122" s="28">
        <v>2163</v>
      </c>
      <c r="I122" s="28">
        <v>0</v>
      </c>
      <c r="J122" s="28">
        <f>SUM(G122-H122-I122)</f>
        <v>1095</v>
      </c>
      <c r="K122" s="28">
        <v>18</v>
      </c>
      <c r="L122" s="28">
        <v>0</v>
      </c>
      <c r="M122" s="28">
        <v>1132</v>
      </c>
      <c r="N122" s="28">
        <v>28</v>
      </c>
      <c r="O122" s="28">
        <v>28</v>
      </c>
    </row>
    <row r="123" spans="1:15" ht="12.75" customHeight="1">
      <c r="A123" s="4" t="s">
        <v>226</v>
      </c>
      <c r="B123" s="5" t="s">
        <v>227</v>
      </c>
      <c r="C123" s="28">
        <v>4412</v>
      </c>
      <c r="D123" s="28">
        <v>3959</v>
      </c>
      <c r="E123" s="28">
        <v>59</v>
      </c>
      <c r="F123" s="28">
        <f>SUM(C123-D123-E123)</f>
        <v>394</v>
      </c>
      <c r="G123" s="28">
        <v>12826</v>
      </c>
      <c r="H123" s="28">
        <v>9835</v>
      </c>
      <c r="I123" s="28">
        <v>458</v>
      </c>
      <c r="J123" s="28">
        <f>SUM(G123-H123-I123)</f>
        <v>2533</v>
      </c>
      <c r="K123" s="28">
        <v>185</v>
      </c>
      <c r="L123" s="28">
        <v>0</v>
      </c>
      <c r="M123" s="28">
        <v>781</v>
      </c>
      <c r="N123" s="28">
        <v>54</v>
      </c>
      <c r="O123" s="28">
        <v>54</v>
      </c>
    </row>
    <row r="124" spans="1:15" ht="12.75" customHeight="1">
      <c r="A124" s="4" t="s">
        <v>228</v>
      </c>
      <c r="B124" s="5" t="s">
        <v>229</v>
      </c>
      <c r="C124" s="28">
        <v>1377</v>
      </c>
      <c r="D124" s="28">
        <v>1256</v>
      </c>
      <c r="E124" s="28">
        <v>24</v>
      </c>
      <c r="F124" s="28">
        <f>SUM(C124-D124-E124)</f>
        <v>97</v>
      </c>
      <c r="G124" s="28">
        <v>3774</v>
      </c>
      <c r="H124" s="28">
        <v>3075</v>
      </c>
      <c r="I124" s="28">
        <v>213</v>
      </c>
      <c r="J124" s="28">
        <f>SUM(G124-H124-I124)</f>
        <v>486</v>
      </c>
      <c r="K124" s="28">
        <v>22</v>
      </c>
      <c r="L124" s="28">
        <v>0</v>
      </c>
      <c r="M124" s="28">
        <v>8</v>
      </c>
      <c r="N124" s="28">
        <v>0</v>
      </c>
      <c r="O124" s="28">
        <v>0</v>
      </c>
    </row>
    <row r="125" spans="1:15" ht="12.75" customHeight="1">
      <c r="A125" s="8"/>
      <c r="B125" s="9" t="s">
        <v>230</v>
      </c>
      <c r="C125" s="29">
        <f t="shared" ref="C125:O125" si="29">SUM(C120:C124)</f>
        <v>14711</v>
      </c>
      <c r="D125" s="29">
        <f t="shared" si="29"/>
        <v>13257</v>
      </c>
      <c r="E125" s="29">
        <f t="shared" si="29"/>
        <v>250</v>
      </c>
      <c r="F125" s="29">
        <f t="shared" si="29"/>
        <v>1204</v>
      </c>
      <c r="G125" s="29">
        <f t="shared" si="29"/>
        <v>46324</v>
      </c>
      <c r="H125" s="29">
        <f t="shared" si="29"/>
        <v>35548</v>
      </c>
      <c r="I125" s="29">
        <f t="shared" si="29"/>
        <v>2020</v>
      </c>
      <c r="J125" s="29">
        <f t="shared" si="29"/>
        <v>8756</v>
      </c>
      <c r="K125" s="29">
        <f t="shared" si="29"/>
        <v>519</v>
      </c>
      <c r="L125" s="29">
        <f t="shared" si="29"/>
        <v>0</v>
      </c>
      <c r="M125" s="29">
        <f t="shared" si="29"/>
        <v>3362</v>
      </c>
      <c r="N125" s="29">
        <f t="shared" si="29"/>
        <v>815</v>
      </c>
      <c r="O125" s="29">
        <f t="shared" si="29"/>
        <v>815</v>
      </c>
    </row>
    <row r="126" spans="1:15" ht="12.75" customHeight="1">
      <c r="A126" s="4" t="s">
        <v>231</v>
      </c>
      <c r="B126" s="5" t="s">
        <v>232</v>
      </c>
      <c r="C126" s="28">
        <v>3145</v>
      </c>
      <c r="D126" s="28">
        <v>2454</v>
      </c>
      <c r="E126" s="28">
        <v>0</v>
      </c>
      <c r="F126" s="28">
        <f t="shared" ref="F126:F134" si="30">SUM(C126-D126-E126)</f>
        <v>691</v>
      </c>
      <c r="G126" s="28">
        <v>8565</v>
      </c>
      <c r="H126" s="28">
        <v>5303</v>
      </c>
      <c r="I126" s="28">
        <v>0</v>
      </c>
      <c r="J126" s="28">
        <f t="shared" ref="J126:J134" si="31">SUM(G126-H126-I126)</f>
        <v>3262</v>
      </c>
      <c r="K126" s="28">
        <v>11</v>
      </c>
      <c r="L126" s="28">
        <v>0</v>
      </c>
      <c r="M126" s="28">
        <v>937</v>
      </c>
      <c r="N126" s="28">
        <v>27</v>
      </c>
      <c r="O126" s="28">
        <v>27</v>
      </c>
    </row>
    <row r="127" spans="1:15" ht="12.75" customHeight="1">
      <c r="A127" s="4" t="s">
        <v>233</v>
      </c>
      <c r="B127" s="5" t="s">
        <v>234</v>
      </c>
      <c r="C127" s="28">
        <v>1776</v>
      </c>
      <c r="D127" s="28">
        <v>1404</v>
      </c>
      <c r="E127" s="28">
        <v>0</v>
      </c>
      <c r="F127" s="28">
        <f t="shared" si="30"/>
        <v>372</v>
      </c>
      <c r="G127" s="28">
        <v>5183</v>
      </c>
      <c r="H127" s="28">
        <v>4087</v>
      </c>
      <c r="I127" s="28">
        <v>0</v>
      </c>
      <c r="J127" s="28">
        <f t="shared" si="31"/>
        <v>1096</v>
      </c>
      <c r="K127" s="28">
        <v>0</v>
      </c>
      <c r="L127" s="28">
        <v>0</v>
      </c>
      <c r="M127" s="28">
        <v>176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11050</v>
      </c>
      <c r="D128" s="28">
        <v>8661</v>
      </c>
      <c r="E128" s="28">
        <v>204</v>
      </c>
      <c r="F128" s="28">
        <f t="shared" si="30"/>
        <v>2185</v>
      </c>
      <c r="G128" s="28">
        <v>24648</v>
      </c>
      <c r="H128" s="28">
        <v>17938</v>
      </c>
      <c r="I128" s="28">
        <v>899</v>
      </c>
      <c r="J128" s="28">
        <f t="shared" si="31"/>
        <v>5811</v>
      </c>
      <c r="K128" s="28">
        <v>124</v>
      </c>
      <c r="L128" s="28">
        <v>0</v>
      </c>
      <c r="M128" s="28">
        <v>2556</v>
      </c>
      <c r="N128" s="28">
        <v>195</v>
      </c>
      <c r="O128" s="28">
        <v>195</v>
      </c>
    </row>
    <row r="129" spans="1:15" ht="12.75" customHeight="1">
      <c r="A129" s="4" t="s">
        <v>237</v>
      </c>
      <c r="B129" s="5" t="s">
        <v>238</v>
      </c>
      <c r="C129" s="28">
        <v>1179</v>
      </c>
      <c r="D129" s="28">
        <v>915</v>
      </c>
      <c r="E129" s="28">
        <v>53</v>
      </c>
      <c r="F129" s="28">
        <f t="shared" si="30"/>
        <v>211</v>
      </c>
      <c r="G129" s="28">
        <v>4104</v>
      </c>
      <c r="H129" s="28">
        <v>2170</v>
      </c>
      <c r="I129" s="28">
        <v>440</v>
      </c>
      <c r="J129" s="28">
        <f t="shared" si="31"/>
        <v>1494</v>
      </c>
      <c r="K129" s="28">
        <v>6</v>
      </c>
      <c r="L129" s="28">
        <v>0</v>
      </c>
      <c r="M129" s="28">
        <v>1185</v>
      </c>
      <c r="N129" s="28">
        <v>0</v>
      </c>
      <c r="O129" s="28">
        <v>0</v>
      </c>
    </row>
    <row r="130" spans="1:15" ht="12.75" customHeight="1">
      <c r="A130" s="4" t="s">
        <v>239</v>
      </c>
      <c r="B130" s="5" t="s">
        <v>240</v>
      </c>
      <c r="C130" s="28">
        <v>6392</v>
      </c>
      <c r="D130" s="28">
        <v>5429</v>
      </c>
      <c r="E130" s="28">
        <v>324</v>
      </c>
      <c r="F130" s="28">
        <f t="shared" si="30"/>
        <v>639</v>
      </c>
      <c r="G130" s="28">
        <v>16414</v>
      </c>
      <c r="H130" s="28">
        <v>8911</v>
      </c>
      <c r="I130" s="28">
        <v>1589</v>
      </c>
      <c r="J130" s="28">
        <f t="shared" si="31"/>
        <v>5914</v>
      </c>
      <c r="K130" s="28">
        <v>30</v>
      </c>
      <c r="L130" s="28">
        <v>0</v>
      </c>
      <c r="M130" s="28">
        <v>67</v>
      </c>
      <c r="N130" s="28">
        <v>15842</v>
      </c>
      <c r="O130" s="28">
        <v>842</v>
      </c>
    </row>
    <row r="131" spans="1:15" ht="12.75" customHeight="1">
      <c r="A131" s="4" t="s">
        <v>241</v>
      </c>
      <c r="B131" s="5" t="s">
        <v>242</v>
      </c>
      <c r="C131" s="28">
        <v>11629</v>
      </c>
      <c r="D131" s="28">
        <v>10049</v>
      </c>
      <c r="E131" s="28">
        <v>92</v>
      </c>
      <c r="F131" s="28">
        <f t="shared" si="30"/>
        <v>1488</v>
      </c>
      <c r="G131" s="28">
        <v>28594</v>
      </c>
      <c r="H131" s="28">
        <v>15550</v>
      </c>
      <c r="I131" s="28">
        <v>509</v>
      </c>
      <c r="J131" s="28">
        <f t="shared" si="31"/>
        <v>12535</v>
      </c>
      <c r="K131" s="28">
        <v>771</v>
      </c>
      <c r="L131" s="28">
        <v>0</v>
      </c>
      <c r="M131" s="28">
        <v>540</v>
      </c>
      <c r="N131" s="28">
        <v>247</v>
      </c>
      <c r="O131" s="28">
        <v>247</v>
      </c>
    </row>
    <row r="132" spans="1:15" ht="12.75" customHeight="1">
      <c r="A132" s="4" t="s">
        <v>243</v>
      </c>
      <c r="B132" s="5" t="s">
        <v>244</v>
      </c>
      <c r="C132" s="28">
        <v>4772</v>
      </c>
      <c r="D132" s="28">
        <v>4001</v>
      </c>
      <c r="E132" s="28">
        <v>0</v>
      </c>
      <c r="F132" s="28">
        <f t="shared" si="30"/>
        <v>771</v>
      </c>
      <c r="G132" s="28">
        <v>13154</v>
      </c>
      <c r="H132" s="28">
        <v>7896</v>
      </c>
      <c r="I132" s="28">
        <v>0</v>
      </c>
      <c r="J132" s="28">
        <f t="shared" si="31"/>
        <v>5258</v>
      </c>
      <c r="K132" s="28">
        <v>801</v>
      </c>
      <c r="L132" s="28">
        <v>0</v>
      </c>
      <c r="M132" s="28">
        <v>894</v>
      </c>
      <c r="N132" s="28">
        <v>19</v>
      </c>
      <c r="O132" s="28">
        <v>19</v>
      </c>
    </row>
    <row r="133" spans="1:15" ht="12.75" customHeight="1">
      <c r="A133" s="4" t="s">
        <v>245</v>
      </c>
      <c r="B133" s="5" t="s">
        <v>246</v>
      </c>
      <c r="C133" s="28">
        <v>4913</v>
      </c>
      <c r="D133" s="28">
        <v>4076</v>
      </c>
      <c r="E133" s="28">
        <v>0</v>
      </c>
      <c r="F133" s="28">
        <f t="shared" si="30"/>
        <v>837</v>
      </c>
      <c r="G133" s="28">
        <v>14641</v>
      </c>
      <c r="H133" s="28">
        <v>9432</v>
      </c>
      <c r="I133" s="28">
        <v>0</v>
      </c>
      <c r="J133" s="28">
        <f t="shared" si="31"/>
        <v>5209</v>
      </c>
      <c r="K133" s="28">
        <v>4451</v>
      </c>
      <c r="L133" s="28">
        <v>0</v>
      </c>
      <c r="M133" s="28">
        <v>865</v>
      </c>
      <c r="N133" s="28">
        <v>27</v>
      </c>
      <c r="O133" s="28">
        <v>27</v>
      </c>
    </row>
    <row r="134" spans="1:15" ht="12.75" customHeight="1">
      <c r="A134" s="4" t="s">
        <v>247</v>
      </c>
      <c r="B134" s="5" t="s">
        <v>248</v>
      </c>
      <c r="C134" s="28">
        <v>3485</v>
      </c>
      <c r="D134" s="28">
        <v>2390</v>
      </c>
      <c r="E134" s="28">
        <v>0</v>
      </c>
      <c r="F134" s="28">
        <f t="shared" si="30"/>
        <v>1095</v>
      </c>
      <c r="G134" s="28">
        <v>14711</v>
      </c>
      <c r="H134" s="28">
        <v>4757</v>
      </c>
      <c r="I134" s="28">
        <v>0</v>
      </c>
      <c r="J134" s="28">
        <f t="shared" si="31"/>
        <v>9954</v>
      </c>
      <c r="K134" s="28">
        <v>273</v>
      </c>
      <c r="L134" s="28">
        <v>0</v>
      </c>
      <c r="M134" s="28">
        <v>1494</v>
      </c>
      <c r="N134" s="28">
        <v>28</v>
      </c>
      <c r="O134" s="28">
        <v>28</v>
      </c>
    </row>
    <row r="135" spans="1:15" ht="12.75" customHeight="1">
      <c r="A135" s="10"/>
      <c r="B135" s="9" t="s">
        <v>249</v>
      </c>
      <c r="C135" s="29">
        <f t="shared" ref="C135:O135" si="32">SUM(C126:C134)</f>
        <v>48341</v>
      </c>
      <c r="D135" s="29">
        <f t="shared" si="32"/>
        <v>39379</v>
      </c>
      <c r="E135" s="29">
        <f t="shared" si="32"/>
        <v>673</v>
      </c>
      <c r="F135" s="29">
        <f t="shared" si="32"/>
        <v>8289</v>
      </c>
      <c r="G135" s="29">
        <f t="shared" si="32"/>
        <v>130014</v>
      </c>
      <c r="H135" s="29">
        <f t="shared" si="32"/>
        <v>76044</v>
      </c>
      <c r="I135" s="29">
        <f t="shared" si="32"/>
        <v>3437</v>
      </c>
      <c r="J135" s="29">
        <f t="shared" si="32"/>
        <v>50533</v>
      </c>
      <c r="K135" s="29">
        <f t="shared" si="32"/>
        <v>6467</v>
      </c>
      <c r="L135" s="29">
        <f t="shared" si="32"/>
        <v>0</v>
      </c>
      <c r="M135" s="29">
        <f t="shared" si="32"/>
        <v>8714</v>
      </c>
      <c r="N135" s="29">
        <f t="shared" si="32"/>
        <v>16385</v>
      </c>
      <c r="O135" s="29">
        <f t="shared" si="32"/>
        <v>1385</v>
      </c>
    </row>
    <row r="136" spans="1:15" ht="12.75" customHeight="1">
      <c r="A136" s="4" t="s">
        <v>250</v>
      </c>
      <c r="B136" s="5" t="s">
        <v>251</v>
      </c>
      <c r="C136" s="28">
        <v>7040</v>
      </c>
      <c r="D136" s="28">
        <v>6638</v>
      </c>
      <c r="E136" s="28">
        <v>0</v>
      </c>
      <c r="F136" s="28">
        <f t="shared" ref="F136:F143" si="33">SUM(C136-D136-E136)</f>
        <v>402</v>
      </c>
      <c r="G136" s="28">
        <v>16907</v>
      </c>
      <c r="H136" s="28">
        <v>13316</v>
      </c>
      <c r="I136" s="28">
        <v>0</v>
      </c>
      <c r="J136" s="28">
        <f t="shared" ref="J136:J143" si="34">SUM(G136-H136-I136)</f>
        <v>3591</v>
      </c>
      <c r="K136" s="28">
        <v>546</v>
      </c>
      <c r="L136" s="28">
        <v>691</v>
      </c>
      <c r="M136" s="28">
        <v>1162</v>
      </c>
      <c r="N136" s="28">
        <v>2010</v>
      </c>
      <c r="O136" s="28">
        <v>2010</v>
      </c>
    </row>
    <row r="137" spans="1:15" ht="12.75" customHeight="1">
      <c r="A137" s="4" t="s">
        <v>252</v>
      </c>
      <c r="B137" s="5" t="s">
        <v>253</v>
      </c>
      <c r="C137" s="28">
        <v>1053</v>
      </c>
      <c r="D137" s="28">
        <v>827</v>
      </c>
      <c r="E137" s="28">
        <v>0</v>
      </c>
      <c r="F137" s="28">
        <f t="shared" si="33"/>
        <v>226</v>
      </c>
      <c r="G137" s="28">
        <v>2187</v>
      </c>
      <c r="H137" s="28">
        <v>1751</v>
      </c>
      <c r="I137" s="28">
        <v>0</v>
      </c>
      <c r="J137" s="28">
        <f t="shared" si="34"/>
        <v>436</v>
      </c>
      <c r="K137" s="28">
        <v>0</v>
      </c>
      <c r="L137" s="28">
        <v>0</v>
      </c>
      <c r="M137" s="28">
        <v>0</v>
      </c>
      <c r="N137" s="28">
        <v>8</v>
      </c>
      <c r="O137" s="28">
        <v>8</v>
      </c>
    </row>
    <row r="138" spans="1:15" ht="12.75" customHeight="1">
      <c r="A138" s="4" t="s">
        <v>254</v>
      </c>
      <c r="B138" s="5" t="s">
        <v>255</v>
      </c>
      <c r="C138" s="28">
        <v>441</v>
      </c>
      <c r="D138" s="28">
        <v>441</v>
      </c>
      <c r="E138" s="28">
        <v>0</v>
      </c>
      <c r="F138" s="28">
        <f t="shared" si="33"/>
        <v>0</v>
      </c>
      <c r="G138" s="28">
        <v>1151</v>
      </c>
      <c r="H138" s="28">
        <v>1143</v>
      </c>
      <c r="I138" s="28">
        <v>0</v>
      </c>
      <c r="J138" s="28">
        <f t="shared" si="34"/>
        <v>8</v>
      </c>
      <c r="K138" s="28">
        <v>0</v>
      </c>
      <c r="L138" s="28">
        <v>0</v>
      </c>
      <c r="M138" s="28">
        <v>100</v>
      </c>
      <c r="N138" s="28">
        <v>51</v>
      </c>
      <c r="O138" s="28">
        <v>51</v>
      </c>
    </row>
    <row r="139" spans="1:15" ht="12.75" customHeight="1">
      <c r="A139" s="4" t="s">
        <v>256</v>
      </c>
      <c r="B139" s="5" t="s">
        <v>257</v>
      </c>
      <c r="C139" s="28">
        <v>1732</v>
      </c>
      <c r="D139" s="28">
        <v>1678</v>
      </c>
      <c r="E139" s="28">
        <v>0</v>
      </c>
      <c r="F139" s="28">
        <f t="shared" si="33"/>
        <v>54</v>
      </c>
      <c r="G139" s="28">
        <v>4796</v>
      </c>
      <c r="H139" s="28">
        <v>4193</v>
      </c>
      <c r="I139" s="28">
        <v>0</v>
      </c>
      <c r="J139" s="28">
        <f t="shared" si="34"/>
        <v>603</v>
      </c>
      <c r="K139" s="28">
        <v>422</v>
      </c>
      <c r="L139" s="28">
        <v>28</v>
      </c>
      <c r="M139" s="28">
        <v>746</v>
      </c>
      <c r="N139" s="28">
        <v>177</v>
      </c>
      <c r="O139" s="28">
        <v>177</v>
      </c>
    </row>
    <row r="140" spans="1:15" ht="12.75" customHeight="1">
      <c r="A140" s="4" t="s">
        <v>258</v>
      </c>
      <c r="B140" s="5" t="s">
        <v>259</v>
      </c>
      <c r="C140" s="28">
        <v>233</v>
      </c>
      <c r="D140" s="28">
        <v>233</v>
      </c>
      <c r="E140" s="28">
        <v>0</v>
      </c>
      <c r="F140" s="28">
        <f t="shared" si="33"/>
        <v>0</v>
      </c>
      <c r="G140" s="28">
        <v>490</v>
      </c>
      <c r="H140" s="28">
        <v>490</v>
      </c>
      <c r="I140" s="28">
        <v>0</v>
      </c>
      <c r="J140" s="28">
        <f t="shared" si="34"/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1307</v>
      </c>
      <c r="D141" s="28">
        <v>1300</v>
      </c>
      <c r="E141" s="28">
        <v>0</v>
      </c>
      <c r="F141" s="28">
        <f t="shared" si="33"/>
        <v>7</v>
      </c>
      <c r="G141" s="28">
        <v>2933</v>
      </c>
      <c r="H141" s="28">
        <v>2507</v>
      </c>
      <c r="I141" s="28">
        <v>0</v>
      </c>
      <c r="J141" s="28">
        <f t="shared" si="34"/>
        <v>426</v>
      </c>
      <c r="K141" s="28">
        <v>262</v>
      </c>
      <c r="L141" s="28">
        <v>0</v>
      </c>
      <c r="M141" s="28">
        <v>163</v>
      </c>
      <c r="N141" s="28">
        <v>133</v>
      </c>
      <c r="O141" s="28">
        <v>133</v>
      </c>
    </row>
    <row r="142" spans="1:15" ht="12.75" customHeight="1">
      <c r="A142" s="4" t="s">
        <v>262</v>
      </c>
      <c r="B142" s="5" t="s">
        <v>263</v>
      </c>
      <c r="C142" s="28">
        <v>1579</v>
      </c>
      <c r="D142" s="28">
        <v>1247</v>
      </c>
      <c r="E142" s="28">
        <v>0</v>
      </c>
      <c r="F142" s="28">
        <f t="shared" si="33"/>
        <v>332</v>
      </c>
      <c r="G142" s="28">
        <v>4882</v>
      </c>
      <c r="H142" s="28">
        <v>3955</v>
      </c>
      <c r="I142" s="28">
        <v>0</v>
      </c>
      <c r="J142" s="28">
        <f t="shared" si="34"/>
        <v>927</v>
      </c>
      <c r="K142" s="28">
        <v>288</v>
      </c>
      <c r="L142" s="28">
        <v>0</v>
      </c>
      <c r="M142" s="28">
        <v>1153</v>
      </c>
      <c r="N142" s="28">
        <v>719</v>
      </c>
      <c r="O142" s="28">
        <v>719</v>
      </c>
    </row>
    <row r="143" spans="1:15" ht="12.75" customHeight="1">
      <c r="A143" s="4" t="s">
        <v>264</v>
      </c>
      <c r="B143" s="5" t="s">
        <v>265</v>
      </c>
      <c r="C143" s="28">
        <v>4732</v>
      </c>
      <c r="D143" s="28">
        <v>3993</v>
      </c>
      <c r="E143" s="28">
        <v>0</v>
      </c>
      <c r="F143" s="28">
        <f t="shared" si="33"/>
        <v>739</v>
      </c>
      <c r="G143" s="28">
        <v>14933</v>
      </c>
      <c r="H143" s="28">
        <v>7172</v>
      </c>
      <c r="I143" s="28">
        <v>0</v>
      </c>
      <c r="J143" s="28">
        <f t="shared" si="34"/>
        <v>7761</v>
      </c>
      <c r="K143" s="28">
        <v>1155</v>
      </c>
      <c r="L143" s="28">
        <v>0</v>
      </c>
      <c r="M143" s="28">
        <v>1124</v>
      </c>
      <c r="N143" s="28">
        <v>1269</v>
      </c>
      <c r="O143" s="28">
        <v>1269</v>
      </c>
    </row>
    <row r="144" spans="1:15" ht="12.75" customHeight="1">
      <c r="A144" s="10"/>
      <c r="B144" s="9" t="s">
        <v>266</v>
      </c>
      <c r="C144" s="30">
        <f t="shared" ref="C144:O144" si="35">SUM(C136:C143)</f>
        <v>18117</v>
      </c>
      <c r="D144" s="30">
        <f t="shared" si="35"/>
        <v>16357</v>
      </c>
      <c r="E144" s="30">
        <f t="shared" si="35"/>
        <v>0</v>
      </c>
      <c r="F144" s="30">
        <f t="shared" si="35"/>
        <v>1760</v>
      </c>
      <c r="G144" s="30">
        <f t="shared" si="35"/>
        <v>48279</v>
      </c>
      <c r="H144" s="30">
        <f t="shared" si="35"/>
        <v>34527</v>
      </c>
      <c r="I144" s="30">
        <f t="shared" si="35"/>
        <v>0</v>
      </c>
      <c r="J144" s="30">
        <f t="shared" si="35"/>
        <v>13752</v>
      </c>
      <c r="K144" s="30">
        <f t="shared" si="35"/>
        <v>2673</v>
      </c>
      <c r="L144" s="30">
        <f t="shared" si="35"/>
        <v>719</v>
      </c>
      <c r="M144" s="30">
        <f t="shared" si="35"/>
        <v>4448</v>
      </c>
      <c r="N144" s="30">
        <f t="shared" si="35"/>
        <v>4367</v>
      </c>
      <c r="O144" s="30">
        <f t="shared" si="35"/>
        <v>4367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634741</v>
      </c>
      <c r="D145" s="31">
        <f t="shared" si="36"/>
        <v>456123</v>
      </c>
      <c r="E145" s="31">
        <f t="shared" si="36"/>
        <v>16427</v>
      </c>
      <c r="F145" s="31">
        <f t="shared" si="36"/>
        <v>162191</v>
      </c>
      <c r="G145" s="31">
        <f t="shared" si="36"/>
        <v>1910223</v>
      </c>
      <c r="H145" s="31">
        <f t="shared" si="36"/>
        <v>982538</v>
      </c>
      <c r="I145" s="31">
        <f t="shared" si="36"/>
        <v>85543</v>
      </c>
      <c r="J145" s="31">
        <f t="shared" si="36"/>
        <v>842142</v>
      </c>
      <c r="K145" s="31">
        <f t="shared" si="36"/>
        <v>49107</v>
      </c>
      <c r="L145" s="31">
        <f t="shared" si="36"/>
        <v>1400</v>
      </c>
      <c r="M145" s="31">
        <f t="shared" si="36"/>
        <v>164989</v>
      </c>
      <c r="N145" s="31">
        <f t="shared" si="36"/>
        <v>93867</v>
      </c>
      <c r="O145" s="31">
        <f t="shared" si="36"/>
        <v>48833</v>
      </c>
    </row>
  </sheetData>
  <sheetProtection selectLockedCells="1" selectUnlockedCells="1"/>
  <mergeCells count="29">
    <mergeCell ref="L7:O7"/>
    <mergeCell ref="L8:O8"/>
    <mergeCell ref="N11:O11"/>
    <mergeCell ref="N12:N13"/>
    <mergeCell ref="G11:J11"/>
    <mergeCell ref="J12:J13"/>
    <mergeCell ref="I12:I13"/>
    <mergeCell ref="H12:H13"/>
    <mergeCell ref="K12:K13"/>
    <mergeCell ref="M12:M13"/>
    <mergeCell ref="K11:M11"/>
    <mergeCell ref="A1:D1"/>
    <mergeCell ref="A2:D2"/>
    <mergeCell ref="A6:D6"/>
    <mergeCell ref="I6:M6"/>
    <mergeCell ref="A3:C3"/>
    <mergeCell ref="A4:C4"/>
    <mergeCell ref="E4:L4"/>
    <mergeCell ref="G12:G13"/>
    <mergeCell ref="E1:L1"/>
    <mergeCell ref="E3:L3"/>
    <mergeCell ref="A12:A13"/>
    <mergeCell ref="B12:B13"/>
    <mergeCell ref="C12:C13"/>
    <mergeCell ref="D12:E12"/>
    <mergeCell ref="C11:F11"/>
    <mergeCell ref="F12:F13"/>
    <mergeCell ref="A11:B11"/>
    <mergeCell ref="L12:L13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>
      <selection activeCell="B145" sqref="B145"/>
    </sheetView>
  </sheetViews>
  <sheetFormatPr defaultRowHeight="12.75" customHeight="1"/>
  <cols>
    <col min="1" max="1" width="6" style="12" customWidth="1"/>
    <col min="2" max="2" width="26.44140625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269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270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30772</v>
      </c>
      <c r="D15" s="28">
        <v>14093</v>
      </c>
      <c r="E15" s="28">
        <v>1568</v>
      </c>
      <c r="F15" s="28">
        <f t="shared" ref="F15:F22" si="0">SUM(C15-D15-E15)</f>
        <v>15111</v>
      </c>
      <c r="G15" s="28">
        <v>113486</v>
      </c>
      <c r="H15" s="28">
        <v>38033</v>
      </c>
      <c r="I15" s="28">
        <v>9937</v>
      </c>
      <c r="J15" s="28">
        <f t="shared" ref="J15:J22" si="1">SUM(G15-H15-I15)</f>
        <v>65516</v>
      </c>
      <c r="K15" s="28">
        <v>5589</v>
      </c>
      <c r="L15" s="28">
        <v>0</v>
      </c>
      <c r="M15" s="28">
        <v>7586</v>
      </c>
      <c r="N15" s="28">
        <v>1814</v>
      </c>
      <c r="O15" s="28">
        <v>1814</v>
      </c>
    </row>
    <row r="16" spans="1:15" ht="12.75" customHeight="1">
      <c r="A16" s="4" t="s">
        <v>29</v>
      </c>
      <c r="B16" s="5" t="s">
        <v>30</v>
      </c>
      <c r="C16" s="28">
        <v>14797</v>
      </c>
      <c r="D16" s="28">
        <v>6638</v>
      </c>
      <c r="E16" s="28">
        <v>290</v>
      </c>
      <c r="F16" s="28">
        <f t="shared" si="0"/>
        <v>7869</v>
      </c>
      <c r="G16" s="28">
        <v>91438</v>
      </c>
      <c r="H16" s="28">
        <v>15644</v>
      </c>
      <c r="I16" s="28">
        <v>1992</v>
      </c>
      <c r="J16" s="28">
        <f t="shared" si="1"/>
        <v>73802</v>
      </c>
      <c r="K16" s="28">
        <v>2581</v>
      </c>
      <c r="L16" s="28">
        <v>0</v>
      </c>
      <c r="M16" s="28">
        <v>8037</v>
      </c>
      <c r="N16" s="28">
        <v>88</v>
      </c>
      <c r="O16" s="28">
        <v>88</v>
      </c>
    </row>
    <row r="17" spans="1:15" ht="12.75" customHeight="1">
      <c r="A17" s="4" t="s">
        <v>31</v>
      </c>
      <c r="B17" s="5" t="s">
        <v>32</v>
      </c>
      <c r="C17" s="28">
        <v>6690</v>
      </c>
      <c r="D17" s="28">
        <v>6343</v>
      </c>
      <c r="E17" s="28">
        <v>0</v>
      </c>
      <c r="F17" s="28">
        <f t="shared" si="0"/>
        <v>347</v>
      </c>
      <c r="G17" s="28">
        <v>13373</v>
      </c>
      <c r="H17" s="28">
        <v>11348</v>
      </c>
      <c r="I17" s="28">
        <v>0</v>
      </c>
      <c r="J17" s="28">
        <f t="shared" si="1"/>
        <v>2025</v>
      </c>
      <c r="K17" s="28">
        <v>1117</v>
      </c>
      <c r="L17" s="28">
        <v>0</v>
      </c>
      <c r="M17" s="28">
        <v>452</v>
      </c>
      <c r="N17" s="28">
        <v>718</v>
      </c>
      <c r="O17" s="28">
        <v>718</v>
      </c>
    </row>
    <row r="18" spans="1:15" ht="12.75" customHeight="1">
      <c r="A18" s="4" t="s">
        <v>33</v>
      </c>
      <c r="B18" s="5" t="s">
        <v>34</v>
      </c>
      <c r="C18" s="28">
        <v>20533</v>
      </c>
      <c r="D18" s="28">
        <v>15708</v>
      </c>
      <c r="E18" s="28">
        <v>271</v>
      </c>
      <c r="F18" s="28">
        <f t="shared" si="0"/>
        <v>4554</v>
      </c>
      <c r="G18" s="28">
        <v>51685</v>
      </c>
      <c r="H18" s="28">
        <v>38118</v>
      </c>
      <c r="I18" s="28">
        <v>1386</v>
      </c>
      <c r="J18" s="28">
        <f t="shared" si="1"/>
        <v>12181</v>
      </c>
      <c r="K18" s="28">
        <v>3674</v>
      </c>
      <c r="L18" s="28">
        <v>0</v>
      </c>
      <c r="M18" s="28">
        <v>2967</v>
      </c>
      <c r="N18" s="28">
        <v>599</v>
      </c>
      <c r="O18" s="28">
        <v>599</v>
      </c>
    </row>
    <row r="19" spans="1:15" ht="12.75" customHeight="1">
      <c r="A19" s="4" t="s">
        <v>35</v>
      </c>
      <c r="B19" s="5" t="s">
        <v>36</v>
      </c>
      <c r="C19" s="28">
        <v>14503</v>
      </c>
      <c r="D19" s="28">
        <v>13634</v>
      </c>
      <c r="E19" s="28">
        <v>542</v>
      </c>
      <c r="F19" s="28">
        <f t="shared" si="0"/>
        <v>327</v>
      </c>
      <c r="G19" s="28">
        <v>37199</v>
      </c>
      <c r="H19" s="28">
        <v>30740</v>
      </c>
      <c r="I19" s="28">
        <v>3210</v>
      </c>
      <c r="J19" s="28">
        <f t="shared" si="1"/>
        <v>3249</v>
      </c>
      <c r="K19" s="28">
        <v>473</v>
      </c>
      <c r="L19" s="28">
        <v>0</v>
      </c>
      <c r="M19" s="28">
        <v>24</v>
      </c>
      <c r="N19" s="28">
        <v>316</v>
      </c>
      <c r="O19" s="28">
        <v>316</v>
      </c>
    </row>
    <row r="20" spans="1:15" ht="12.75" customHeight="1">
      <c r="A20" s="4" t="s">
        <v>37</v>
      </c>
      <c r="B20" s="5" t="s">
        <v>38</v>
      </c>
      <c r="C20" s="28">
        <v>80559</v>
      </c>
      <c r="D20" s="28">
        <v>75480</v>
      </c>
      <c r="E20" s="28">
        <v>2092</v>
      </c>
      <c r="F20" s="28">
        <f t="shared" si="0"/>
        <v>2987</v>
      </c>
      <c r="G20" s="28">
        <v>187662</v>
      </c>
      <c r="H20" s="28">
        <v>150941</v>
      </c>
      <c r="I20" s="28">
        <v>11744</v>
      </c>
      <c r="J20" s="28">
        <f t="shared" si="1"/>
        <v>24977</v>
      </c>
      <c r="K20" s="28">
        <v>7240</v>
      </c>
      <c r="L20" s="28">
        <v>0</v>
      </c>
      <c r="M20" s="28">
        <v>4539</v>
      </c>
      <c r="N20" s="28">
        <v>5657</v>
      </c>
      <c r="O20" s="28">
        <v>4767</v>
      </c>
    </row>
    <row r="21" spans="1:15" ht="12.75" customHeight="1">
      <c r="A21" s="4" t="s">
        <v>39</v>
      </c>
      <c r="B21" s="5" t="s">
        <v>40</v>
      </c>
      <c r="C21" s="28">
        <v>6197</v>
      </c>
      <c r="D21" s="28">
        <v>6180</v>
      </c>
      <c r="E21" s="28">
        <v>0</v>
      </c>
      <c r="F21" s="28">
        <f t="shared" si="0"/>
        <v>17</v>
      </c>
      <c r="G21" s="28">
        <v>10832</v>
      </c>
      <c r="H21" s="28">
        <v>10764</v>
      </c>
      <c r="I21" s="28">
        <v>0</v>
      </c>
      <c r="J21" s="28">
        <f t="shared" si="1"/>
        <v>68</v>
      </c>
      <c r="K21" s="28">
        <v>30</v>
      </c>
      <c r="L21" s="28">
        <v>0</v>
      </c>
      <c r="M21" s="28">
        <v>0</v>
      </c>
      <c r="N21" s="28">
        <v>64</v>
      </c>
      <c r="O21" s="28">
        <v>64</v>
      </c>
    </row>
    <row r="22" spans="1:15" ht="12.75" customHeight="1">
      <c r="A22" s="4" t="s">
        <v>41</v>
      </c>
      <c r="B22" s="5" t="s">
        <v>42</v>
      </c>
      <c r="C22" s="28">
        <v>6168</v>
      </c>
      <c r="D22" s="28">
        <v>5405</v>
      </c>
      <c r="E22" s="28">
        <v>631</v>
      </c>
      <c r="F22" s="28">
        <f t="shared" si="0"/>
        <v>132</v>
      </c>
      <c r="G22" s="28">
        <v>15898</v>
      </c>
      <c r="H22" s="28">
        <v>10732</v>
      </c>
      <c r="I22" s="28">
        <v>2918</v>
      </c>
      <c r="J22" s="28">
        <f t="shared" si="1"/>
        <v>2248</v>
      </c>
      <c r="K22" s="28">
        <v>1011</v>
      </c>
      <c r="L22" s="28">
        <v>0</v>
      </c>
      <c r="M22" s="28">
        <v>2631</v>
      </c>
      <c r="N22" s="28">
        <v>840</v>
      </c>
      <c r="O22" s="28">
        <v>840</v>
      </c>
    </row>
    <row r="23" spans="1:15" ht="12.75" customHeight="1">
      <c r="A23" s="8"/>
      <c r="B23" s="9" t="s">
        <v>43</v>
      </c>
      <c r="C23" s="29">
        <f t="shared" ref="C23:O23" si="2">SUM(C15:C22)</f>
        <v>180219</v>
      </c>
      <c r="D23" s="29">
        <f t="shared" si="2"/>
        <v>143481</v>
      </c>
      <c r="E23" s="29">
        <f t="shared" si="2"/>
        <v>5394</v>
      </c>
      <c r="F23" s="29">
        <f t="shared" si="2"/>
        <v>31344</v>
      </c>
      <c r="G23" s="29">
        <f t="shared" si="2"/>
        <v>521573</v>
      </c>
      <c r="H23" s="29">
        <f t="shared" si="2"/>
        <v>306320</v>
      </c>
      <c r="I23" s="29">
        <f t="shared" si="2"/>
        <v>31187</v>
      </c>
      <c r="J23" s="29">
        <f t="shared" si="2"/>
        <v>184066</v>
      </c>
      <c r="K23" s="29">
        <f t="shared" si="2"/>
        <v>21715</v>
      </c>
      <c r="L23" s="29">
        <f t="shared" si="2"/>
        <v>0</v>
      </c>
      <c r="M23" s="29">
        <f t="shared" si="2"/>
        <v>26236</v>
      </c>
      <c r="N23" s="29">
        <f t="shared" si="2"/>
        <v>10096</v>
      </c>
      <c r="O23" s="29">
        <f t="shared" si="2"/>
        <v>9206</v>
      </c>
    </row>
    <row r="24" spans="1:15" ht="14.25" customHeight="1">
      <c r="A24" s="4" t="s">
        <v>44</v>
      </c>
      <c r="B24" s="5" t="s">
        <v>45</v>
      </c>
      <c r="C24" s="28">
        <v>7057</v>
      </c>
      <c r="D24" s="28">
        <v>6167</v>
      </c>
      <c r="E24" s="28">
        <v>401</v>
      </c>
      <c r="F24" s="28">
        <f>SUM(C24-D24-E24)</f>
        <v>489</v>
      </c>
      <c r="G24" s="28">
        <v>15732</v>
      </c>
      <c r="H24" s="28">
        <v>10049</v>
      </c>
      <c r="I24" s="28">
        <v>1731</v>
      </c>
      <c r="J24" s="28">
        <f>SUM(G24-H24-I24)</f>
        <v>3952</v>
      </c>
      <c r="K24" s="28">
        <v>4482</v>
      </c>
      <c r="L24" s="28">
        <v>0</v>
      </c>
      <c r="M24" s="28">
        <v>692</v>
      </c>
      <c r="N24" s="28">
        <v>939</v>
      </c>
      <c r="O24" s="28">
        <v>939</v>
      </c>
    </row>
    <row r="25" spans="1:15" ht="14.25" customHeight="1">
      <c r="A25" s="10"/>
      <c r="B25" s="9" t="s">
        <v>46</v>
      </c>
      <c r="C25" s="29">
        <f t="shared" ref="C25:O25" si="3">SUM(C24)</f>
        <v>7057</v>
      </c>
      <c r="D25" s="29">
        <f t="shared" si="3"/>
        <v>6167</v>
      </c>
      <c r="E25" s="29">
        <f t="shared" si="3"/>
        <v>401</v>
      </c>
      <c r="F25" s="29">
        <f t="shared" si="3"/>
        <v>489</v>
      </c>
      <c r="G25" s="29">
        <f t="shared" si="3"/>
        <v>15732</v>
      </c>
      <c r="H25" s="29">
        <f t="shared" si="3"/>
        <v>10049</v>
      </c>
      <c r="I25" s="29">
        <f t="shared" si="3"/>
        <v>1731</v>
      </c>
      <c r="J25" s="29">
        <f t="shared" si="3"/>
        <v>3952</v>
      </c>
      <c r="K25" s="29">
        <f t="shared" si="3"/>
        <v>4482</v>
      </c>
      <c r="L25" s="29">
        <f t="shared" si="3"/>
        <v>0</v>
      </c>
      <c r="M25" s="29">
        <f t="shared" si="3"/>
        <v>692</v>
      </c>
      <c r="N25" s="29">
        <f t="shared" si="3"/>
        <v>939</v>
      </c>
      <c r="O25" s="29">
        <f t="shared" si="3"/>
        <v>939</v>
      </c>
    </row>
    <row r="26" spans="1:15" ht="12.75" customHeight="1">
      <c r="A26" s="4" t="s">
        <v>47</v>
      </c>
      <c r="B26" s="5" t="s">
        <v>48</v>
      </c>
      <c r="C26" s="28">
        <v>56236</v>
      </c>
      <c r="D26" s="28">
        <v>26244</v>
      </c>
      <c r="E26" s="28">
        <v>1342</v>
      </c>
      <c r="F26" s="28">
        <f>SUM(C26-D26-E26)</f>
        <v>28650</v>
      </c>
      <c r="G26" s="28">
        <v>125735</v>
      </c>
      <c r="H26" s="28">
        <v>43677</v>
      </c>
      <c r="I26" s="28">
        <v>5450</v>
      </c>
      <c r="J26" s="28">
        <f>SUM(G26-H26-I26)</f>
        <v>76608</v>
      </c>
      <c r="K26" s="28">
        <v>12240</v>
      </c>
      <c r="L26" s="28">
        <v>17</v>
      </c>
      <c r="M26" s="28">
        <v>4042</v>
      </c>
      <c r="N26" s="28">
        <v>3260</v>
      </c>
      <c r="O26" s="28">
        <v>3260</v>
      </c>
    </row>
    <row r="27" spans="1:15" ht="12.75" customHeight="1">
      <c r="A27" s="4" t="s">
        <v>49</v>
      </c>
      <c r="B27" s="5" t="s">
        <v>50</v>
      </c>
      <c r="C27" s="28">
        <v>8862</v>
      </c>
      <c r="D27" s="28">
        <v>8239</v>
      </c>
      <c r="E27" s="28">
        <v>423</v>
      </c>
      <c r="F27" s="28">
        <f>SUM(C27-D27-E27)</f>
        <v>200</v>
      </c>
      <c r="G27" s="28">
        <v>17729</v>
      </c>
      <c r="H27" s="28">
        <v>11986</v>
      </c>
      <c r="I27" s="28">
        <v>1767</v>
      </c>
      <c r="J27" s="28">
        <f>SUM(G27-H27-I27)</f>
        <v>3976</v>
      </c>
      <c r="K27" s="28">
        <v>2113</v>
      </c>
      <c r="L27" s="28">
        <v>0</v>
      </c>
      <c r="M27" s="28">
        <v>548</v>
      </c>
      <c r="N27" s="28">
        <v>774</v>
      </c>
      <c r="O27" s="28">
        <v>774</v>
      </c>
    </row>
    <row r="28" spans="1:15" ht="12.75" customHeight="1">
      <c r="A28" s="4" t="s">
        <v>51</v>
      </c>
      <c r="B28" s="5" t="s">
        <v>52</v>
      </c>
      <c r="C28" s="28">
        <v>8857</v>
      </c>
      <c r="D28" s="28">
        <v>6093</v>
      </c>
      <c r="E28" s="28">
        <v>621</v>
      </c>
      <c r="F28" s="28">
        <f>SUM(C28-D28-E28)</f>
        <v>2143</v>
      </c>
      <c r="G28" s="28">
        <v>23852</v>
      </c>
      <c r="H28" s="28">
        <v>13284</v>
      </c>
      <c r="I28" s="28">
        <v>4103</v>
      </c>
      <c r="J28" s="28">
        <f>SUM(G28-H28-I28)</f>
        <v>6465</v>
      </c>
      <c r="K28" s="28">
        <v>10120</v>
      </c>
      <c r="L28" s="28">
        <v>123</v>
      </c>
      <c r="M28" s="28">
        <v>271</v>
      </c>
      <c r="N28" s="28">
        <v>135</v>
      </c>
      <c r="O28" s="28">
        <v>135</v>
      </c>
    </row>
    <row r="29" spans="1:15" ht="12.75" customHeight="1">
      <c r="A29" s="4" t="s">
        <v>53</v>
      </c>
      <c r="B29" s="5" t="s">
        <v>54</v>
      </c>
      <c r="C29" s="28">
        <v>13960</v>
      </c>
      <c r="D29" s="28">
        <v>10286</v>
      </c>
      <c r="E29" s="28">
        <v>1113</v>
      </c>
      <c r="F29" s="28">
        <f>SUM(C29-D29-E29)</f>
        <v>2561</v>
      </c>
      <c r="G29" s="28">
        <v>29341</v>
      </c>
      <c r="H29" s="28">
        <v>20594</v>
      </c>
      <c r="I29" s="28">
        <v>4668</v>
      </c>
      <c r="J29" s="28">
        <f>SUM(G29-H29-I29)</f>
        <v>4079</v>
      </c>
      <c r="K29" s="28">
        <v>41</v>
      </c>
      <c r="L29" s="28">
        <v>0</v>
      </c>
      <c r="M29" s="28">
        <v>0</v>
      </c>
      <c r="N29" s="28">
        <v>79</v>
      </c>
      <c r="O29" s="28">
        <v>79</v>
      </c>
    </row>
    <row r="30" spans="1:15" ht="12.75" customHeight="1">
      <c r="A30" s="8"/>
      <c r="B30" s="9" t="s">
        <v>55</v>
      </c>
      <c r="C30" s="29">
        <f t="shared" ref="C30:O30" si="4">SUM(C26:C29)</f>
        <v>87915</v>
      </c>
      <c r="D30" s="29">
        <f t="shared" si="4"/>
        <v>50862</v>
      </c>
      <c r="E30" s="29">
        <f t="shared" si="4"/>
        <v>3499</v>
      </c>
      <c r="F30" s="29">
        <f t="shared" si="4"/>
        <v>33554</v>
      </c>
      <c r="G30" s="29">
        <f t="shared" si="4"/>
        <v>196657</v>
      </c>
      <c r="H30" s="29">
        <f t="shared" si="4"/>
        <v>89541</v>
      </c>
      <c r="I30" s="29">
        <f t="shared" si="4"/>
        <v>15988</v>
      </c>
      <c r="J30" s="29">
        <f t="shared" si="4"/>
        <v>91128</v>
      </c>
      <c r="K30" s="29">
        <f t="shared" si="4"/>
        <v>24514</v>
      </c>
      <c r="L30" s="29">
        <f t="shared" si="4"/>
        <v>140</v>
      </c>
      <c r="M30" s="29">
        <f t="shared" si="4"/>
        <v>4861</v>
      </c>
      <c r="N30" s="29">
        <f t="shared" si="4"/>
        <v>4248</v>
      </c>
      <c r="O30" s="29">
        <f t="shared" si="4"/>
        <v>4248</v>
      </c>
    </row>
    <row r="31" spans="1:15" ht="12.75" customHeight="1">
      <c r="A31" s="4" t="s">
        <v>56</v>
      </c>
      <c r="B31" s="5" t="s">
        <v>57</v>
      </c>
      <c r="C31" s="28">
        <v>36543</v>
      </c>
      <c r="D31" s="28">
        <v>34936</v>
      </c>
      <c r="E31" s="28">
        <v>650</v>
      </c>
      <c r="F31" s="28">
        <f t="shared" ref="F31:F42" si="5">SUM(C31-D31-E31)</f>
        <v>957</v>
      </c>
      <c r="G31" s="28">
        <v>97732</v>
      </c>
      <c r="H31" s="28">
        <v>68819</v>
      </c>
      <c r="I31" s="28">
        <v>3107</v>
      </c>
      <c r="J31" s="28">
        <f t="shared" ref="J31:J42" si="6">SUM(G31-H31-I31)</f>
        <v>25806</v>
      </c>
      <c r="K31" s="28">
        <v>2180</v>
      </c>
      <c r="L31" s="28">
        <v>0</v>
      </c>
      <c r="M31" s="28">
        <v>1363</v>
      </c>
      <c r="N31" s="28">
        <v>620</v>
      </c>
      <c r="O31" s="28">
        <v>620</v>
      </c>
    </row>
    <row r="32" spans="1:15" ht="12.75" customHeight="1">
      <c r="A32" s="4" t="s">
        <v>58</v>
      </c>
      <c r="B32" s="5" t="s">
        <v>59</v>
      </c>
      <c r="C32" s="28">
        <v>46836</v>
      </c>
      <c r="D32" s="28">
        <v>42217</v>
      </c>
      <c r="E32" s="28">
        <v>1648</v>
      </c>
      <c r="F32" s="28">
        <f t="shared" si="5"/>
        <v>2971</v>
      </c>
      <c r="G32" s="28">
        <v>179575</v>
      </c>
      <c r="H32" s="28">
        <v>102062</v>
      </c>
      <c r="I32" s="28">
        <v>10312</v>
      </c>
      <c r="J32" s="28">
        <f t="shared" si="6"/>
        <v>67201</v>
      </c>
      <c r="K32" s="28">
        <v>7185</v>
      </c>
      <c r="L32" s="28">
        <v>0</v>
      </c>
      <c r="M32" s="28">
        <v>20953</v>
      </c>
      <c r="N32" s="28">
        <v>1497</v>
      </c>
      <c r="O32" s="28">
        <v>1497</v>
      </c>
    </row>
    <row r="33" spans="1:256" ht="12.75" customHeight="1">
      <c r="A33" s="4" t="s">
        <v>60</v>
      </c>
      <c r="B33" s="5" t="s">
        <v>61</v>
      </c>
      <c r="C33" s="28">
        <v>24901</v>
      </c>
      <c r="D33" s="28">
        <v>21159</v>
      </c>
      <c r="E33" s="28">
        <v>585</v>
      </c>
      <c r="F33" s="28">
        <f t="shared" si="5"/>
        <v>3157</v>
      </c>
      <c r="G33" s="28">
        <v>97568</v>
      </c>
      <c r="H33" s="28">
        <v>28006</v>
      </c>
      <c r="I33" s="28">
        <v>1887</v>
      </c>
      <c r="J33" s="28">
        <f t="shared" si="6"/>
        <v>67675</v>
      </c>
      <c r="K33" s="28">
        <v>11747</v>
      </c>
      <c r="L33" s="28">
        <v>88</v>
      </c>
      <c r="M33" s="28">
        <v>10238</v>
      </c>
      <c r="N33" s="28">
        <v>1471</v>
      </c>
      <c r="O33" s="28">
        <v>1471</v>
      </c>
    </row>
    <row r="34" spans="1:256" ht="12.75" customHeight="1">
      <c r="A34" s="4" t="s">
        <v>62</v>
      </c>
      <c r="B34" s="5" t="s">
        <v>63</v>
      </c>
      <c r="C34" s="28">
        <v>27832</v>
      </c>
      <c r="D34" s="28">
        <v>9753</v>
      </c>
      <c r="E34" s="28">
        <v>122</v>
      </c>
      <c r="F34" s="28">
        <f t="shared" si="5"/>
        <v>17957</v>
      </c>
      <c r="G34" s="28">
        <v>78744</v>
      </c>
      <c r="H34" s="28">
        <v>24426</v>
      </c>
      <c r="I34" s="28">
        <v>671</v>
      </c>
      <c r="J34" s="28">
        <f t="shared" si="6"/>
        <v>53647</v>
      </c>
      <c r="K34" s="28">
        <v>2063</v>
      </c>
      <c r="L34" s="28">
        <v>0</v>
      </c>
      <c r="M34" s="28">
        <v>8918</v>
      </c>
      <c r="N34" s="28">
        <v>3</v>
      </c>
      <c r="O34" s="28">
        <v>3</v>
      </c>
    </row>
    <row r="35" spans="1:256" ht="12.75" customHeight="1">
      <c r="A35" s="4" t="s">
        <v>64</v>
      </c>
      <c r="B35" s="5" t="s">
        <v>65</v>
      </c>
      <c r="C35" s="28">
        <v>12042</v>
      </c>
      <c r="D35" s="28">
        <v>11974</v>
      </c>
      <c r="E35" s="28">
        <v>0</v>
      </c>
      <c r="F35" s="28">
        <f t="shared" si="5"/>
        <v>68</v>
      </c>
      <c r="G35" s="28">
        <v>21326</v>
      </c>
      <c r="H35" s="28">
        <v>19905</v>
      </c>
      <c r="I35" s="28">
        <v>0</v>
      </c>
      <c r="J35" s="28">
        <f t="shared" si="6"/>
        <v>1421</v>
      </c>
      <c r="K35" s="28">
        <v>197</v>
      </c>
      <c r="L35" s="28">
        <v>0</v>
      </c>
      <c r="M35" s="28">
        <v>101</v>
      </c>
      <c r="N35" s="28">
        <v>1231</v>
      </c>
      <c r="O35" s="28">
        <v>1231</v>
      </c>
    </row>
    <row r="36" spans="1:256" ht="12.75" customHeight="1">
      <c r="A36" s="4" t="s">
        <v>66</v>
      </c>
      <c r="B36" s="5" t="s">
        <v>67</v>
      </c>
      <c r="C36" s="28">
        <v>7512</v>
      </c>
      <c r="D36" s="28">
        <v>6732</v>
      </c>
      <c r="E36" s="28">
        <v>527</v>
      </c>
      <c r="F36" s="28">
        <f t="shared" si="5"/>
        <v>253</v>
      </c>
      <c r="G36" s="28">
        <v>21812</v>
      </c>
      <c r="H36" s="28">
        <v>16338</v>
      </c>
      <c r="I36" s="28">
        <v>4004</v>
      </c>
      <c r="J36" s="28">
        <f t="shared" si="6"/>
        <v>1470</v>
      </c>
      <c r="K36" s="28">
        <v>134</v>
      </c>
      <c r="L36" s="28">
        <v>0</v>
      </c>
      <c r="M36" s="28">
        <v>960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13449</v>
      </c>
      <c r="D37" s="28">
        <v>12272</v>
      </c>
      <c r="E37" s="28">
        <v>187</v>
      </c>
      <c r="F37" s="28">
        <f t="shared" si="5"/>
        <v>990</v>
      </c>
      <c r="G37" s="28">
        <v>64172</v>
      </c>
      <c r="H37" s="28">
        <v>30449</v>
      </c>
      <c r="I37" s="28">
        <v>976</v>
      </c>
      <c r="J37" s="28">
        <f t="shared" si="6"/>
        <v>32747</v>
      </c>
      <c r="K37" s="28">
        <v>3375</v>
      </c>
      <c r="L37" s="28">
        <v>0</v>
      </c>
      <c r="M37" s="28">
        <v>8247</v>
      </c>
      <c r="N37" s="28">
        <v>1266</v>
      </c>
      <c r="O37" s="28">
        <v>1266</v>
      </c>
    </row>
    <row r="38" spans="1:256" ht="12.75" customHeight="1">
      <c r="A38" s="4" t="s">
        <v>70</v>
      </c>
      <c r="B38" s="5" t="s">
        <v>71</v>
      </c>
      <c r="C38" s="28">
        <v>194915</v>
      </c>
      <c r="D38" s="28">
        <v>143664</v>
      </c>
      <c r="E38" s="28">
        <v>5207</v>
      </c>
      <c r="F38" s="28">
        <f t="shared" si="5"/>
        <v>46044</v>
      </c>
      <c r="G38" s="28">
        <v>539516</v>
      </c>
      <c r="H38" s="28">
        <v>238889</v>
      </c>
      <c r="I38" s="28">
        <v>22743</v>
      </c>
      <c r="J38" s="28">
        <f t="shared" si="6"/>
        <v>277884</v>
      </c>
      <c r="K38" s="28">
        <v>52561</v>
      </c>
      <c r="L38" s="28">
        <v>0</v>
      </c>
      <c r="M38" s="28">
        <v>32413</v>
      </c>
      <c r="N38" s="28">
        <v>161510</v>
      </c>
      <c r="O38" s="28">
        <v>32619</v>
      </c>
    </row>
    <row r="39" spans="1:256" ht="12.75" customHeight="1">
      <c r="A39" s="4" t="s">
        <v>72</v>
      </c>
      <c r="B39" s="5" t="s">
        <v>73</v>
      </c>
      <c r="C39" s="28">
        <v>24328</v>
      </c>
      <c r="D39" s="28">
        <v>22246</v>
      </c>
      <c r="E39" s="28">
        <v>854</v>
      </c>
      <c r="F39" s="28">
        <f t="shared" si="5"/>
        <v>1228</v>
      </c>
      <c r="G39" s="28">
        <v>44646</v>
      </c>
      <c r="H39" s="28">
        <v>36427</v>
      </c>
      <c r="I39" s="28">
        <v>5067</v>
      </c>
      <c r="J39" s="28">
        <f t="shared" si="6"/>
        <v>3152</v>
      </c>
      <c r="K39" s="28">
        <v>687</v>
      </c>
      <c r="L39" s="28">
        <v>0</v>
      </c>
      <c r="M39" s="28">
        <v>129</v>
      </c>
      <c r="N39" s="28">
        <v>23</v>
      </c>
      <c r="O39" s="28">
        <v>23</v>
      </c>
    </row>
    <row r="40" spans="1:256" ht="12.75" customHeight="1">
      <c r="A40" s="4" t="s">
        <v>74</v>
      </c>
      <c r="B40" s="5" t="s">
        <v>75</v>
      </c>
      <c r="C40" s="28">
        <v>19740</v>
      </c>
      <c r="D40" s="28">
        <v>18179</v>
      </c>
      <c r="E40" s="28">
        <v>668</v>
      </c>
      <c r="F40" s="28">
        <f t="shared" si="5"/>
        <v>893</v>
      </c>
      <c r="G40" s="28">
        <v>54642</v>
      </c>
      <c r="H40" s="28">
        <v>36952</v>
      </c>
      <c r="I40" s="28">
        <v>3478</v>
      </c>
      <c r="J40" s="28">
        <f t="shared" si="6"/>
        <v>14212</v>
      </c>
      <c r="K40" s="28">
        <v>1746</v>
      </c>
      <c r="L40" s="28">
        <v>0</v>
      </c>
      <c r="M40" s="28">
        <v>10462</v>
      </c>
      <c r="N40" s="28">
        <v>277</v>
      </c>
      <c r="O40" s="28">
        <v>277</v>
      </c>
    </row>
    <row r="41" spans="1:256" ht="12.75" customHeight="1">
      <c r="A41" s="4" t="s">
        <v>76</v>
      </c>
      <c r="B41" s="5" t="s">
        <v>77</v>
      </c>
      <c r="C41" s="28">
        <v>5597</v>
      </c>
      <c r="D41" s="28">
        <v>5168</v>
      </c>
      <c r="E41" s="28">
        <v>0</v>
      </c>
      <c r="F41" s="28">
        <f t="shared" si="5"/>
        <v>429</v>
      </c>
      <c r="G41" s="28">
        <v>22107</v>
      </c>
      <c r="H41" s="28">
        <v>15313</v>
      </c>
      <c r="I41" s="28">
        <v>0</v>
      </c>
      <c r="J41" s="28">
        <f t="shared" si="6"/>
        <v>6794</v>
      </c>
      <c r="K41" s="28">
        <v>2637</v>
      </c>
      <c r="L41" s="28">
        <v>0</v>
      </c>
      <c r="M41" s="28">
        <v>499</v>
      </c>
      <c r="N41" s="28">
        <v>2219</v>
      </c>
      <c r="O41" s="28">
        <v>2219</v>
      </c>
    </row>
    <row r="42" spans="1:256" ht="12.75" customHeight="1">
      <c r="A42" s="4" t="s">
        <v>78</v>
      </c>
      <c r="B42" s="5" t="s">
        <v>79</v>
      </c>
      <c r="C42" s="28">
        <v>43740</v>
      </c>
      <c r="D42" s="28">
        <v>35964</v>
      </c>
      <c r="E42" s="28">
        <v>942</v>
      </c>
      <c r="F42" s="28">
        <f t="shared" si="5"/>
        <v>6834</v>
      </c>
      <c r="G42" s="28">
        <v>72755</v>
      </c>
      <c r="H42" s="28">
        <v>56883</v>
      </c>
      <c r="I42" s="28">
        <v>2285</v>
      </c>
      <c r="J42" s="28">
        <f t="shared" si="6"/>
        <v>13587</v>
      </c>
      <c r="K42" s="28">
        <v>1472</v>
      </c>
      <c r="L42" s="28">
        <v>0</v>
      </c>
      <c r="M42" s="28">
        <v>42</v>
      </c>
      <c r="N42" s="28">
        <v>293</v>
      </c>
      <c r="O42" s="28">
        <v>293</v>
      </c>
    </row>
    <row r="43" spans="1:256" ht="12.75" customHeight="1">
      <c r="A43" s="8"/>
      <c r="B43" s="9" t="s">
        <v>80</v>
      </c>
      <c r="C43" s="29">
        <f t="shared" ref="C43:O43" si="7">SUM(C31:C42)</f>
        <v>457435</v>
      </c>
      <c r="D43" s="29">
        <f t="shared" si="7"/>
        <v>364264</v>
      </c>
      <c r="E43" s="29">
        <f t="shared" si="7"/>
        <v>11390</v>
      </c>
      <c r="F43" s="29">
        <f t="shared" si="7"/>
        <v>81781</v>
      </c>
      <c r="G43" s="29">
        <f t="shared" si="7"/>
        <v>1294595</v>
      </c>
      <c r="H43" s="29">
        <f t="shared" si="7"/>
        <v>674469</v>
      </c>
      <c r="I43" s="29">
        <f t="shared" si="7"/>
        <v>54530</v>
      </c>
      <c r="J43" s="29">
        <f t="shared" si="7"/>
        <v>565596</v>
      </c>
      <c r="K43" s="29">
        <f t="shared" si="7"/>
        <v>85984</v>
      </c>
      <c r="L43" s="29">
        <f t="shared" si="7"/>
        <v>88</v>
      </c>
      <c r="M43" s="29">
        <f t="shared" si="7"/>
        <v>94325</v>
      </c>
      <c r="N43" s="29">
        <f t="shared" si="7"/>
        <v>170410</v>
      </c>
      <c r="O43" s="29">
        <f t="shared" si="7"/>
        <v>41519</v>
      </c>
    </row>
    <row r="44" spans="1:256" ht="12.75" customHeight="1">
      <c r="A44" s="4" t="s">
        <v>81</v>
      </c>
      <c r="B44" s="5" t="s">
        <v>82</v>
      </c>
      <c r="C44" s="28">
        <v>17662</v>
      </c>
      <c r="D44" s="28">
        <v>15823</v>
      </c>
      <c r="E44" s="28">
        <v>337</v>
      </c>
      <c r="F44" s="28">
        <f>SUM(C44-D44-E44)</f>
        <v>1502</v>
      </c>
      <c r="G44" s="28">
        <v>64570</v>
      </c>
      <c r="H44" s="28">
        <v>42906</v>
      </c>
      <c r="I44" s="28">
        <v>1760</v>
      </c>
      <c r="J44" s="28">
        <f>SUM(G44-H44-I44)</f>
        <v>19904</v>
      </c>
      <c r="K44" s="28">
        <v>7451</v>
      </c>
      <c r="L44" s="28">
        <v>0</v>
      </c>
      <c r="M44" s="28">
        <v>2277</v>
      </c>
      <c r="N44" s="28">
        <v>598</v>
      </c>
      <c r="O44" s="28">
        <v>598</v>
      </c>
    </row>
    <row r="45" spans="1:256" ht="12.75" customHeight="1">
      <c r="A45" s="4" t="s">
        <v>83</v>
      </c>
      <c r="B45" s="5" t="s">
        <v>84</v>
      </c>
      <c r="C45" s="28">
        <v>24956</v>
      </c>
      <c r="D45" s="28">
        <v>19251</v>
      </c>
      <c r="E45" s="28">
        <v>498</v>
      </c>
      <c r="F45" s="28">
        <f>SUM(C45-D45-E45)</f>
        <v>5207</v>
      </c>
      <c r="G45" s="28">
        <v>90078</v>
      </c>
      <c r="H45" s="28">
        <v>47631</v>
      </c>
      <c r="I45" s="28">
        <v>2979</v>
      </c>
      <c r="J45" s="28">
        <f>SUM(G45-H45-I45)</f>
        <v>39468</v>
      </c>
      <c r="K45" s="28">
        <v>22271</v>
      </c>
      <c r="L45" s="28">
        <v>0</v>
      </c>
      <c r="M45" s="28">
        <v>7626</v>
      </c>
      <c r="N45" s="28">
        <v>116</v>
      </c>
      <c r="O45" s="28">
        <v>116</v>
      </c>
    </row>
    <row r="46" spans="1:256" ht="12.75" customHeight="1">
      <c r="A46" s="8"/>
      <c r="B46" s="9" t="s">
        <v>85</v>
      </c>
      <c r="C46" s="29">
        <f t="shared" ref="C46:O46" si="8">SUM(C44:C45)</f>
        <v>42618</v>
      </c>
      <c r="D46" s="29">
        <f t="shared" si="8"/>
        <v>35074</v>
      </c>
      <c r="E46" s="29">
        <f t="shared" si="8"/>
        <v>835</v>
      </c>
      <c r="F46" s="29">
        <f t="shared" si="8"/>
        <v>6709</v>
      </c>
      <c r="G46" s="29">
        <f t="shared" si="8"/>
        <v>154648</v>
      </c>
      <c r="H46" s="29">
        <f t="shared" si="8"/>
        <v>90537</v>
      </c>
      <c r="I46" s="29">
        <f t="shared" si="8"/>
        <v>4739</v>
      </c>
      <c r="J46" s="29">
        <f t="shared" si="8"/>
        <v>59372</v>
      </c>
      <c r="K46" s="29">
        <f t="shared" si="8"/>
        <v>29722</v>
      </c>
      <c r="L46" s="29">
        <f t="shared" si="8"/>
        <v>0</v>
      </c>
      <c r="M46" s="29">
        <f t="shared" si="8"/>
        <v>9903</v>
      </c>
      <c r="N46" s="29">
        <f t="shared" si="8"/>
        <v>714</v>
      </c>
      <c r="O46" s="29">
        <f t="shared" si="8"/>
        <v>714</v>
      </c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 customHeight="1">
      <c r="A47" s="4" t="s">
        <v>86</v>
      </c>
      <c r="B47" s="5" t="s">
        <v>87</v>
      </c>
      <c r="C47" s="28">
        <v>5053</v>
      </c>
      <c r="D47" s="28">
        <v>4681</v>
      </c>
      <c r="E47" s="28">
        <v>0</v>
      </c>
      <c r="F47" s="28">
        <f>SUM(C47-D47-E47)</f>
        <v>372</v>
      </c>
      <c r="G47" s="28">
        <v>4093</v>
      </c>
      <c r="H47" s="28">
        <v>3256</v>
      </c>
      <c r="I47" s="28">
        <v>0</v>
      </c>
      <c r="J47" s="28">
        <f>SUM(G47-H47-I47)</f>
        <v>837</v>
      </c>
      <c r="K47" s="28">
        <v>246</v>
      </c>
      <c r="L47" s="28">
        <v>0</v>
      </c>
      <c r="M47" s="28">
        <v>68</v>
      </c>
      <c r="N47" s="28">
        <v>30</v>
      </c>
      <c r="O47" s="28">
        <v>30</v>
      </c>
    </row>
    <row r="48" spans="1:256" ht="12.75" customHeight="1">
      <c r="A48" s="4" t="s">
        <v>88</v>
      </c>
      <c r="B48" s="5" t="s">
        <v>89</v>
      </c>
      <c r="C48" s="28">
        <v>11383</v>
      </c>
      <c r="D48" s="28">
        <v>11213</v>
      </c>
      <c r="E48" s="28">
        <v>90</v>
      </c>
      <c r="F48" s="28">
        <f>SUM(C48-D48-E48)</f>
        <v>80</v>
      </c>
      <c r="G48" s="28">
        <v>20239</v>
      </c>
      <c r="H48" s="28">
        <v>19593</v>
      </c>
      <c r="I48" s="28">
        <v>282</v>
      </c>
      <c r="J48" s="28">
        <f>SUM(G48-H48-I48)</f>
        <v>364</v>
      </c>
      <c r="K48" s="28">
        <v>689</v>
      </c>
      <c r="L48" s="28">
        <v>0</v>
      </c>
      <c r="M48" s="28">
        <v>286</v>
      </c>
      <c r="N48" s="28">
        <v>1090</v>
      </c>
      <c r="O48" s="28">
        <v>1090</v>
      </c>
    </row>
    <row r="49" spans="1:15" ht="12.75" customHeight="1">
      <c r="A49" s="4" t="s">
        <v>90</v>
      </c>
      <c r="B49" s="5" t="s">
        <v>91</v>
      </c>
      <c r="C49" s="28">
        <v>6200</v>
      </c>
      <c r="D49" s="28">
        <v>5835</v>
      </c>
      <c r="E49" s="28">
        <v>233</v>
      </c>
      <c r="F49" s="28">
        <f>SUM(C49-D49-E49)</f>
        <v>132</v>
      </c>
      <c r="G49" s="28">
        <v>7486</v>
      </c>
      <c r="H49" s="28">
        <v>4517</v>
      </c>
      <c r="I49" s="28">
        <v>605</v>
      </c>
      <c r="J49" s="28">
        <f>SUM(G49-H49-I49)</f>
        <v>2364</v>
      </c>
      <c r="K49" s="28">
        <v>8707</v>
      </c>
      <c r="L49" s="28">
        <v>0</v>
      </c>
      <c r="M49" s="28">
        <v>0</v>
      </c>
      <c r="N49" s="28">
        <v>892</v>
      </c>
      <c r="O49" s="28">
        <v>892</v>
      </c>
    </row>
    <row r="50" spans="1:15" ht="12.75" customHeight="1">
      <c r="A50" s="4" t="s">
        <v>92</v>
      </c>
      <c r="B50" s="5" t="s">
        <v>93</v>
      </c>
      <c r="C50" s="28">
        <v>31798</v>
      </c>
      <c r="D50" s="28">
        <v>30719</v>
      </c>
      <c r="E50" s="28">
        <v>393</v>
      </c>
      <c r="F50" s="28">
        <f>SUM(C50-D50-E50)</f>
        <v>686</v>
      </c>
      <c r="G50" s="28">
        <v>67630</v>
      </c>
      <c r="H50" s="28">
        <v>49866</v>
      </c>
      <c r="I50" s="28">
        <v>1998</v>
      </c>
      <c r="J50" s="28">
        <f>SUM(G50-H50-I50)</f>
        <v>15766</v>
      </c>
      <c r="K50" s="28">
        <v>8676</v>
      </c>
      <c r="L50" s="28">
        <v>155</v>
      </c>
      <c r="M50" s="28">
        <v>5277</v>
      </c>
      <c r="N50" s="28">
        <v>2032</v>
      </c>
      <c r="O50" s="28">
        <v>2032</v>
      </c>
    </row>
    <row r="51" spans="1:15" ht="12.75" customHeight="1">
      <c r="A51" s="8"/>
      <c r="B51" s="9" t="s">
        <v>94</v>
      </c>
      <c r="C51" s="29">
        <f t="shared" ref="C51:O51" si="9">SUM(C47:C50)</f>
        <v>54434</v>
      </c>
      <c r="D51" s="29">
        <f t="shared" si="9"/>
        <v>52448</v>
      </c>
      <c r="E51" s="29">
        <f t="shared" si="9"/>
        <v>716</v>
      </c>
      <c r="F51" s="29">
        <f t="shared" si="9"/>
        <v>1270</v>
      </c>
      <c r="G51" s="29">
        <f t="shared" si="9"/>
        <v>99448</v>
      </c>
      <c r="H51" s="29">
        <f t="shared" si="9"/>
        <v>77232</v>
      </c>
      <c r="I51" s="29">
        <f t="shared" si="9"/>
        <v>2885</v>
      </c>
      <c r="J51" s="29">
        <f t="shared" si="9"/>
        <v>19331</v>
      </c>
      <c r="K51" s="29">
        <f t="shared" si="9"/>
        <v>18318</v>
      </c>
      <c r="L51" s="29">
        <f t="shared" si="9"/>
        <v>155</v>
      </c>
      <c r="M51" s="29">
        <f t="shared" si="9"/>
        <v>5631</v>
      </c>
      <c r="N51" s="29">
        <f t="shared" si="9"/>
        <v>4044</v>
      </c>
      <c r="O51" s="29">
        <f t="shared" si="9"/>
        <v>4044</v>
      </c>
    </row>
    <row r="52" spans="1:15" ht="12.75" customHeight="1">
      <c r="A52" s="4" t="s">
        <v>95</v>
      </c>
      <c r="B52" s="5" t="s">
        <v>96</v>
      </c>
      <c r="C52" s="28">
        <v>5598</v>
      </c>
      <c r="D52" s="28">
        <v>5171</v>
      </c>
      <c r="E52" s="28">
        <v>55</v>
      </c>
      <c r="F52" s="28">
        <f t="shared" ref="F52:F58" si="10">SUM(C52-D52-E52)</f>
        <v>372</v>
      </c>
      <c r="G52" s="28">
        <v>19020</v>
      </c>
      <c r="H52" s="28">
        <v>13040</v>
      </c>
      <c r="I52" s="28">
        <v>172</v>
      </c>
      <c r="J52" s="28">
        <f t="shared" ref="J52:J58" si="11">SUM(G52-H52-I52)</f>
        <v>5808</v>
      </c>
      <c r="K52" s="28">
        <v>8341</v>
      </c>
      <c r="L52" s="28">
        <v>0</v>
      </c>
      <c r="M52" s="28">
        <v>300</v>
      </c>
      <c r="N52" s="28">
        <v>438</v>
      </c>
      <c r="O52" s="28">
        <v>438</v>
      </c>
    </row>
    <row r="53" spans="1:15" ht="12.75" customHeight="1">
      <c r="A53" s="4" t="s">
        <v>97</v>
      </c>
      <c r="B53" s="5" t="s">
        <v>98</v>
      </c>
      <c r="C53" s="28">
        <v>39307</v>
      </c>
      <c r="D53" s="28">
        <v>26765</v>
      </c>
      <c r="E53" s="28">
        <v>382</v>
      </c>
      <c r="F53" s="28">
        <f t="shared" si="10"/>
        <v>12160</v>
      </c>
      <c r="G53" s="28">
        <v>117592</v>
      </c>
      <c r="H53" s="28">
        <v>67395</v>
      </c>
      <c r="I53" s="28">
        <v>2908</v>
      </c>
      <c r="J53" s="28">
        <f t="shared" si="11"/>
        <v>47289</v>
      </c>
      <c r="K53" s="28">
        <v>4531</v>
      </c>
      <c r="L53" s="28">
        <v>0</v>
      </c>
      <c r="M53" s="28">
        <v>3743</v>
      </c>
      <c r="N53" s="28">
        <v>1900</v>
      </c>
      <c r="O53" s="28">
        <v>1900</v>
      </c>
    </row>
    <row r="54" spans="1:15" ht="12.75" customHeight="1">
      <c r="A54" s="4" t="s">
        <v>99</v>
      </c>
      <c r="B54" s="5" t="s">
        <v>100</v>
      </c>
      <c r="C54" s="28">
        <v>6144</v>
      </c>
      <c r="D54" s="28">
        <v>3726</v>
      </c>
      <c r="E54" s="28">
        <v>133</v>
      </c>
      <c r="F54" s="28">
        <f t="shared" si="10"/>
        <v>2285</v>
      </c>
      <c r="G54" s="28">
        <v>20153</v>
      </c>
      <c r="H54" s="28">
        <v>11463</v>
      </c>
      <c r="I54" s="28">
        <v>1309</v>
      </c>
      <c r="J54" s="28">
        <f t="shared" si="11"/>
        <v>7381</v>
      </c>
      <c r="K54" s="28">
        <v>369</v>
      </c>
      <c r="L54" s="28">
        <v>0</v>
      </c>
      <c r="M54" s="28">
        <v>717</v>
      </c>
      <c r="N54" s="28">
        <v>1</v>
      </c>
      <c r="O54" s="28">
        <v>1</v>
      </c>
    </row>
    <row r="55" spans="1:15" ht="12.75" customHeight="1">
      <c r="A55" s="4" t="s">
        <v>101</v>
      </c>
      <c r="B55" s="5" t="s">
        <v>102</v>
      </c>
      <c r="C55" s="28">
        <v>25046</v>
      </c>
      <c r="D55" s="28">
        <v>18670</v>
      </c>
      <c r="E55" s="28">
        <v>337</v>
      </c>
      <c r="F55" s="28">
        <f t="shared" si="10"/>
        <v>6039</v>
      </c>
      <c r="G55" s="28">
        <v>84438</v>
      </c>
      <c r="H55" s="28">
        <v>44839</v>
      </c>
      <c r="I55" s="28">
        <v>1766</v>
      </c>
      <c r="J55" s="28">
        <f t="shared" si="11"/>
        <v>37833</v>
      </c>
      <c r="K55" s="28">
        <v>13188</v>
      </c>
      <c r="L55" s="28">
        <v>0</v>
      </c>
      <c r="M55" s="28">
        <v>4543</v>
      </c>
      <c r="N55" s="28">
        <v>7614</v>
      </c>
      <c r="O55" s="28">
        <v>7614</v>
      </c>
    </row>
    <row r="56" spans="1:15" ht="12.75" customHeight="1">
      <c r="A56" s="4" t="s">
        <v>103</v>
      </c>
      <c r="B56" s="5" t="s">
        <v>104</v>
      </c>
      <c r="C56" s="28">
        <v>42135</v>
      </c>
      <c r="D56" s="28">
        <v>15545</v>
      </c>
      <c r="E56" s="28">
        <v>1427</v>
      </c>
      <c r="F56" s="28">
        <f t="shared" si="10"/>
        <v>25163</v>
      </c>
      <c r="G56" s="28">
        <v>117913</v>
      </c>
      <c r="H56" s="28">
        <v>35164</v>
      </c>
      <c r="I56" s="28">
        <v>8374</v>
      </c>
      <c r="J56" s="28">
        <f t="shared" si="11"/>
        <v>74375</v>
      </c>
      <c r="K56" s="28">
        <v>12597</v>
      </c>
      <c r="L56" s="28">
        <v>395</v>
      </c>
      <c r="M56" s="28">
        <v>12965</v>
      </c>
      <c r="N56" s="28">
        <v>2678</v>
      </c>
      <c r="O56" s="28">
        <v>2678</v>
      </c>
    </row>
    <row r="57" spans="1:15" ht="12.75" customHeight="1">
      <c r="A57" s="4" t="s">
        <v>105</v>
      </c>
      <c r="B57" s="5" t="s">
        <v>106</v>
      </c>
      <c r="C57" s="28">
        <v>30723</v>
      </c>
      <c r="D57" s="28">
        <v>18196</v>
      </c>
      <c r="E57" s="28">
        <v>1549</v>
      </c>
      <c r="F57" s="28">
        <f t="shared" si="10"/>
        <v>10978</v>
      </c>
      <c r="G57" s="28">
        <v>121791</v>
      </c>
      <c r="H57" s="28">
        <v>56220</v>
      </c>
      <c r="I57" s="28">
        <v>8948</v>
      </c>
      <c r="J57" s="28">
        <f t="shared" si="11"/>
        <v>56623</v>
      </c>
      <c r="K57" s="28">
        <v>2215</v>
      </c>
      <c r="L57" s="28">
        <v>0</v>
      </c>
      <c r="M57" s="28">
        <v>9501</v>
      </c>
      <c r="N57" s="28">
        <v>113</v>
      </c>
      <c r="O57" s="28">
        <v>113</v>
      </c>
    </row>
    <row r="58" spans="1:15" ht="12.75" customHeight="1">
      <c r="A58" s="4" t="s">
        <v>107</v>
      </c>
      <c r="B58" s="5" t="s">
        <v>108</v>
      </c>
      <c r="C58" s="28">
        <v>32010</v>
      </c>
      <c r="D58" s="28">
        <v>19823</v>
      </c>
      <c r="E58" s="28">
        <v>505</v>
      </c>
      <c r="F58" s="28">
        <f t="shared" si="10"/>
        <v>11682</v>
      </c>
      <c r="G58" s="28">
        <v>99420</v>
      </c>
      <c r="H58" s="28">
        <v>46642</v>
      </c>
      <c r="I58" s="28">
        <v>2815</v>
      </c>
      <c r="J58" s="28">
        <f t="shared" si="11"/>
        <v>49963</v>
      </c>
      <c r="K58" s="28">
        <v>4292</v>
      </c>
      <c r="L58" s="28">
        <v>28</v>
      </c>
      <c r="M58" s="28">
        <v>4836</v>
      </c>
      <c r="N58" s="28">
        <v>14404</v>
      </c>
      <c r="O58" s="28">
        <v>14404</v>
      </c>
    </row>
    <row r="59" spans="1:15" ht="12.75" customHeight="1">
      <c r="A59" s="8"/>
      <c r="B59" s="9" t="s">
        <v>109</v>
      </c>
      <c r="C59" s="29">
        <f t="shared" ref="C59:O59" si="12">SUM(C52:C58)</f>
        <v>180963</v>
      </c>
      <c r="D59" s="29">
        <f t="shared" si="12"/>
        <v>107896</v>
      </c>
      <c r="E59" s="29">
        <f t="shared" si="12"/>
        <v>4388</v>
      </c>
      <c r="F59" s="29">
        <f t="shared" si="12"/>
        <v>68679</v>
      </c>
      <c r="G59" s="29">
        <f t="shared" si="12"/>
        <v>580327</v>
      </c>
      <c r="H59" s="29">
        <f t="shared" si="12"/>
        <v>274763</v>
      </c>
      <c r="I59" s="29">
        <f t="shared" si="12"/>
        <v>26292</v>
      </c>
      <c r="J59" s="29">
        <f t="shared" si="12"/>
        <v>279272</v>
      </c>
      <c r="K59" s="29">
        <f t="shared" si="12"/>
        <v>45533</v>
      </c>
      <c r="L59" s="29">
        <f t="shared" si="12"/>
        <v>423</v>
      </c>
      <c r="M59" s="29">
        <f t="shared" si="12"/>
        <v>36605</v>
      </c>
      <c r="N59" s="29">
        <f t="shared" si="12"/>
        <v>27148</v>
      </c>
      <c r="O59" s="29">
        <f t="shared" si="12"/>
        <v>27148</v>
      </c>
    </row>
    <row r="60" spans="1:15" ht="12.75" customHeight="1">
      <c r="A60" s="4" t="s">
        <v>110</v>
      </c>
      <c r="B60" s="5" t="s">
        <v>111</v>
      </c>
      <c r="C60" s="28">
        <v>36378</v>
      </c>
      <c r="D60" s="28">
        <v>28420</v>
      </c>
      <c r="E60" s="28">
        <v>2014</v>
      </c>
      <c r="F60" s="28">
        <f t="shared" ref="F60:F68" si="13">SUM(C60-D60-E60)</f>
        <v>5944</v>
      </c>
      <c r="G60" s="28">
        <v>110828</v>
      </c>
      <c r="H60" s="28">
        <v>67924</v>
      </c>
      <c r="I60" s="28">
        <v>15227</v>
      </c>
      <c r="J60" s="28">
        <f t="shared" ref="J60:J68" si="14">SUM(G60-H60-I60)</f>
        <v>27677</v>
      </c>
      <c r="K60" s="28">
        <v>1514</v>
      </c>
      <c r="L60" s="28">
        <v>0</v>
      </c>
      <c r="M60" s="28">
        <v>2765</v>
      </c>
      <c r="N60" s="28">
        <v>584</v>
      </c>
      <c r="O60" s="28">
        <v>584</v>
      </c>
    </row>
    <row r="61" spans="1:15" ht="12.75" customHeight="1">
      <c r="A61" s="4" t="s">
        <v>112</v>
      </c>
      <c r="B61" s="5" t="s">
        <v>113</v>
      </c>
      <c r="C61" s="28">
        <v>9330</v>
      </c>
      <c r="D61" s="28">
        <v>7723</v>
      </c>
      <c r="E61" s="28">
        <v>104</v>
      </c>
      <c r="F61" s="28">
        <f t="shared" si="13"/>
        <v>1503</v>
      </c>
      <c r="G61" s="28">
        <v>23616</v>
      </c>
      <c r="H61" s="28">
        <v>18699</v>
      </c>
      <c r="I61" s="28">
        <v>652</v>
      </c>
      <c r="J61" s="28">
        <f t="shared" si="14"/>
        <v>4265</v>
      </c>
      <c r="K61" s="28">
        <v>96</v>
      </c>
      <c r="L61" s="28">
        <v>297</v>
      </c>
      <c r="M61" s="28">
        <v>2158</v>
      </c>
      <c r="N61" s="28">
        <v>12</v>
      </c>
      <c r="O61" s="28">
        <v>12</v>
      </c>
    </row>
    <row r="62" spans="1:15" ht="12.75" customHeight="1">
      <c r="A62" s="4" t="s">
        <v>114</v>
      </c>
      <c r="B62" s="5" t="s">
        <v>115</v>
      </c>
      <c r="C62" s="28">
        <v>18243</v>
      </c>
      <c r="D62" s="28">
        <v>9279</v>
      </c>
      <c r="E62" s="28">
        <v>559</v>
      </c>
      <c r="F62" s="28">
        <f t="shared" si="13"/>
        <v>8405</v>
      </c>
      <c r="G62" s="28">
        <v>69621</v>
      </c>
      <c r="H62" s="28">
        <v>24076</v>
      </c>
      <c r="I62" s="28">
        <v>4568</v>
      </c>
      <c r="J62" s="28">
        <f t="shared" si="14"/>
        <v>40977</v>
      </c>
      <c r="K62" s="28">
        <v>7151</v>
      </c>
      <c r="L62" s="28">
        <v>352</v>
      </c>
      <c r="M62" s="28">
        <v>4961</v>
      </c>
      <c r="N62" s="28">
        <v>3524</v>
      </c>
      <c r="O62" s="28">
        <v>3524</v>
      </c>
    </row>
    <row r="63" spans="1:15" ht="12.75" customHeight="1">
      <c r="A63" s="4" t="s">
        <v>116</v>
      </c>
      <c r="B63" s="5" t="s">
        <v>117</v>
      </c>
      <c r="C63" s="28">
        <v>27147</v>
      </c>
      <c r="D63" s="28">
        <v>16129</v>
      </c>
      <c r="E63" s="28">
        <v>846</v>
      </c>
      <c r="F63" s="28">
        <f t="shared" si="13"/>
        <v>10172</v>
      </c>
      <c r="G63" s="28">
        <v>84107</v>
      </c>
      <c r="H63" s="28">
        <v>47373</v>
      </c>
      <c r="I63" s="28">
        <v>8333</v>
      </c>
      <c r="J63" s="28">
        <f t="shared" si="14"/>
        <v>28401</v>
      </c>
      <c r="K63" s="28">
        <v>917</v>
      </c>
      <c r="L63" s="28">
        <v>0</v>
      </c>
      <c r="M63" s="28">
        <v>2860</v>
      </c>
      <c r="N63" s="28">
        <v>232</v>
      </c>
      <c r="O63" s="28">
        <v>232</v>
      </c>
    </row>
    <row r="64" spans="1:15" ht="12.75" customHeight="1">
      <c r="A64" s="4" t="s">
        <v>118</v>
      </c>
      <c r="B64" s="5" t="s">
        <v>119</v>
      </c>
      <c r="C64" s="28">
        <v>22325</v>
      </c>
      <c r="D64" s="28">
        <v>11784</v>
      </c>
      <c r="E64" s="28">
        <v>1011</v>
      </c>
      <c r="F64" s="28">
        <f t="shared" si="13"/>
        <v>9530</v>
      </c>
      <c r="G64" s="28">
        <v>85524</v>
      </c>
      <c r="H64" s="28">
        <v>33823</v>
      </c>
      <c r="I64" s="28">
        <v>7146</v>
      </c>
      <c r="J64" s="28">
        <f t="shared" si="14"/>
        <v>44555</v>
      </c>
      <c r="K64" s="28">
        <v>360</v>
      </c>
      <c r="L64" s="28">
        <v>23</v>
      </c>
      <c r="M64" s="28">
        <v>1549</v>
      </c>
      <c r="N64" s="28">
        <v>227</v>
      </c>
      <c r="O64" s="28">
        <v>227</v>
      </c>
    </row>
    <row r="65" spans="1:15" ht="12.75" customHeight="1">
      <c r="A65" s="4" t="s">
        <v>120</v>
      </c>
      <c r="B65" s="5" t="s">
        <v>121</v>
      </c>
      <c r="C65" s="28">
        <v>10677</v>
      </c>
      <c r="D65" s="28">
        <v>8570</v>
      </c>
      <c r="E65" s="28">
        <v>785</v>
      </c>
      <c r="F65" s="28">
        <f t="shared" si="13"/>
        <v>1322</v>
      </c>
      <c r="G65" s="28">
        <v>47773</v>
      </c>
      <c r="H65" s="28">
        <v>23072</v>
      </c>
      <c r="I65" s="28">
        <v>5598</v>
      </c>
      <c r="J65" s="28">
        <f t="shared" si="14"/>
        <v>19103</v>
      </c>
      <c r="K65" s="28">
        <v>2485</v>
      </c>
      <c r="L65" s="28">
        <v>0</v>
      </c>
      <c r="M65" s="28">
        <v>3012</v>
      </c>
      <c r="N65" s="28">
        <v>377</v>
      </c>
      <c r="O65" s="28">
        <v>377</v>
      </c>
    </row>
    <row r="66" spans="1:15" ht="12.75" customHeight="1">
      <c r="A66" s="4" t="s">
        <v>122</v>
      </c>
      <c r="B66" s="5" t="s">
        <v>123</v>
      </c>
      <c r="C66" s="28">
        <v>20151</v>
      </c>
      <c r="D66" s="28">
        <v>7967</v>
      </c>
      <c r="E66" s="28">
        <v>297</v>
      </c>
      <c r="F66" s="28">
        <f t="shared" si="13"/>
        <v>11887</v>
      </c>
      <c r="G66" s="28">
        <v>110087</v>
      </c>
      <c r="H66" s="28">
        <v>22790</v>
      </c>
      <c r="I66" s="28">
        <v>2346</v>
      </c>
      <c r="J66" s="28">
        <f t="shared" si="14"/>
        <v>84951</v>
      </c>
      <c r="K66" s="28">
        <v>11020</v>
      </c>
      <c r="L66" s="28">
        <v>0</v>
      </c>
      <c r="M66" s="28">
        <v>16892</v>
      </c>
      <c r="N66" s="28">
        <v>355</v>
      </c>
      <c r="O66" s="28">
        <v>355</v>
      </c>
    </row>
    <row r="67" spans="1:15" ht="12.75" customHeight="1">
      <c r="A67" s="4" t="s">
        <v>124</v>
      </c>
      <c r="B67" s="5" t="s">
        <v>125</v>
      </c>
      <c r="C67" s="28">
        <v>46244</v>
      </c>
      <c r="D67" s="28">
        <v>10074</v>
      </c>
      <c r="E67" s="28">
        <v>0</v>
      </c>
      <c r="F67" s="28">
        <f t="shared" si="13"/>
        <v>36170</v>
      </c>
      <c r="G67" s="28">
        <v>179299</v>
      </c>
      <c r="H67" s="28">
        <v>25415</v>
      </c>
      <c r="I67" s="28">
        <v>0</v>
      </c>
      <c r="J67" s="28">
        <f t="shared" si="14"/>
        <v>153884</v>
      </c>
      <c r="K67" s="28">
        <v>13058</v>
      </c>
      <c r="L67" s="28">
        <v>0</v>
      </c>
      <c r="M67" s="28">
        <v>26666</v>
      </c>
      <c r="N67" s="28">
        <v>795</v>
      </c>
      <c r="O67" s="28">
        <v>795</v>
      </c>
    </row>
    <row r="68" spans="1:15" ht="12.75" customHeight="1">
      <c r="A68" s="4" t="s">
        <v>126</v>
      </c>
      <c r="B68" s="5" t="s">
        <v>127</v>
      </c>
      <c r="C68" s="28">
        <v>16043</v>
      </c>
      <c r="D68" s="28">
        <v>11109</v>
      </c>
      <c r="E68" s="28">
        <v>193</v>
      </c>
      <c r="F68" s="28">
        <f t="shared" si="13"/>
        <v>4741</v>
      </c>
      <c r="G68" s="28">
        <v>61939</v>
      </c>
      <c r="H68" s="28">
        <v>26513</v>
      </c>
      <c r="I68" s="28">
        <v>1851</v>
      </c>
      <c r="J68" s="28">
        <f t="shared" si="14"/>
        <v>33575</v>
      </c>
      <c r="K68" s="28">
        <v>162</v>
      </c>
      <c r="L68" s="28">
        <v>35</v>
      </c>
      <c r="M68" s="28">
        <v>1845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206538</v>
      </c>
      <c r="D69" s="29">
        <f t="shared" si="15"/>
        <v>111055</v>
      </c>
      <c r="E69" s="29">
        <f t="shared" si="15"/>
        <v>5809</v>
      </c>
      <c r="F69" s="29">
        <f t="shared" si="15"/>
        <v>89674</v>
      </c>
      <c r="G69" s="29">
        <f t="shared" si="15"/>
        <v>772794</v>
      </c>
      <c r="H69" s="29">
        <f t="shared" si="15"/>
        <v>289685</v>
      </c>
      <c r="I69" s="29">
        <f t="shared" si="15"/>
        <v>45721</v>
      </c>
      <c r="J69" s="29">
        <f t="shared" si="15"/>
        <v>437388</v>
      </c>
      <c r="K69" s="29">
        <f t="shared" si="15"/>
        <v>36763</v>
      </c>
      <c r="L69" s="29">
        <f t="shared" si="15"/>
        <v>707</v>
      </c>
      <c r="M69" s="29">
        <f t="shared" si="15"/>
        <v>62708</v>
      </c>
      <c r="N69" s="29">
        <f t="shared" si="15"/>
        <v>6106</v>
      </c>
      <c r="O69" s="29">
        <f t="shared" si="15"/>
        <v>6106</v>
      </c>
    </row>
    <row r="70" spans="1:15" ht="12.75" customHeight="1">
      <c r="A70" s="4" t="s">
        <v>129</v>
      </c>
      <c r="B70" s="5" t="s">
        <v>130</v>
      </c>
      <c r="C70" s="28">
        <v>11821</v>
      </c>
      <c r="D70" s="28">
        <v>10363</v>
      </c>
      <c r="E70" s="28">
        <v>690</v>
      </c>
      <c r="F70" s="28">
        <f t="shared" ref="F70:F79" si="16">SUM(C70-D70-E70)</f>
        <v>768</v>
      </c>
      <c r="G70" s="28">
        <v>39442</v>
      </c>
      <c r="H70" s="28">
        <v>25119</v>
      </c>
      <c r="I70" s="28">
        <v>5987</v>
      </c>
      <c r="J70" s="28">
        <f t="shared" ref="J70:J79" si="17">SUM(G70-H70-I70)</f>
        <v>8336</v>
      </c>
      <c r="K70" s="28">
        <v>1206</v>
      </c>
      <c r="L70" s="28">
        <v>0</v>
      </c>
      <c r="M70" s="28">
        <v>1186</v>
      </c>
      <c r="N70" s="28">
        <v>163</v>
      </c>
      <c r="O70" s="28">
        <v>163</v>
      </c>
    </row>
    <row r="71" spans="1:15" ht="12.75" customHeight="1">
      <c r="A71" s="4" t="s">
        <v>131</v>
      </c>
      <c r="B71" s="5" t="s">
        <v>132</v>
      </c>
      <c r="C71" s="28">
        <v>57160</v>
      </c>
      <c r="D71" s="28">
        <v>33440</v>
      </c>
      <c r="E71" s="28">
        <v>1478</v>
      </c>
      <c r="F71" s="28">
        <f t="shared" si="16"/>
        <v>22242</v>
      </c>
      <c r="G71" s="28">
        <v>137838</v>
      </c>
      <c r="H71" s="28">
        <v>58867</v>
      </c>
      <c r="I71" s="28">
        <v>8987</v>
      </c>
      <c r="J71" s="28">
        <f t="shared" si="17"/>
        <v>69984</v>
      </c>
      <c r="K71" s="28">
        <v>5687</v>
      </c>
      <c r="L71" s="28">
        <v>0</v>
      </c>
      <c r="M71" s="28">
        <v>3270</v>
      </c>
      <c r="N71" s="28">
        <v>17184</v>
      </c>
      <c r="O71" s="28">
        <v>17184</v>
      </c>
    </row>
    <row r="72" spans="1:15" ht="12.75" customHeight="1">
      <c r="A72" s="4" t="s">
        <v>133</v>
      </c>
      <c r="B72" s="5" t="s">
        <v>134</v>
      </c>
      <c r="C72" s="28">
        <v>7986</v>
      </c>
      <c r="D72" s="28">
        <v>6994</v>
      </c>
      <c r="E72" s="28">
        <v>0</v>
      </c>
      <c r="F72" s="28">
        <f t="shared" si="16"/>
        <v>992</v>
      </c>
      <c r="G72" s="28">
        <v>23706</v>
      </c>
      <c r="H72" s="28">
        <v>17973</v>
      </c>
      <c r="I72" s="28">
        <v>0</v>
      </c>
      <c r="J72" s="28">
        <f t="shared" si="17"/>
        <v>5733</v>
      </c>
      <c r="K72" s="28">
        <v>1934</v>
      </c>
      <c r="L72" s="28">
        <v>283</v>
      </c>
      <c r="M72" s="28">
        <v>3900</v>
      </c>
      <c r="N72" s="28">
        <v>52</v>
      </c>
      <c r="O72" s="28">
        <v>52</v>
      </c>
    </row>
    <row r="73" spans="1:15" ht="12.75" customHeight="1">
      <c r="A73" s="4" t="s">
        <v>135</v>
      </c>
      <c r="B73" s="5" t="s">
        <v>136</v>
      </c>
      <c r="C73" s="28">
        <v>21349</v>
      </c>
      <c r="D73" s="28">
        <v>15619</v>
      </c>
      <c r="E73" s="28">
        <v>116</v>
      </c>
      <c r="F73" s="28">
        <f t="shared" si="16"/>
        <v>5614</v>
      </c>
      <c r="G73" s="28">
        <v>62970</v>
      </c>
      <c r="H73" s="28">
        <v>36579</v>
      </c>
      <c r="I73" s="28">
        <v>535</v>
      </c>
      <c r="J73" s="28">
        <f t="shared" si="17"/>
        <v>25856</v>
      </c>
      <c r="K73" s="28">
        <v>3112</v>
      </c>
      <c r="L73" s="28">
        <v>610</v>
      </c>
      <c r="M73" s="28">
        <v>2902</v>
      </c>
      <c r="N73" s="28">
        <v>25986</v>
      </c>
      <c r="O73" s="28">
        <v>25986</v>
      </c>
    </row>
    <row r="74" spans="1:15" ht="12.75" customHeight="1">
      <c r="A74" s="4" t="s">
        <v>137</v>
      </c>
      <c r="B74" s="5" t="s">
        <v>138</v>
      </c>
      <c r="C74" s="28">
        <v>16263</v>
      </c>
      <c r="D74" s="28">
        <v>13940</v>
      </c>
      <c r="E74" s="28">
        <v>432</v>
      </c>
      <c r="F74" s="28">
        <f t="shared" si="16"/>
        <v>1891</v>
      </c>
      <c r="G74" s="28">
        <v>37466</v>
      </c>
      <c r="H74" s="28">
        <v>25125</v>
      </c>
      <c r="I74" s="28">
        <v>2291</v>
      </c>
      <c r="J74" s="28">
        <f t="shared" si="17"/>
        <v>10050</v>
      </c>
      <c r="K74" s="28">
        <v>1628</v>
      </c>
      <c r="L74" s="28">
        <v>0</v>
      </c>
      <c r="M74" s="28">
        <v>948</v>
      </c>
      <c r="N74" s="28">
        <v>429</v>
      </c>
      <c r="O74" s="28">
        <v>429</v>
      </c>
    </row>
    <row r="75" spans="1:15" ht="12.75" customHeight="1">
      <c r="A75" s="4" t="s">
        <v>139</v>
      </c>
      <c r="B75" s="5" t="s">
        <v>140</v>
      </c>
      <c r="C75" s="28">
        <v>8814</v>
      </c>
      <c r="D75" s="28">
        <v>8319</v>
      </c>
      <c r="E75" s="28">
        <v>129</v>
      </c>
      <c r="F75" s="28">
        <f t="shared" si="16"/>
        <v>366</v>
      </c>
      <c r="G75" s="28">
        <v>18373</v>
      </c>
      <c r="H75" s="28">
        <v>14343</v>
      </c>
      <c r="I75" s="28">
        <v>1432</v>
      </c>
      <c r="J75" s="28">
        <f t="shared" si="17"/>
        <v>2598</v>
      </c>
      <c r="K75" s="28">
        <v>89</v>
      </c>
      <c r="L75" s="28">
        <v>0</v>
      </c>
      <c r="M75" s="28">
        <v>18</v>
      </c>
      <c r="N75" s="28">
        <v>29</v>
      </c>
      <c r="O75" s="28">
        <v>29</v>
      </c>
    </row>
    <row r="76" spans="1:15" ht="12.75" customHeight="1">
      <c r="A76" s="4" t="s">
        <v>141</v>
      </c>
      <c r="B76" s="5" t="s">
        <v>142</v>
      </c>
      <c r="C76" s="28">
        <v>18729</v>
      </c>
      <c r="D76" s="28">
        <v>14078</v>
      </c>
      <c r="E76" s="28">
        <v>272</v>
      </c>
      <c r="F76" s="28">
        <f t="shared" si="16"/>
        <v>4379</v>
      </c>
      <c r="G76" s="28">
        <v>51660</v>
      </c>
      <c r="H76" s="28">
        <v>31354</v>
      </c>
      <c r="I76" s="28">
        <v>1153</v>
      </c>
      <c r="J76" s="28">
        <f t="shared" si="17"/>
        <v>19153</v>
      </c>
      <c r="K76" s="28">
        <v>1321</v>
      </c>
      <c r="L76" s="28">
        <v>264</v>
      </c>
      <c r="M76" s="28">
        <v>1669</v>
      </c>
      <c r="N76" s="28">
        <v>725</v>
      </c>
      <c r="O76" s="28">
        <v>725</v>
      </c>
    </row>
    <row r="77" spans="1:15" ht="12.75" customHeight="1">
      <c r="A77" s="4" t="s">
        <v>143</v>
      </c>
      <c r="B77" s="5" t="s">
        <v>144</v>
      </c>
      <c r="C77" s="28">
        <v>21575</v>
      </c>
      <c r="D77" s="28">
        <v>8872</v>
      </c>
      <c r="E77" s="28">
        <v>186</v>
      </c>
      <c r="F77" s="28">
        <f t="shared" si="16"/>
        <v>12517</v>
      </c>
      <c r="G77" s="28">
        <v>54628</v>
      </c>
      <c r="H77" s="28">
        <v>18764</v>
      </c>
      <c r="I77" s="28">
        <v>858</v>
      </c>
      <c r="J77" s="28">
        <f t="shared" si="17"/>
        <v>35006</v>
      </c>
      <c r="K77" s="28">
        <v>2587</v>
      </c>
      <c r="L77" s="28">
        <v>0</v>
      </c>
      <c r="M77" s="28">
        <v>1574</v>
      </c>
      <c r="N77" s="28">
        <v>426</v>
      </c>
      <c r="O77" s="28">
        <v>426</v>
      </c>
    </row>
    <row r="78" spans="1:15" ht="12.75" customHeight="1">
      <c r="A78" s="4" t="s">
        <v>145</v>
      </c>
      <c r="B78" s="5" t="s">
        <v>146</v>
      </c>
      <c r="C78" s="28">
        <v>8674</v>
      </c>
      <c r="D78" s="28">
        <v>7893</v>
      </c>
      <c r="E78" s="28">
        <v>0</v>
      </c>
      <c r="F78" s="28">
        <f t="shared" si="16"/>
        <v>781</v>
      </c>
      <c r="G78" s="28">
        <v>18401</v>
      </c>
      <c r="H78" s="28">
        <v>14842</v>
      </c>
      <c r="I78" s="28">
        <v>0</v>
      </c>
      <c r="J78" s="28">
        <f t="shared" si="17"/>
        <v>3559</v>
      </c>
      <c r="K78" s="28">
        <v>337</v>
      </c>
      <c r="L78" s="28">
        <v>0</v>
      </c>
      <c r="M78" s="28">
        <v>0</v>
      </c>
      <c r="N78" s="28">
        <v>108</v>
      </c>
      <c r="O78" s="28">
        <v>108</v>
      </c>
    </row>
    <row r="79" spans="1:15" ht="12.75" customHeight="1">
      <c r="A79" s="4" t="s">
        <v>147</v>
      </c>
      <c r="B79" s="5" t="s">
        <v>148</v>
      </c>
      <c r="C79" s="28">
        <v>9941</v>
      </c>
      <c r="D79" s="28">
        <v>8288</v>
      </c>
      <c r="E79" s="28">
        <v>194</v>
      </c>
      <c r="F79" s="28">
        <f t="shared" si="16"/>
        <v>1459</v>
      </c>
      <c r="G79" s="28">
        <v>32968</v>
      </c>
      <c r="H79" s="28">
        <v>20295</v>
      </c>
      <c r="I79" s="28">
        <v>1385</v>
      </c>
      <c r="J79" s="28">
        <f t="shared" si="17"/>
        <v>11288</v>
      </c>
      <c r="K79" s="28">
        <v>1711</v>
      </c>
      <c r="L79" s="28">
        <v>254</v>
      </c>
      <c r="M79" s="28">
        <v>4730</v>
      </c>
      <c r="N79" s="28">
        <v>197</v>
      </c>
      <c r="O79" s="28">
        <v>197</v>
      </c>
    </row>
    <row r="80" spans="1:15" ht="12.75" customHeight="1">
      <c r="A80" s="8"/>
      <c r="B80" s="9" t="s">
        <v>149</v>
      </c>
      <c r="C80" s="29">
        <f t="shared" ref="C80:O80" si="18">SUM(C70:C79)</f>
        <v>182312</v>
      </c>
      <c r="D80" s="29">
        <f t="shared" si="18"/>
        <v>127806</v>
      </c>
      <c r="E80" s="29">
        <f t="shared" si="18"/>
        <v>3497</v>
      </c>
      <c r="F80" s="29">
        <f t="shared" si="18"/>
        <v>51009</v>
      </c>
      <c r="G80" s="29">
        <f t="shared" si="18"/>
        <v>477452</v>
      </c>
      <c r="H80" s="29">
        <f t="shared" si="18"/>
        <v>263261</v>
      </c>
      <c r="I80" s="29">
        <f t="shared" si="18"/>
        <v>22628</v>
      </c>
      <c r="J80" s="29">
        <f t="shared" si="18"/>
        <v>191563</v>
      </c>
      <c r="K80" s="29">
        <f t="shared" si="18"/>
        <v>19612</v>
      </c>
      <c r="L80" s="29">
        <f t="shared" si="18"/>
        <v>1411</v>
      </c>
      <c r="M80" s="29">
        <f t="shared" si="18"/>
        <v>20197</v>
      </c>
      <c r="N80" s="29">
        <f t="shared" si="18"/>
        <v>45299</v>
      </c>
      <c r="O80" s="29">
        <f t="shared" si="18"/>
        <v>45299</v>
      </c>
    </row>
    <row r="81" spans="1:15" ht="12.75" customHeight="1">
      <c r="A81" s="4" t="s">
        <v>150</v>
      </c>
      <c r="B81" s="5" t="s">
        <v>151</v>
      </c>
      <c r="C81" s="28">
        <v>17893</v>
      </c>
      <c r="D81" s="28">
        <v>10324</v>
      </c>
      <c r="E81" s="28">
        <v>326</v>
      </c>
      <c r="F81" s="28">
        <f>SUM(C81-D81-E81)</f>
        <v>7243</v>
      </c>
      <c r="G81" s="28">
        <v>72357</v>
      </c>
      <c r="H81" s="28">
        <v>34445</v>
      </c>
      <c r="I81" s="28">
        <v>4080</v>
      </c>
      <c r="J81" s="28">
        <f>SUM(G81-H81-I81)</f>
        <v>33832</v>
      </c>
      <c r="K81" s="28">
        <v>993</v>
      </c>
      <c r="L81" s="28">
        <v>0</v>
      </c>
      <c r="M81" s="28">
        <v>3642</v>
      </c>
      <c r="N81" s="28">
        <v>1218</v>
      </c>
      <c r="O81" s="28">
        <v>1218</v>
      </c>
    </row>
    <row r="82" spans="1:15" ht="12.75" customHeight="1">
      <c r="A82" s="4" t="s">
        <v>152</v>
      </c>
      <c r="B82" s="5" t="s">
        <v>153</v>
      </c>
      <c r="C82" s="28">
        <v>8830</v>
      </c>
      <c r="D82" s="28">
        <v>6053</v>
      </c>
      <c r="E82" s="28">
        <v>77</v>
      </c>
      <c r="F82" s="28">
        <f>SUM(C82-D82-E82)</f>
        <v>2700</v>
      </c>
      <c r="G82" s="28">
        <v>40226</v>
      </c>
      <c r="H82" s="28">
        <v>19108</v>
      </c>
      <c r="I82" s="28">
        <v>773</v>
      </c>
      <c r="J82" s="28">
        <f>SUM(G82-H82-I82)</f>
        <v>20345</v>
      </c>
      <c r="K82" s="28">
        <v>353</v>
      </c>
      <c r="L82" s="28">
        <v>12</v>
      </c>
      <c r="M82" s="28">
        <v>3897</v>
      </c>
      <c r="N82" s="28">
        <v>290</v>
      </c>
      <c r="O82" s="28">
        <v>290</v>
      </c>
    </row>
    <row r="83" spans="1:15" ht="12.75" customHeight="1">
      <c r="A83" s="4" t="s">
        <v>154</v>
      </c>
      <c r="B83" s="5" t="s">
        <v>155</v>
      </c>
      <c r="C83" s="28">
        <v>2389</v>
      </c>
      <c r="D83" s="28">
        <v>2250</v>
      </c>
      <c r="E83" s="28">
        <v>117</v>
      </c>
      <c r="F83" s="28">
        <f>SUM(C83-D83-E83)</f>
        <v>22</v>
      </c>
      <c r="G83" s="28">
        <v>8594</v>
      </c>
      <c r="H83" s="28">
        <v>7283</v>
      </c>
      <c r="I83" s="28">
        <v>1150</v>
      </c>
      <c r="J83" s="28">
        <f>SUM(G83-H83-I83)</f>
        <v>161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7773</v>
      </c>
      <c r="D84" s="28">
        <v>7153</v>
      </c>
      <c r="E84" s="28">
        <v>98</v>
      </c>
      <c r="F84" s="28">
        <f>SUM(C84-D84-E84)</f>
        <v>522</v>
      </c>
      <c r="G84" s="28">
        <v>33413</v>
      </c>
      <c r="H84" s="28">
        <v>23319</v>
      </c>
      <c r="I84" s="28">
        <v>979</v>
      </c>
      <c r="J84" s="28">
        <f>SUM(G84-H84-I84)</f>
        <v>9115</v>
      </c>
      <c r="K84" s="28">
        <v>518</v>
      </c>
      <c r="L84" s="28">
        <v>0</v>
      </c>
      <c r="M84" s="28">
        <v>2789</v>
      </c>
      <c r="N84" s="28">
        <v>134</v>
      </c>
      <c r="O84" s="28">
        <v>134</v>
      </c>
    </row>
    <row r="85" spans="1:15" ht="12.75" customHeight="1">
      <c r="A85" s="4" t="s">
        <v>158</v>
      </c>
      <c r="B85" s="5" t="s">
        <v>159</v>
      </c>
      <c r="C85" s="28">
        <v>11893</v>
      </c>
      <c r="D85" s="28">
        <v>10395</v>
      </c>
      <c r="E85" s="28">
        <v>311</v>
      </c>
      <c r="F85" s="28">
        <f>SUM(C85-D85-E85)</f>
        <v>1187</v>
      </c>
      <c r="G85" s="28">
        <v>35671</v>
      </c>
      <c r="H85" s="28">
        <v>26836</v>
      </c>
      <c r="I85" s="28">
        <v>2052</v>
      </c>
      <c r="J85" s="28">
        <f>SUM(G85-H85-I85)</f>
        <v>6783</v>
      </c>
      <c r="K85" s="28">
        <v>916</v>
      </c>
      <c r="L85" s="28">
        <v>323</v>
      </c>
      <c r="M85" s="28">
        <v>1706</v>
      </c>
      <c r="N85" s="28">
        <v>9230</v>
      </c>
      <c r="O85" s="28">
        <v>9230</v>
      </c>
    </row>
    <row r="86" spans="1:15" ht="12.75" customHeight="1">
      <c r="A86" s="8"/>
      <c r="B86" s="9" t="s">
        <v>160</v>
      </c>
      <c r="C86" s="29">
        <f t="shared" ref="C86:O86" si="19">SUM(C81:C85)</f>
        <v>48778</v>
      </c>
      <c r="D86" s="29">
        <f t="shared" si="19"/>
        <v>36175</v>
      </c>
      <c r="E86" s="29">
        <f t="shared" si="19"/>
        <v>929</v>
      </c>
      <c r="F86" s="29">
        <f t="shared" si="19"/>
        <v>11674</v>
      </c>
      <c r="G86" s="29">
        <f t="shared" si="19"/>
        <v>190261</v>
      </c>
      <c r="H86" s="29">
        <f t="shared" si="19"/>
        <v>110991</v>
      </c>
      <c r="I86" s="29">
        <f t="shared" si="19"/>
        <v>9034</v>
      </c>
      <c r="J86" s="29">
        <f t="shared" si="19"/>
        <v>70236</v>
      </c>
      <c r="K86" s="29">
        <f t="shared" si="19"/>
        <v>2780</v>
      </c>
      <c r="L86" s="29">
        <f t="shared" si="19"/>
        <v>335</v>
      </c>
      <c r="M86" s="29">
        <f t="shared" si="19"/>
        <v>12034</v>
      </c>
      <c r="N86" s="29">
        <f t="shared" si="19"/>
        <v>10872</v>
      </c>
      <c r="O86" s="29">
        <f t="shared" si="19"/>
        <v>10872</v>
      </c>
    </row>
    <row r="87" spans="1:15" ht="12.75" customHeight="1">
      <c r="A87" s="4" t="s">
        <v>161</v>
      </c>
      <c r="B87" s="5" t="s">
        <v>162</v>
      </c>
      <c r="C87" s="28">
        <v>22364</v>
      </c>
      <c r="D87" s="28">
        <v>15848</v>
      </c>
      <c r="E87" s="28">
        <v>0</v>
      </c>
      <c r="F87" s="28">
        <f>SUM(C87-D87-E87)</f>
        <v>6516</v>
      </c>
      <c r="G87" s="28">
        <v>91496</v>
      </c>
      <c r="H87" s="28">
        <v>46815</v>
      </c>
      <c r="I87" s="28">
        <v>0</v>
      </c>
      <c r="J87" s="28">
        <f>SUM(G87-H87-I87)</f>
        <v>44681</v>
      </c>
      <c r="K87" s="28">
        <v>1306</v>
      </c>
      <c r="L87" s="28">
        <v>42</v>
      </c>
      <c r="M87" s="28">
        <v>4176</v>
      </c>
      <c r="N87" s="28">
        <v>341</v>
      </c>
      <c r="O87" s="28">
        <v>341</v>
      </c>
    </row>
    <row r="88" spans="1:15" ht="12.75" customHeight="1">
      <c r="A88" s="4" t="s">
        <v>163</v>
      </c>
      <c r="B88" s="5" t="s">
        <v>164</v>
      </c>
      <c r="C88" s="28">
        <v>14174</v>
      </c>
      <c r="D88" s="28">
        <v>8184</v>
      </c>
      <c r="E88" s="28">
        <v>517</v>
      </c>
      <c r="F88" s="28">
        <f>SUM(C88-D88-E88)</f>
        <v>5473</v>
      </c>
      <c r="G88" s="28">
        <v>41898</v>
      </c>
      <c r="H88" s="28">
        <v>19925</v>
      </c>
      <c r="I88" s="28">
        <v>4560</v>
      </c>
      <c r="J88" s="28">
        <f>SUM(G88-H88-I88)</f>
        <v>17413</v>
      </c>
      <c r="K88" s="28">
        <v>520</v>
      </c>
      <c r="L88" s="28">
        <v>50</v>
      </c>
      <c r="M88" s="28">
        <v>1445</v>
      </c>
      <c r="N88" s="28">
        <v>23</v>
      </c>
      <c r="O88" s="28">
        <v>23</v>
      </c>
    </row>
    <row r="89" spans="1:15" ht="12.75" customHeight="1">
      <c r="A89" s="8"/>
      <c r="B89" s="9" t="s">
        <v>165</v>
      </c>
      <c r="C89" s="29">
        <f t="shared" ref="C89:O89" si="20">SUM(C87:C88)</f>
        <v>36538</v>
      </c>
      <c r="D89" s="29">
        <f t="shared" si="20"/>
        <v>24032</v>
      </c>
      <c r="E89" s="29">
        <f t="shared" si="20"/>
        <v>517</v>
      </c>
      <c r="F89" s="29">
        <f t="shared" si="20"/>
        <v>11989</v>
      </c>
      <c r="G89" s="29">
        <f t="shared" si="20"/>
        <v>133394</v>
      </c>
      <c r="H89" s="29">
        <f t="shared" si="20"/>
        <v>66740</v>
      </c>
      <c r="I89" s="29">
        <f t="shared" si="20"/>
        <v>4560</v>
      </c>
      <c r="J89" s="29">
        <f t="shared" si="20"/>
        <v>62094</v>
      </c>
      <c r="K89" s="29">
        <f t="shared" si="20"/>
        <v>1826</v>
      </c>
      <c r="L89" s="29">
        <f t="shared" si="20"/>
        <v>92</v>
      </c>
      <c r="M89" s="29">
        <f t="shared" si="20"/>
        <v>5621</v>
      </c>
      <c r="N89" s="29">
        <f t="shared" si="20"/>
        <v>364</v>
      </c>
      <c r="O89" s="29">
        <f t="shared" si="20"/>
        <v>364</v>
      </c>
    </row>
    <row r="90" spans="1:15" ht="12.75" customHeight="1">
      <c r="A90" s="4" t="s">
        <v>166</v>
      </c>
      <c r="B90" s="5" t="s">
        <v>167</v>
      </c>
      <c r="C90" s="28">
        <v>19147</v>
      </c>
      <c r="D90" s="28">
        <v>11450</v>
      </c>
      <c r="E90" s="28">
        <v>923</v>
      </c>
      <c r="F90" s="28">
        <f>SUM(C90-D90-E90)</f>
        <v>6774</v>
      </c>
      <c r="G90" s="28">
        <v>89227</v>
      </c>
      <c r="H90" s="28">
        <v>35023</v>
      </c>
      <c r="I90" s="28">
        <v>7933</v>
      </c>
      <c r="J90" s="28">
        <f>SUM(G90-H90-I90)</f>
        <v>46271</v>
      </c>
      <c r="K90" s="28">
        <v>982</v>
      </c>
      <c r="L90" s="28">
        <v>0</v>
      </c>
      <c r="M90" s="28">
        <v>3684</v>
      </c>
      <c r="N90" s="28">
        <v>50</v>
      </c>
      <c r="O90" s="28">
        <v>50</v>
      </c>
    </row>
    <row r="91" spans="1:15" ht="12.75" customHeight="1">
      <c r="A91" s="4" t="s">
        <v>168</v>
      </c>
      <c r="B91" s="5" t="s">
        <v>169</v>
      </c>
      <c r="C91" s="28">
        <v>22955</v>
      </c>
      <c r="D91" s="28">
        <v>17059</v>
      </c>
      <c r="E91" s="28">
        <v>0</v>
      </c>
      <c r="F91" s="28">
        <f>SUM(C91-D91-E91)</f>
        <v>5896</v>
      </c>
      <c r="G91" s="28">
        <v>96937</v>
      </c>
      <c r="H91" s="28">
        <v>42973</v>
      </c>
      <c r="I91" s="28">
        <v>0</v>
      </c>
      <c r="J91" s="28">
        <f>SUM(G91-H91-I91)</f>
        <v>53964</v>
      </c>
      <c r="K91" s="28">
        <v>874</v>
      </c>
      <c r="L91" s="28">
        <v>87</v>
      </c>
      <c r="M91" s="28">
        <v>10293</v>
      </c>
      <c r="N91" s="28">
        <v>162</v>
      </c>
      <c r="O91" s="28">
        <v>162</v>
      </c>
    </row>
    <row r="92" spans="1:15" ht="12.75" customHeight="1">
      <c r="A92" s="4" t="s">
        <v>170</v>
      </c>
      <c r="B92" s="5" t="s">
        <v>171</v>
      </c>
      <c r="C92" s="28">
        <v>4767</v>
      </c>
      <c r="D92" s="28">
        <v>3124</v>
      </c>
      <c r="E92" s="28">
        <v>431</v>
      </c>
      <c r="F92" s="28">
        <f>SUM(C92-D92-E92)</f>
        <v>1212</v>
      </c>
      <c r="G92" s="28">
        <v>16273</v>
      </c>
      <c r="H92" s="28">
        <v>8028</v>
      </c>
      <c r="I92" s="28">
        <v>4597</v>
      </c>
      <c r="J92" s="28">
        <f>SUM(G92-H92-I92)</f>
        <v>3648</v>
      </c>
      <c r="K92" s="28">
        <v>454</v>
      </c>
      <c r="L92" s="28">
        <v>0</v>
      </c>
      <c r="M92" s="28">
        <v>696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232924</v>
      </c>
      <c r="D93" s="28">
        <v>147782</v>
      </c>
      <c r="E93" s="28">
        <v>8928</v>
      </c>
      <c r="F93" s="28">
        <f>SUM(C93-D93-E93)</f>
        <v>76214</v>
      </c>
      <c r="G93" s="28">
        <v>694048</v>
      </c>
      <c r="H93" s="28">
        <v>252427</v>
      </c>
      <c r="I93" s="28">
        <v>32572</v>
      </c>
      <c r="J93" s="28">
        <f>SUM(G93-H93-I93)</f>
        <v>409049</v>
      </c>
      <c r="K93" s="28">
        <v>75585</v>
      </c>
      <c r="L93" s="28">
        <v>119</v>
      </c>
      <c r="M93" s="28">
        <v>57035</v>
      </c>
      <c r="N93" s="28">
        <v>12486</v>
      </c>
      <c r="O93" s="28">
        <v>12486</v>
      </c>
    </row>
    <row r="94" spans="1:15" ht="12.75" customHeight="1">
      <c r="A94" s="4" t="s">
        <v>174</v>
      </c>
      <c r="B94" s="5" t="s">
        <v>175</v>
      </c>
      <c r="C94" s="28">
        <v>14840</v>
      </c>
      <c r="D94" s="28">
        <v>4632</v>
      </c>
      <c r="E94" s="28">
        <v>258</v>
      </c>
      <c r="F94" s="28">
        <f>SUM(C94-D94-E94)</f>
        <v>9950</v>
      </c>
      <c r="G94" s="28">
        <v>47944</v>
      </c>
      <c r="H94" s="28">
        <v>14622</v>
      </c>
      <c r="I94" s="28">
        <v>2227</v>
      </c>
      <c r="J94" s="28">
        <f>SUM(G94-H94-I94)</f>
        <v>31095</v>
      </c>
      <c r="K94" s="28">
        <v>1837</v>
      </c>
      <c r="L94" s="28">
        <v>565</v>
      </c>
      <c r="M94" s="28">
        <v>4024</v>
      </c>
      <c r="N94" s="28">
        <v>175</v>
      </c>
      <c r="O94" s="28">
        <v>175</v>
      </c>
    </row>
    <row r="95" spans="1:15" ht="12.75" customHeight="1">
      <c r="A95" s="8"/>
      <c r="B95" s="9" t="s">
        <v>176</v>
      </c>
      <c r="C95" s="29">
        <f t="shared" ref="C95:O95" si="21">SUM(C90:C94)</f>
        <v>294633</v>
      </c>
      <c r="D95" s="29">
        <f t="shared" si="21"/>
        <v>184047</v>
      </c>
      <c r="E95" s="29">
        <f t="shared" si="21"/>
        <v>10540</v>
      </c>
      <c r="F95" s="29">
        <f t="shared" si="21"/>
        <v>100046</v>
      </c>
      <c r="G95" s="29">
        <f t="shared" si="21"/>
        <v>944429</v>
      </c>
      <c r="H95" s="29">
        <f t="shared" si="21"/>
        <v>353073</v>
      </c>
      <c r="I95" s="29">
        <f t="shared" si="21"/>
        <v>47329</v>
      </c>
      <c r="J95" s="29">
        <f t="shared" si="21"/>
        <v>544027</v>
      </c>
      <c r="K95" s="29">
        <f t="shared" si="21"/>
        <v>79732</v>
      </c>
      <c r="L95" s="29">
        <f t="shared" si="21"/>
        <v>771</v>
      </c>
      <c r="M95" s="29">
        <f t="shared" si="21"/>
        <v>75732</v>
      </c>
      <c r="N95" s="29">
        <f t="shared" si="21"/>
        <v>12873</v>
      </c>
      <c r="O95" s="29">
        <f t="shared" si="21"/>
        <v>12873</v>
      </c>
    </row>
    <row r="96" spans="1:15" ht="12.75" customHeight="1">
      <c r="A96" s="4" t="s">
        <v>177</v>
      </c>
      <c r="B96" s="5" t="s">
        <v>178</v>
      </c>
      <c r="C96" s="28">
        <v>3965</v>
      </c>
      <c r="D96" s="28">
        <v>3458</v>
      </c>
      <c r="E96" s="28">
        <v>109</v>
      </c>
      <c r="F96" s="28">
        <f>SUM(C96-D96-E96)</f>
        <v>398</v>
      </c>
      <c r="G96" s="28">
        <v>23145</v>
      </c>
      <c r="H96" s="28">
        <v>13330</v>
      </c>
      <c r="I96" s="28">
        <v>1038</v>
      </c>
      <c r="J96" s="28">
        <f>SUM(G96-H96-I96)</f>
        <v>8777</v>
      </c>
      <c r="K96" s="28">
        <v>18</v>
      </c>
      <c r="L96" s="28">
        <v>0</v>
      </c>
      <c r="M96" s="28">
        <v>3522</v>
      </c>
      <c r="N96" s="28">
        <v>67</v>
      </c>
      <c r="O96" s="28">
        <v>67</v>
      </c>
    </row>
    <row r="97" spans="1:15" ht="12.75" customHeight="1">
      <c r="A97" s="4" t="s">
        <v>179</v>
      </c>
      <c r="B97" s="5" t="s">
        <v>180</v>
      </c>
      <c r="C97" s="28">
        <v>1464</v>
      </c>
      <c r="D97" s="28">
        <v>1422</v>
      </c>
      <c r="E97" s="28">
        <v>0</v>
      </c>
      <c r="F97" s="28">
        <f>SUM(C97-D97-E97)</f>
        <v>42</v>
      </c>
      <c r="G97" s="28">
        <v>5146</v>
      </c>
      <c r="H97" s="28">
        <v>4846</v>
      </c>
      <c r="I97" s="28">
        <v>0</v>
      </c>
      <c r="J97" s="28">
        <f>SUM(G97-H97-I97)</f>
        <v>300</v>
      </c>
      <c r="K97" s="28">
        <v>17</v>
      </c>
      <c r="L97" s="28">
        <v>0</v>
      </c>
      <c r="M97" s="28">
        <v>2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5429</v>
      </c>
      <c r="D98" s="29">
        <f t="shared" si="22"/>
        <v>4880</v>
      </c>
      <c r="E98" s="29">
        <f t="shared" si="22"/>
        <v>109</v>
      </c>
      <c r="F98" s="29">
        <f t="shared" si="22"/>
        <v>440</v>
      </c>
      <c r="G98" s="29">
        <f t="shared" si="22"/>
        <v>28291</v>
      </c>
      <c r="H98" s="29">
        <f t="shared" si="22"/>
        <v>18176</v>
      </c>
      <c r="I98" s="29">
        <f t="shared" si="22"/>
        <v>1038</v>
      </c>
      <c r="J98" s="29">
        <f t="shared" si="22"/>
        <v>9077</v>
      </c>
      <c r="K98" s="29">
        <f t="shared" si="22"/>
        <v>35</v>
      </c>
      <c r="L98" s="29">
        <f t="shared" si="22"/>
        <v>0</v>
      </c>
      <c r="M98" s="29">
        <f t="shared" si="22"/>
        <v>3524</v>
      </c>
      <c r="N98" s="29">
        <f t="shared" si="22"/>
        <v>67</v>
      </c>
      <c r="O98" s="29">
        <f t="shared" si="22"/>
        <v>67</v>
      </c>
    </row>
    <row r="99" spans="1:15" ht="12.75" customHeight="1">
      <c r="A99" s="4" t="s">
        <v>182</v>
      </c>
      <c r="B99" s="5" t="s">
        <v>183</v>
      </c>
      <c r="C99" s="28">
        <v>14848</v>
      </c>
      <c r="D99" s="28">
        <v>9709</v>
      </c>
      <c r="E99" s="28">
        <v>226</v>
      </c>
      <c r="F99" s="28">
        <f>SUM(C99-D99-E99)</f>
        <v>4913</v>
      </c>
      <c r="G99" s="28">
        <v>50163</v>
      </c>
      <c r="H99" s="28">
        <v>30768</v>
      </c>
      <c r="I99" s="28">
        <v>1932</v>
      </c>
      <c r="J99" s="28">
        <f>SUM(G99-H99-I99)</f>
        <v>17463</v>
      </c>
      <c r="K99" s="28">
        <v>94</v>
      </c>
      <c r="L99" s="28">
        <v>0</v>
      </c>
      <c r="M99" s="28">
        <v>2959</v>
      </c>
      <c r="N99" s="28">
        <v>58</v>
      </c>
      <c r="O99" s="28">
        <v>58</v>
      </c>
    </row>
    <row r="100" spans="1:15" ht="12.75" customHeight="1">
      <c r="A100" s="4" t="s">
        <v>184</v>
      </c>
      <c r="B100" s="5" t="s">
        <v>185</v>
      </c>
      <c r="C100" s="28">
        <v>10057</v>
      </c>
      <c r="D100" s="28">
        <v>6005</v>
      </c>
      <c r="E100" s="28">
        <v>472</v>
      </c>
      <c r="F100" s="28">
        <f>SUM(C100-D100-E100)</f>
        <v>3580</v>
      </c>
      <c r="G100" s="28">
        <v>41718</v>
      </c>
      <c r="H100" s="28">
        <v>17420</v>
      </c>
      <c r="I100" s="28">
        <v>2570</v>
      </c>
      <c r="J100" s="28">
        <f>SUM(G100-H100-I100)</f>
        <v>21728</v>
      </c>
      <c r="K100" s="28">
        <v>2029</v>
      </c>
      <c r="L100" s="28">
        <v>0</v>
      </c>
      <c r="M100" s="28">
        <v>2212</v>
      </c>
      <c r="N100" s="28">
        <v>672</v>
      </c>
      <c r="O100" s="28">
        <v>672</v>
      </c>
    </row>
    <row r="101" spans="1:15" ht="12.75" customHeight="1">
      <c r="A101" s="4" t="s">
        <v>186</v>
      </c>
      <c r="B101" s="5" t="s">
        <v>187</v>
      </c>
      <c r="C101" s="28">
        <v>5939</v>
      </c>
      <c r="D101" s="28">
        <v>5120</v>
      </c>
      <c r="E101" s="28">
        <v>0</v>
      </c>
      <c r="F101" s="28">
        <f>SUM(C101-D101-E101)</f>
        <v>819</v>
      </c>
      <c r="G101" s="28">
        <v>19265</v>
      </c>
      <c r="H101" s="28">
        <v>14259</v>
      </c>
      <c r="I101" s="28">
        <v>0</v>
      </c>
      <c r="J101" s="28">
        <f>SUM(G101-H101-I101)</f>
        <v>5006</v>
      </c>
      <c r="K101" s="28">
        <v>65</v>
      </c>
      <c r="L101" s="28">
        <v>0</v>
      </c>
      <c r="M101" s="28">
        <v>903</v>
      </c>
      <c r="N101" s="28">
        <v>41</v>
      </c>
      <c r="O101" s="28">
        <v>41</v>
      </c>
    </row>
    <row r="102" spans="1:15" ht="12.75" customHeight="1">
      <c r="A102" s="4" t="s">
        <v>188</v>
      </c>
      <c r="B102" s="5" t="s">
        <v>189</v>
      </c>
      <c r="C102" s="28">
        <v>9094</v>
      </c>
      <c r="D102" s="28">
        <v>8060</v>
      </c>
      <c r="E102" s="28">
        <v>371</v>
      </c>
      <c r="F102" s="28">
        <f>SUM(C102-D102-E102)</f>
        <v>663</v>
      </c>
      <c r="G102" s="28">
        <v>33019</v>
      </c>
      <c r="H102" s="28">
        <v>21140</v>
      </c>
      <c r="I102" s="28">
        <v>4253</v>
      </c>
      <c r="J102" s="28">
        <f>SUM(G102-H102-I102)</f>
        <v>7626</v>
      </c>
      <c r="K102" s="28">
        <v>823</v>
      </c>
      <c r="L102" s="28">
        <v>0</v>
      </c>
      <c r="M102" s="28">
        <v>1575</v>
      </c>
      <c r="N102" s="28">
        <v>15</v>
      </c>
      <c r="O102" s="28">
        <v>15</v>
      </c>
    </row>
    <row r="103" spans="1:15" ht="12.75" customHeight="1">
      <c r="A103" s="8"/>
      <c r="B103" s="9" t="s">
        <v>190</v>
      </c>
      <c r="C103" s="29">
        <f t="shared" ref="C103:O103" si="23">SUM(C99:C102)</f>
        <v>39938</v>
      </c>
      <c r="D103" s="29">
        <f t="shared" si="23"/>
        <v>28894</v>
      </c>
      <c r="E103" s="29">
        <f t="shared" si="23"/>
        <v>1069</v>
      </c>
      <c r="F103" s="29">
        <f t="shared" si="23"/>
        <v>9975</v>
      </c>
      <c r="G103" s="29">
        <f t="shared" si="23"/>
        <v>144165</v>
      </c>
      <c r="H103" s="29">
        <f t="shared" si="23"/>
        <v>83587</v>
      </c>
      <c r="I103" s="29">
        <f t="shared" si="23"/>
        <v>8755</v>
      </c>
      <c r="J103" s="29">
        <f t="shared" si="23"/>
        <v>51823</v>
      </c>
      <c r="K103" s="29">
        <f t="shared" si="23"/>
        <v>3011</v>
      </c>
      <c r="L103" s="29">
        <f t="shared" si="23"/>
        <v>0</v>
      </c>
      <c r="M103" s="29">
        <f t="shared" si="23"/>
        <v>7649</v>
      </c>
      <c r="N103" s="29">
        <f t="shared" si="23"/>
        <v>786</v>
      </c>
      <c r="O103" s="29">
        <f t="shared" si="23"/>
        <v>786</v>
      </c>
    </row>
    <row r="104" spans="1:15" ht="12.75" customHeight="1">
      <c r="A104" s="4" t="s">
        <v>191</v>
      </c>
      <c r="B104" s="5" t="s">
        <v>192</v>
      </c>
      <c r="C104" s="28">
        <v>7427</v>
      </c>
      <c r="D104" s="28">
        <v>5958</v>
      </c>
      <c r="E104" s="28">
        <v>180</v>
      </c>
      <c r="F104" s="28">
        <f>SUM(C104-D104-E104)</f>
        <v>1289</v>
      </c>
      <c r="G104" s="28">
        <v>30808</v>
      </c>
      <c r="H104" s="28">
        <v>19625</v>
      </c>
      <c r="I104" s="28">
        <v>1698</v>
      </c>
      <c r="J104" s="28">
        <f>SUM(G104-H104-I104)</f>
        <v>9485</v>
      </c>
      <c r="K104" s="28">
        <v>238</v>
      </c>
      <c r="L104" s="28">
        <v>0</v>
      </c>
      <c r="M104" s="28">
        <v>530</v>
      </c>
      <c r="N104" s="28">
        <v>172</v>
      </c>
      <c r="O104" s="28">
        <v>172</v>
      </c>
    </row>
    <row r="105" spans="1:15" ht="12.75" customHeight="1">
      <c r="A105" s="4" t="s">
        <v>193</v>
      </c>
      <c r="B105" s="5" t="s">
        <v>194</v>
      </c>
      <c r="C105" s="28">
        <v>5145</v>
      </c>
      <c r="D105" s="28">
        <v>3826</v>
      </c>
      <c r="E105" s="28">
        <v>0</v>
      </c>
      <c r="F105" s="28">
        <f>SUM(C105-D105-E105)</f>
        <v>1319</v>
      </c>
      <c r="G105" s="28">
        <v>30091</v>
      </c>
      <c r="H105" s="28">
        <v>12569</v>
      </c>
      <c r="I105" s="28">
        <v>0</v>
      </c>
      <c r="J105" s="28">
        <f>SUM(G105-H105-I105)</f>
        <v>17522</v>
      </c>
      <c r="K105" s="28">
        <v>143</v>
      </c>
      <c r="L105" s="28">
        <v>0</v>
      </c>
      <c r="M105" s="28">
        <v>1721</v>
      </c>
      <c r="N105" s="28">
        <v>30</v>
      </c>
      <c r="O105" s="28">
        <v>30</v>
      </c>
    </row>
    <row r="106" spans="1:15" ht="12.75" customHeight="1">
      <c r="A106" s="4" t="s">
        <v>195</v>
      </c>
      <c r="B106" s="5" t="s">
        <v>196</v>
      </c>
      <c r="C106" s="28">
        <v>28613</v>
      </c>
      <c r="D106" s="28">
        <v>18453</v>
      </c>
      <c r="E106" s="28">
        <v>583</v>
      </c>
      <c r="F106" s="28">
        <f>SUM(C106-D106-E106)</f>
        <v>9577</v>
      </c>
      <c r="G106" s="28">
        <v>127780</v>
      </c>
      <c r="H106" s="28">
        <v>57065</v>
      </c>
      <c r="I106" s="28">
        <v>4236</v>
      </c>
      <c r="J106" s="28">
        <f>SUM(G106-H106-I106)</f>
        <v>66479</v>
      </c>
      <c r="K106" s="28">
        <v>440</v>
      </c>
      <c r="L106" s="28">
        <v>0</v>
      </c>
      <c r="M106" s="28">
        <v>13711</v>
      </c>
      <c r="N106" s="28">
        <v>461</v>
      </c>
      <c r="O106" s="28">
        <v>461</v>
      </c>
    </row>
    <row r="107" spans="1:15" ht="12.75" customHeight="1">
      <c r="A107" s="4" t="s">
        <v>197</v>
      </c>
      <c r="B107" s="5" t="s">
        <v>198</v>
      </c>
      <c r="C107" s="28">
        <v>83256</v>
      </c>
      <c r="D107" s="28">
        <v>56750</v>
      </c>
      <c r="E107" s="28">
        <v>2351</v>
      </c>
      <c r="F107" s="28">
        <f>SUM(C107-D107-E107)</f>
        <v>24155</v>
      </c>
      <c r="G107" s="28">
        <v>232483</v>
      </c>
      <c r="H107" s="28">
        <v>111080</v>
      </c>
      <c r="I107" s="28">
        <v>6526</v>
      </c>
      <c r="J107" s="28">
        <f>SUM(G107-H107-I107)</f>
        <v>114877</v>
      </c>
      <c r="K107" s="28">
        <v>7509</v>
      </c>
      <c r="L107" s="28">
        <v>0</v>
      </c>
      <c r="M107" s="28">
        <v>3357</v>
      </c>
      <c r="N107" s="28">
        <v>5637</v>
      </c>
      <c r="O107" s="28">
        <v>5637</v>
      </c>
    </row>
    <row r="108" spans="1:15" ht="12.75" customHeight="1">
      <c r="A108" s="4" t="s">
        <v>199</v>
      </c>
      <c r="B108" s="5" t="s">
        <v>200</v>
      </c>
      <c r="C108" s="28">
        <v>22952</v>
      </c>
      <c r="D108" s="28">
        <v>16096</v>
      </c>
      <c r="E108" s="28">
        <v>568</v>
      </c>
      <c r="F108" s="28">
        <f>SUM(C108-D108-E108)</f>
        <v>6288</v>
      </c>
      <c r="G108" s="28">
        <v>123393</v>
      </c>
      <c r="H108" s="28">
        <v>50027</v>
      </c>
      <c r="I108" s="28">
        <v>4843</v>
      </c>
      <c r="J108" s="28">
        <f>SUM(G108-H108-I108)</f>
        <v>68523</v>
      </c>
      <c r="K108" s="28">
        <v>842</v>
      </c>
      <c r="L108" s="28">
        <v>0</v>
      </c>
      <c r="M108" s="28">
        <v>4718</v>
      </c>
      <c r="N108" s="28">
        <v>2268</v>
      </c>
      <c r="O108" s="28">
        <v>2268</v>
      </c>
    </row>
    <row r="109" spans="1:15" ht="12.75" customHeight="1">
      <c r="A109" s="8"/>
      <c r="B109" s="9" t="s">
        <v>201</v>
      </c>
      <c r="C109" s="29">
        <f t="shared" ref="C109:O109" si="24">SUM(C104:C108)</f>
        <v>147393</v>
      </c>
      <c r="D109" s="29">
        <f t="shared" si="24"/>
        <v>101083</v>
      </c>
      <c r="E109" s="29">
        <f t="shared" si="24"/>
        <v>3682</v>
      </c>
      <c r="F109" s="29">
        <f t="shared" si="24"/>
        <v>42628</v>
      </c>
      <c r="G109" s="29">
        <f t="shared" si="24"/>
        <v>544555</v>
      </c>
      <c r="H109" s="29">
        <f t="shared" si="24"/>
        <v>250366</v>
      </c>
      <c r="I109" s="29">
        <f t="shared" si="24"/>
        <v>17303</v>
      </c>
      <c r="J109" s="29">
        <f t="shared" si="24"/>
        <v>276886</v>
      </c>
      <c r="K109" s="29">
        <f t="shared" si="24"/>
        <v>9172</v>
      </c>
      <c r="L109" s="29">
        <f t="shared" si="24"/>
        <v>0</v>
      </c>
      <c r="M109" s="29">
        <f t="shared" si="24"/>
        <v>24037</v>
      </c>
      <c r="N109" s="29">
        <f t="shared" si="24"/>
        <v>8568</v>
      </c>
      <c r="O109" s="29">
        <f t="shared" si="24"/>
        <v>8568</v>
      </c>
    </row>
    <row r="110" spans="1:15" ht="12.75" customHeight="1">
      <c r="A110" s="4" t="s">
        <v>202</v>
      </c>
      <c r="B110" s="5" t="s">
        <v>203</v>
      </c>
      <c r="C110" s="28">
        <v>38427</v>
      </c>
      <c r="D110" s="28">
        <v>30602</v>
      </c>
      <c r="E110" s="28">
        <v>219</v>
      </c>
      <c r="F110" s="28">
        <f t="shared" ref="F110:F115" si="25">SUM(C110-D110-E110)</f>
        <v>7606</v>
      </c>
      <c r="G110" s="28">
        <v>163954</v>
      </c>
      <c r="H110" s="28">
        <v>97147</v>
      </c>
      <c r="I110" s="28">
        <v>2800</v>
      </c>
      <c r="J110" s="28">
        <f t="shared" ref="J110:J115" si="26">SUM(G110-H110-I110)</f>
        <v>64007</v>
      </c>
      <c r="K110" s="28">
        <v>2349</v>
      </c>
      <c r="L110" s="28">
        <v>0</v>
      </c>
      <c r="M110" s="28">
        <v>11962</v>
      </c>
      <c r="N110" s="28">
        <v>706</v>
      </c>
      <c r="O110" s="28">
        <v>706</v>
      </c>
    </row>
    <row r="111" spans="1:15" ht="12.75" customHeight="1">
      <c r="A111" s="4" t="s">
        <v>204</v>
      </c>
      <c r="B111" s="5" t="s">
        <v>205</v>
      </c>
      <c r="C111" s="28">
        <v>4459</v>
      </c>
      <c r="D111" s="28">
        <v>4127</v>
      </c>
      <c r="E111" s="28">
        <v>56</v>
      </c>
      <c r="F111" s="28">
        <f t="shared" si="25"/>
        <v>276</v>
      </c>
      <c r="G111" s="28">
        <v>14151</v>
      </c>
      <c r="H111" s="28">
        <v>11503</v>
      </c>
      <c r="I111" s="28">
        <v>556</v>
      </c>
      <c r="J111" s="28">
        <f t="shared" si="26"/>
        <v>2092</v>
      </c>
      <c r="K111" s="28">
        <v>94</v>
      </c>
      <c r="L111" s="28">
        <v>0</v>
      </c>
      <c r="M111" s="28">
        <v>1379</v>
      </c>
      <c r="N111" s="28">
        <v>50</v>
      </c>
      <c r="O111" s="28">
        <v>50</v>
      </c>
    </row>
    <row r="112" spans="1:15" ht="12.75" customHeight="1">
      <c r="A112" s="4" t="s">
        <v>206</v>
      </c>
      <c r="B112" s="5" t="s">
        <v>207</v>
      </c>
      <c r="C112" s="28">
        <v>11485</v>
      </c>
      <c r="D112" s="28">
        <v>9720</v>
      </c>
      <c r="E112" s="28">
        <v>0</v>
      </c>
      <c r="F112" s="28">
        <f t="shared" si="25"/>
        <v>1765</v>
      </c>
      <c r="G112" s="28">
        <v>38154</v>
      </c>
      <c r="H112" s="28">
        <v>28671</v>
      </c>
      <c r="I112" s="28">
        <v>0</v>
      </c>
      <c r="J112" s="28">
        <f t="shared" si="26"/>
        <v>9483</v>
      </c>
      <c r="K112" s="28">
        <v>765</v>
      </c>
      <c r="L112" s="28">
        <v>0</v>
      </c>
      <c r="M112" s="28">
        <v>1996</v>
      </c>
      <c r="N112" s="28">
        <v>108</v>
      </c>
      <c r="O112" s="28">
        <v>108</v>
      </c>
    </row>
    <row r="113" spans="1:15" ht="12.75" customHeight="1">
      <c r="A113" s="4" t="s">
        <v>208</v>
      </c>
      <c r="B113" s="5" t="s">
        <v>209</v>
      </c>
      <c r="C113" s="28">
        <v>11485</v>
      </c>
      <c r="D113" s="28">
        <v>8081</v>
      </c>
      <c r="E113" s="28">
        <v>266</v>
      </c>
      <c r="F113" s="28">
        <f t="shared" si="25"/>
        <v>3138</v>
      </c>
      <c r="G113" s="28">
        <v>45102</v>
      </c>
      <c r="H113" s="28">
        <v>24899</v>
      </c>
      <c r="I113" s="28">
        <v>2031</v>
      </c>
      <c r="J113" s="28">
        <f t="shared" si="26"/>
        <v>18172</v>
      </c>
      <c r="K113" s="28">
        <v>1328</v>
      </c>
      <c r="L113" s="28">
        <v>0</v>
      </c>
      <c r="M113" s="28">
        <v>8493</v>
      </c>
      <c r="N113" s="28">
        <v>190</v>
      </c>
      <c r="O113" s="28">
        <v>190</v>
      </c>
    </row>
    <row r="114" spans="1:15" ht="12.75" customHeight="1">
      <c r="A114" s="4" t="s">
        <v>210</v>
      </c>
      <c r="B114" s="5" t="s">
        <v>211</v>
      </c>
      <c r="C114" s="28">
        <v>27245</v>
      </c>
      <c r="D114" s="28">
        <v>22039</v>
      </c>
      <c r="E114" s="28">
        <v>0</v>
      </c>
      <c r="F114" s="28">
        <f t="shared" si="25"/>
        <v>5206</v>
      </c>
      <c r="G114" s="28">
        <v>75674</v>
      </c>
      <c r="H114" s="28">
        <v>51186</v>
      </c>
      <c r="I114" s="28">
        <v>0</v>
      </c>
      <c r="J114" s="28">
        <f t="shared" si="26"/>
        <v>24488</v>
      </c>
      <c r="K114" s="28">
        <v>2713</v>
      </c>
      <c r="L114" s="28">
        <v>0</v>
      </c>
      <c r="M114" s="28">
        <v>7766</v>
      </c>
      <c r="N114" s="28">
        <v>1840</v>
      </c>
      <c r="O114" s="28">
        <v>1840</v>
      </c>
    </row>
    <row r="115" spans="1:15" ht="12.75" customHeight="1">
      <c r="A115" s="4" t="s">
        <v>212</v>
      </c>
      <c r="B115" s="5" t="s">
        <v>213</v>
      </c>
      <c r="C115" s="28">
        <v>18801</v>
      </c>
      <c r="D115" s="28">
        <v>13917</v>
      </c>
      <c r="E115" s="28">
        <v>0</v>
      </c>
      <c r="F115" s="28">
        <f t="shared" si="25"/>
        <v>4884</v>
      </c>
      <c r="G115" s="28">
        <v>66041</v>
      </c>
      <c r="H115" s="28">
        <v>41174</v>
      </c>
      <c r="I115" s="28">
        <v>0</v>
      </c>
      <c r="J115" s="28">
        <f t="shared" si="26"/>
        <v>24867</v>
      </c>
      <c r="K115" s="28">
        <v>15227</v>
      </c>
      <c r="L115" s="28">
        <v>0</v>
      </c>
      <c r="M115" s="28">
        <v>4283</v>
      </c>
      <c r="N115" s="28">
        <v>880</v>
      </c>
      <c r="O115" s="28">
        <v>880</v>
      </c>
    </row>
    <row r="116" spans="1:15" ht="12.75" customHeight="1">
      <c r="A116" s="8"/>
      <c r="B116" s="9" t="s">
        <v>214</v>
      </c>
      <c r="C116" s="29">
        <f t="shared" ref="C116:O116" si="27">SUM(C110:C115)</f>
        <v>111902</v>
      </c>
      <c r="D116" s="29">
        <f t="shared" si="27"/>
        <v>88486</v>
      </c>
      <c r="E116" s="29">
        <f t="shared" si="27"/>
        <v>541</v>
      </c>
      <c r="F116" s="29">
        <f t="shared" si="27"/>
        <v>22875</v>
      </c>
      <c r="G116" s="29">
        <f t="shared" si="27"/>
        <v>403076</v>
      </c>
      <c r="H116" s="29">
        <f t="shared" si="27"/>
        <v>254580</v>
      </c>
      <c r="I116" s="29">
        <f t="shared" si="27"/>
        <v>5387</v>
      </c>
      <c r="J116" s="29">
        <f t="shared" si="27"/>
        <v>143109</v>
      </c>
      <c r="K116" s="29">
        <f t="shared" si="27"/>
        <v>22476</v>
      </c>
      <c r="L116" s="29">
        <f t="shared" si="27"/>
        <v>0</v>
      </c>
      <c r="M116" s="29">
        <f t="shared" si="27"/>
        <v>35879</v>
      </c>
      <c r="N116" s="29">
        <f t="shared" si="27"/>
        <v>3774</v>
      </c>
      <c r="O116" s="29">
        <f t="shared" si="27"/>
        <v>3774</v>
      </c>
    </row>
    <row r="117" spans="1:15" ht="12.75" customHeight="1">
      <c r="A117" s="4" t="s">
        <v>215</v>
      </c>
      <c r="B117" s="5" t="s">
        <v>216</v>
      </c>
      <c r="C117" s="28">
        <v>4010</v>
      </c>
      <c r="D117" s="28">
        <v>3388</v>
      </c>
      <c r="E117" s="28">
        <v>0</v>
      </c>
      <c r="F117" s="28">
        <f>SUM(C117-D117-E117)</f>
        <v>622</v>
      </c>
      <c r="G117" s="28">
        <v>16280</v>
      </c>
      <c r="H117" s="28">
        <v>11646</v>
      </c>
      <c r="I117" s="28">
        <v>0</v>
      </c>
      <c r="J117" s="28">
        <f>SUM(G117-H117-I117)</f>
        <v>4634</v>
      </c>
      <c r="K117" s="28">
        <v>21</v>
      </c>
      <c r="L117" s="28">
        <v>0</v>
      </c>
      <c r="M117" s="28">
        <v>3015</v>
      </c>
      <c r="N117" s="28">
        <v>43</v>
      </c>
      <c r="O117" s="28">
        <v>43</v>
      </c>
    </row>
    <row r="118" spans="1:15" ht="12.75" customHeight="1">
      <c r="A118" s="4" t="s">
        <v>217</v>
      </c>
      <c r="B118" s="5" t="s">
        <v>218</v>
      </c>
      <c r="C118" s="28">
        <v>9923</v>
      </c>
      <c r="D118" s="28">
        <v>8581</v>
      </c>
      <c r="E118" s="28">
        <v>164</v>
      </c>
      <c r="F118" s="28">
        <f>SUM(C118-D118-E118)</f>
        <v>1178</v>
      </c>
      <c r="G118" s="28">
        <v>38938</v>
      </c>
      <c r="H118" s="28">
        <v>24825</v>
      </c>
      <c r="I118" s="28">
        <v>1428</v>
      </c>
      <c r="J118" s="28">
        <f>SUM(G118-H118-I118)</f>
        <v>12685</v>
      </c>
      <c r="K118" s="28">
        <v>121</v>
      </c>
      <c r="L118" s="28">
        <v>0</v>
      </c>
      <c r="M118" s="28">
        <v>2650</v>
      </c>
      <c r="N118" s="28">
        <v>1306</v>
      </c>
      <c r="O118" s="28">
        <v>1306</v>
      </c>
    </row>
    <row r="119" spans="1:15" ht="12.75" customHeight="1">
      <c r="A119" s="8"/>
      <c r="B119" s="9" t="s">
        <v>219</v>
      </c>
      <c r="C119" s="29">
        <f t="shared" ref="C119:O119" si="28">SUM(C117:C118)</f>
        <v>13933</v>
      </c>
      <c r="D119" s="29">
        <f t="shared" si="28"/>
        <v>11969</v>
      </c>
      <c r="E119" s="29">
        <f t="shared" si="28"/>
        <v>164</v>
      </c>
      <c r="F119" s="29">
        <f t="shared" si="28"/>
        <v>1800</v>
      </c>
      <c r="G119" s="29">
        <f t="shared" si="28"/>
        <v>55218</v>
      </c>
      <c r="H119" s="29">
        <f t="shared" si="28"/>
        <v>36471</v>
      </c>
      <c r="I119" s="29">
        <f t="shared" si="28"/>
        <v>1428</v>
      </c>
      <c r="J119" s="29">
        <f t="shared" si="28"/>
        <v>17319</v>
      </c>
      <c r="K119" s="29">
        <f t="shared" si="28"/>
        <v>142</v>
      </c>
      <c r="L119" s="29">
        <f t="shared" si="28"/>
        <v>0</v>
      </c>
      <c r="M119" s="29">
        <f t="shared" si="28"/>
        <v>5665</v>
      </c>
      <c r="N119" s="29">
        <f t="shared" si="28"/>
        <v>1349</v>
      </c>
      <c r="O119" s="29">
        <f t="shared" si="28"/>
        <v>1349</v>
      </c>
    </row>
    <row r="120" spans="1:15" ht="12.75" customHeight="1">
      <c r="A120" s="4" t="s">
        <v>220</v>
      </c>
      <c r="B120" s="5" t="s">
        <v>221</v>
      </c>
      <c r="C120" s="28">
        <v>11765</v>
      </c>
      <c r="D120" s="28">
        <v>10907</v>
      </c>
      <c r="E120" s="28">
        <v>160</v>
      </c>
      <c r="F120" s="28">
        <f>SUM(C120-D120-E120)</f>
        <v>698</v>
      </c>
      <c r="G120" s="28">
        <v>37124</v>
      </c>
      <c r="H120" s="28">
        <v>30165</v>
      </c>
      <c r="I120" s="28">
        <v>1731</v>
      </c>
      <c r="J120" s="28">
        <f>SUM(G120-H120-I120)</f>
        <v>5228</v>
      </c>
      <c r="K120" s="28">
        <v>2015</v>
      </c>
      <c r="L120" s="28">
        <v>0</v>
      </c>
      <c r="M120" s="28">
        <v>1117</v>
      </c>
      <c r="N120" s="28">
        <v>2271</v>
      </c>
      <c r="O120" s="28">
        <v>2271</v>
      </c>
    </row>
    <row r="121" spans="1:15" ht="12.75" customHeight="1">
      <c r="A121" s="4" t="s">
        <v>222</v>
      </c>
      <c r="B121" s="5" t="s">
        <v>223</v>
      </c>
      <c r="C121" s="28">
        <v>18296</v>
      </c>
      <c r="D121" s="28">
        <v>16639</v>
      </c>
      <c r="E121" s="28">
        <v>362</v>
      </c>
      <c r="F121" s="28">
        <f>SUM(C121-D121-E121)</f>
        <v>1295</v>
      </c>
      <c r="G121" s="28">
        <v>63333</v>
      </c>
      <c r="H121" s="28">
        <v>48259</v>
      </c>
      <c r="I121" s="28">
        <v>2893</v>
      </c>
      <c r="J121" s="28">
        <f>SUM(G121-H121-I121)</f>
        <v>12181</v>
      </c>
      <c r="K121" s="28">
        <v>290</v>
      </c>
      <c r="L121" s="28">
        <v>0</v>
      </c>
      <c r="M121" s="28">
        <v>2455</v>
      </c>
      <c r="N121" s="28">
        <v>61</v>
      </c>
      <c r="O121" s="28">
        <v>61</v>
      </c>
    </row>
    <row r="122" spans="1:15" ht="12.75" customHeight="1">
      <c r="A122" s="4" t="s">
        <v>224</v>
      </c>
      <c r="B122" s="5" t="s">
        <v>225</v>
      </c>
      <c r="C122" s="28">
        <v>3568</v>
      </c>
      <c r="D122" s="28">
        <v>3045</v>
      </c>
      <c r="E122" s="28">
        <v>0</v>
      </c>
      <c r="F122" s="28">
        <f>SUM(C122-D122-E122)</f>
        <v>523</v>
      </c>
      <c r="G122" s="28">
        <v>12053</v>
      </c>
      <c r="H122" s="28">
        <v>8291</v>
      </c>
      <c r="I122" s="28">
        <v>0</v>
      </c>
      <c r="J122" s="28">
        <f>SUM(G122-H122-I122)</f>
        <v>3762</v>
      </c>
      <c r="K122" s="28">
        <v>111</v>
      </c>
      <c r="L122" s="28">
        <v>0</v>
      </c>
      <c r="M122" s="28">
        <v>3504</v>
      </c>
      <c r="N122" s="28">
        <v>28</v>
      </c>
      <c r="O122" s="28">
        <v>28</v>
      </c>
    </row>
    <row r="123" spans="1:15" ht="12.75" customHeight="1">
      <c r="A123" s="4" t="s">
        <v>226</v>
      </c>
      <c r="B123" s="5" t="s">
        <v>227</v>
      </c>
      <c r="C123" s="28">
        <v>16734</v>
      </c>
      <c r="D123" s="28">
        <v>15071</v>
      </c>
      <c r="E123" s="28">
        <v>194</v>
      </c>
      <c r="F123" s="28">
        <f>SUM(C123-D123-E123)</f>
        <v>1469</v>
      </c>
      <c r="G123" s="28">
        <v>49012</v>
      </c>
      <c r="H123" s="28">
        <v>38115</v>
      </c>
      <c r="I123" s="28">
        <v>1531</v>
      </c>
      <c r="J123" s="28">
        <f>SUM(G123-H123-I123)</f>
        <v>9366</v>
      </c>
      <c r="K123" s="28">
        <v>1009</v>
      </c>
      <c r="L123" s="28">
        <v>0</v>
      </c>
      <c r="M123" s="28">
        <v>2343</v>
      </c>
      <c r="N123" s="28">
        <v>484</v>
      </c>
      <c r="O123" s="28">
        <v>484</v>
      </c>
    </row>
    <row r="124" spans="1:15" ht="12.75" customHeight="1">
      <c r="A124" s="4" t="s">
        <v>228</v>
      </c>
      <c r="B124" s="5" t="s">
        <v>229</v>
      </c>
      <c r="C124" s="28">
        <v>5121</v>
      </c>
      <c r="D124" s="28">
        <v>4784</v>
      </c>
      <c r="E124" s="28">
        <v>79</v>
      </c>
      <c r="F124" s="28">
        <f>SUM(C124-D124-E124)</f>
        <v>258</v>
      </c>
      <c r="G124" s="28">
        <v>14436</v>
      </c>
      <c r="H124" s="28">
        <v>12039</v>
      </c>
      <c r="I124" s="28">
        <v>769</v>
      </c>
      <c r="J124" s="28">
        <f>SUM(G124-H124-I124)</f>
        <v>1628</v>
      </c>
      <c r="K124" s="28">
        <v>250</v>
      </c>
      <c r="L124" s="28">
        <v>0</v>
      </c>
      <c r="M124" s="28">
        <v>30</v>
      </c>
      <c r="N124" s="28">
        <v>191</v>
      </c>
      <c r="O124" s="28">
        <v>191</v>
      </c>
    </row>
    <row r="125" spans="1:15" ht="12.75" customHeight="1">
      <c r="A125" s="8"/>
      <c r="B125" s="9" t="s">
        <v>230</v>
      </c>
      <c r="C125" s="29">
        <f t="shared" ref="C125:O125" si="29">SUM(C120:C124)</f>
        <v>55484</v>
      </c>
      <c r="D125" s="29">
        <f t="shared" si="29"/>
        <v>50446</v>
      </c>
      <c r="E125" s="29">
        <f t="shared" si="29"/>
        <v>795</v>
      </c>
      <c r="F125" s="29">
        <f t="shared" si="29"/>
        <v>4243</v>
      </c>
      <c r="G125" s="29">
        <f t="shared" si="29"/>
        <v>175958</v>
      </c>
      <c r="H125" s="29">
        <f t="shared" si="29"/>
        <v>136869</v>
      </c>
      <c r="I125" s="29">
        <f t="shared" si="29"/>
        <v>6924</v>
      </c>
      <c r="J125" s="29">
        <f t="shared" si="29"/>
        <v>32165</v>
      </c>
      <c r="K125" s="29">
        <f t="shared" si="29"/>
        <v>3675</v>
      </c>
      <c r="L125" s="29">
        <f t="shared" si="29"/>
        <v>0</v>
      </c>
      <c r="M125" s="29">
        <f t="shared" si="29"/>
        <v>9449</v>
      </c>
      <c r="N125" s="29">
        <f t="shared" si="29"/>
        <v>3035</v>
      </c>
      <c r="O125" s="29">
        <f t="shared" si="29"/>
        <v>3035</v>
      </c>
    </row>
    <row r="126" spans="1:15" ht="12.75" customHeight="1">
      <c r="A126" s="4" t="s">
        <v>231</v>
      </c>
      <c r="B126" s="5" t="s">
        <v>232</v>
      </c>
      <c r="C126" s="28">
        <v>12048</v>
      </c>
      <c r="D126" s="28">
        <v>9430</v>
      </c>
      <c r="E126" s="28">
        <v>0</v>
      </c>
      <c r="F126" s="28">
        <f t="shared" ref="F126:F134" si="30">SUM(C126-D126-E126)</f>
        <v>2618</v>
      </c>
      <c r="G126" s="28">
        <v>33274</v>
      </c>
      <c r="H126" s="28">
        <v>20753</v>
      </c>
      <c r="I126" s="28">
        <v>0</v>
      </c>
      <c r="J126" s="28">
        <f t="shared" ref="J126:J134" si="31">SUM(G126-H126-I126)</f>
        <v>12521</v>
      </c>
      <c r="K126" s="28">
        <v>198</v>
      </c>
      <c r="L126" s="28">
        <v>0</v>
      </c>
      <c r="M126" s="28">
        <v>2813</v>
      </c>
      <c r="N126" s="28">
        <v>407</v>
      </c>
      <c r="O126" s="28">
        <v>407</v>
      </c>
    </row>
    <row r="127" spans="1:15" ht="12.75" customHeight="1">
      <c r="A127" s="4" t="s">
        <v>233</v>
      </c>
      <c r="B127" s="5" t="s">
        <v>234</v>
      </c>
      <c r="C127" s="28">
        <v>6529</v>
      </c>
      <c r="D127" s="28">
        <v>5242</v>
      </c>
      <c r="E127" s="28">
        <v>0</v>
      </c>
      <c r="F127" s="28">
        <f t="shared" si="30"/>
        <v>1287</v>
      </c>
      <c r="G127" s="28">
        <v>19777</v>
      </c>
      <c r="H127" s="28">
        <v>15487</v>
      </c>
      <c r="I127" s="28">
        <v>0</v>
      </c>
      <c r="J127" s="28">
        <f t="shared" si="31"/>
        <v>4290</v>
      </c>
      <c r="K127" s="28">
        <v>115</v>
      </c>
      <c r="L127" s="28">
        <v>0</v>
      </c>
      <c r="M127" s="28">
        <v>545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41387</v>
      </c>
      <c r="D128" s="28">
        <v>32772</v>
      </c>
      <c r="E128" s="28">
        <v>683</v>
      </c>
      <c r="F128" s="28">
        <f t="shared" si="30"/>
        <v>7932</v>
      </c>
      <c r="G128" s="28">
        <v>96592</v>
      </c>
      <c r="H128" s="28">
        <v>69959</v>
      </c>
      <c r="I128" s="28">
        <v>3291</v>
      </c>
      <c r="J128" s="28">
        <f t="shared" si="31"/>
        <v>23342</v>
      </c>
      <c r="K128" s="28">
        <v>2264</v>
      </c>
      <c r="L128" s="28">
        <v>0</v>
      </c>
      <c r="M128" s="28">
        <v>6629</v>
      </c>
      <c r="N128" s="28">
        <v>591</v>
      </c>
      <c r="O128" s="28">
        <v>591</v>
      </c>
    </row>
    <row r="129" spans="1:15" ht="12.75" customHeight="1">
      <c r="A129" s="4" t="s">
        <v>237</v>
      </c>
      <c r="B129" s="5" t="s">
        <v>238</v>
      </c>
      <c r="C129" s="28">
        <v>4093</v>
      </c>
      <c r="D129" s="28">
        <v>3205</v>
      </c>
      <c r="E129" s="28">
        <v>168</v>
      </c>
      <c r="F129" s="28">
        <f t="shared" si="30"/>
        <v>720</v>
      </c>
      <c r="G129" s="28">
        <v>15742</v>
      </c>
      <c r="H129" s="28">
        <v>8011</v>
      </c>
      <c r="I129" s="28">
        <v>1566</v>
      </c>
      <c r="J129" s="28">
        <f t="shared" si="31"/>
        <v>6165</v>
      </c>
      <c r="K129" s="28">
        <v>173</v>
      </c>
      <c r="L129" s="28">
        <v>0</v>
      </c>
      <c r="M129" s="28">
        <v>2611</v>
      </c>
      <c r="N129" s="28">
        <v>0</v>
      </c>
      <c r="O129" s="28">
        <v>0</v>
      </c>
    </row>
    <row r="130" spans="1:15" ht="12.75" customHeight="1">
      <c r="A130" s="4" t="s">
        <v>239</v>
      </c>
      <c r="B130" s="5" t="s">
        <v>240</v>
      </c>
      <c r="C130" s="28">
        <v>23840</v>
      </c>
      <c r="D130" s="28">
        <v>20277</v>
      </c>
      <c r="E130" s="28">
        <v>1190</v>
      </c>
      <c r="F130" s="28">
        <f t="shared" si="30"/>
        <v>2373</v>
      </c>
      <c r="G130" s="28">
        <v>60182</v>
      </c>
      <c r="H130" s="28">
        <v>33279</v>
      </c>
      <c r="I130" s="28">
        <v>5734</v>
      </c>
      <c r="J130" s="28">
        <f t="shared" si="31"/>
        <v>21169</v>
      </c>
      <c r="K130" s="28">
        <v>982</v>
      </c>
      <c r="L130" s="28">
        <v>0</v>
      </c>
      <c r="M130" s="28">
        <v>343</v>
      </c>
      <c r="N130" s="28">
        <v>116212</v>
      </c>
      <c r="O130" s="28">
        <v>3093</v>
      </c>
    </row>
    <row r="131" spans="1:15" ht="12.75" customHeight="1">
      <c r="A131" s="4" t="s">
        <v>241</v>
      </c>
      <c r="B131" s="5" t="s">
        <v>242</v>
      </c>
      <c r="C131" s="28">
        <v>45627</v>
      </c>
      <c r="D131" s="28">
        <v>37764</v>
      </c>
      <c r="E131" s="28">
        <v>279</v>
      </c>
      <c r="F131" s="28">
        <f t="shared" si="30"/>
        <v>7584</v>
      </c>
      <c r="G131" s="28">
        <v>107568</v>
      </c>
      <c r="H131" s="28">
        <v>59098</v>
      </c>
      <c r="I131" s="28">
        <v>1805</v>
      </c>
      <c r="J131" s="28">
        <f t="shared" si="31"/>
        <v>46665</v>
      </c>
      <c r="K131" s="28">
        <v>2170</v>
      </c>
      <c r="L131" s="28">
        <v>0</v>
      </c>
      <c r="M131" s="28">
        <v>1249</v>
      </c>
      <c r="N131" s="28">
        <v>554</v>
      </c>
      <c r="O131" s="28">
        <v>554</v>
      </c>
    </row>
    <row r="132" spans="1:15" ht="12.75" customHeight="1">
      <c r="A132" s="4" t="s">
        <v>243</v>
      </c>
      <c r="B132" s="5" t="s">
        <v>244</v>
      </c>
      <c r="C132" s="28">
        <v>18208</v>
      </c>
      <c r="D132" s="28">
        <v>15494</v>
      </c>
      <c r="E132" s="28">
        <v>0</v>
      </c>
      <c r="F132" s="28">
        <f t="shared" si="30"/>
        <v>2714</v>
      </c>
      <c r="G132" s="28">
        <v>55078</v>
      </c>
      <c r="H132" s="28">
        <v>33144</v>
      </c>
      <c r="I132" s="28">
        <v>0</v>
      </c>
      <c r="J132" s="28">
        <f t="shared" si="31"/>
        <v>21934</v>
      </c>
      <c r="K132" s="28">
        <v>2815</v>
      </c>
      <c r="L132" s="28">
        <v>0</v>
      </c>
      <c r="M132" s="28">
        <v>5052</v>
      </c>
      <c r="N132" s="28">
        <v>71</v>
      </c>
      <c r="O132" s="28">
        <v>71</v>
      </c>
    </row>
    <row r="133" spans="1:15" ht="12.75" customHeight="1">
      <c r="A133" s="4" t="s">
        <v>245</v>
      </c>
      <c r="B133" s="5" t="s">
        <v>246</v>
      </c>
      <c r="C133" s="28">
        <v>18356</v>
      </c>
      <c r="D133" s="28">
        <v>16258</v>
      </c>
      <c r="E133" s="28">
        <v>0</v>
      </c>
      <c r="F133" s="28">
        <f t="shared" si="30"/>
        <v>2098</v>
      </c>
      <c r="G133" s="28">
        <v>51993</v>
      </c>
      <c r="H133" s="28">
        <v>38095</v>
      </c>
      <c r="I133" s="28">
        <v>0</v>
      </c>
      <c r="J133" s="28">
        <f t="shared" si="31"/>
        <v>13898</v>
      </c>
      <c r="K133" s="28">
        <v>11693</v>
      </c>
      <c r="L133" s="28">
        <v>0</v>
      </c>
      <c r="M133" s="28">
        <v>3095</v>
      </c>
      <c r="N133" s="28">
        <v>27</v>
      </c>
      <c r="O133" s="28">
        <v>27</v>
      </c>
    </row>
    <row r="134" spans="1:15" ht="12.75" customHeight="1">
      <c r="A134" s="4" t="s">
        <v>247</v>
      </c>
      <c r="B134" s="5" t="s">
        <v>248</v>
      </c>
      <c r="C134" s="28">
        <v>12084</v>
      </c>
      <c r="D134" s="28">
        <v>8809</v>
      </c>
      <c r="E134" s="28">
        <v>0</v>
      </c>
      <c r="F134" s="28">
        <f t="shared" si="30"/>
        <v>3275</v>
      </c>
      <c r="G134" s="28">
        <v>50826</v>
      </c>
      <c r="H134" s="28">
        <v>18021</v>
      </c>
      <c r="I134" s="28">
        <v>0</v>
      </c>
      <c r="J134" s="28">
        <f t="shared" si="31"/>
        <v>32805</v>
      </c>
      <c r="K134" s="28">
        <v>1642</v>
      </c>
      <c r="L134" s="28">
        <v>0</v>
      </c>
      <c r="M134" s="28">
        <v>3608</v>
      </c>
      <c r="N134" s="28">
        <v>56</v>
      </c>
      <c r="O134" s="28">
        <v>56</v>
      </c>
    </row>
    <row r="135" spans="1:15" ht="12.75" customHeight="1">
      <c r="A135" s="10"/>
      <c r="B135" s="9" t="s">
        <v>249</v>
      </c>
      <c r="C135" s="29">
        <f t="shared" ref="C135:O135" si="32">SUM(C126:C134)</f>
        <v>182172</v>
      </c>
      <c r="D135" s="29">
        <f t="shared" si="32"/>
        <v>149251</v>
      </c>
      <c r="E135" s="29">
        <f t="shared" si="32"/>
        <v>2320</v>
      </c>
      <c r="F135" s="29">
        <f t="shared" si="32"/>
        <v>30601</v>
      </c>
      <c r="G135" s="29">
        <f t="shared" si="32"/>
        <v>491032</v>
      </c>
      <c r="H135" s="29">
        <f t="shared" si="32"/>
        <v>295847</v>
      </c>
      <c r="I135" s="29">
        <f t="shared" si="32"/>
        <v>12396</v>
      </c>
      <c r="J135" s="29">
        <f t="shared" si="32"/>
        <v>182789</v>
      </c>
      <c r="K135" s="29">
        <f t="shared" si="32"/>
        <v>22052</v>
      </c>
      <c r="L135" s="29">
        <f t="shared" si="32"/>
        <v>0</v>
      </c>
      <c r="M135" s="29">
        <f t="shared" si="32"/>
        <v>25945</v>
      </c>
      <c r="N135" s="29">
        <f t="shared" si="32"/>
        <v>117918</v>
      </c>
      <c r="O135" s="29">
        <f t="shared" si="32"/>
        <v>4799</v>
      </c>
    </row>
    <row r="136" spans="1:15" ht="12.75" customHeight="1">
      <c r="A136" s="4" t="s">
        <v>250</v>
      </c>
      <c r="B136" s="5" t="s">
        <v>251</v>
      </c>
      <c r="C136" s="28">
        <v>26880</v>
      </c>
      <c r="D136" s="28">
        <v>25552</v>
      </c>
      <c r="E136" s="28">
        <v>0</v>
      </c>
      <c r="F136" s="28">
        <f t="shared" ref="F136:F143" si="33">SUM(C136-D136-E136)</f>
        <v>1328</v>
      </c>
      <c r="G136" s="28">
        <v>64679</v>
      </c>
      <c r="H136" s="28">
        <v>51328</v>
      </c>
      <c r="I136" s="28">
        <v>0</v>
      </c>
      <c r="J136" s="28">
        <f t="shared" ref="J136:J143" si="34">SUM(G136-H136-I136)</f>
        <v>13351</v>
      </c>
      <c r="K136" s="28">
        <v>9782</v>
      </c>
      <c r="L136" s="28">
        <v>2522</v>
      </c>
      <c r="M136" s="28">
        <v>3300</v>
      </c>
      <c r="N136" s="28">
        <v>8899</v>
      </c>
      <c r="O136" s="28">
        <v>8257</v>
      </c>
    </row>
    <row r="137" spans="1:15" ht="12.75" customHeight="1">
      <c r="A137" s="4" t="s">
        <v>252</v>
      </c>
      <c r="B137" s="5" t="s">
        <v>253</v>
      </c>
      <c r="C137" s="28">
        <v>4029</v>
      </c>
      <c r="D137" s="28">
        <v>3102</v>
      </c>
      <c r="E137" s="28">
        <v>0</v>
      </c>
      <c r="F137" s="28">
        <f t="shared" si="33"/>
        <v>927</v>
      </c>
      <c r="G137" s="28">
        <v>8636</v>
      </c>
      <c r="H137" s="28">
        <v>6852</v>
      </c>
      <c r="I137" s="28">
        <v>0</v>
      </c>
      <c r="J137" s="28">
        <f t="shared" si="34"/>
        <v>1784</v>
      </c>
      <c r="K137" s="28">
        <v>77</v>
      </c>
      <c r="L137" s="28">
        <v>0</v>
      </c>
      <c r="M137" s="28">
        <v>0</v>
      </c>
      <c r="N137" s="28">
        <v>24</v>
      </c>
      <c r="O137" s="28">
        <v>24</v>
      </c>
    </row>
    <row r="138" spans="1:15" ht="12.75" customHeight="1">
      <c r="A138" s="4" t="s">
        <v>254</v>
      </c>
      <c r="B138" s="5" t="s">
        <v>255</v>
      </c>
      <c r="C138" s="28">
        <v>1923</v>
      </c>
      <c r="D138" s="28">
        <v>1693</v>
      </c>
      <c r="E138" s="28">
        <v>0</v>
      </c>
      <c r="F138" s="28">
        <f t="shared" si="33"/>
        <v>230</v>
      </c>
      <c r="G138" s="28">
        <v>5278</v>
      </c>
      <c r="H138" s="28">
        <v>4611</v>
      </c>
      <c r="I138" s="28">
        <v>0</v>
      </c>
      <c r="J138" s="28">
        <f t="shared" si="34"/>
        <v>667</v>
      </c>
      <c r="K138" s="28">
        <v>3</v>
      </c>
      <c r="L138" s="28">
        <v>0</v>
      </c>
      <c r="M138" s="28">
        <v>232</v>
      </c>
      <c r="N138" s="28">
        <v>329</v>
      </c>
      <c r="O138" s="28">
        <v>76</v>
      </c>
    </row>
    <row r="139" spans="1:15" ht="12.75" customHeight="1">
      <c r="A139" s="4" t="s">
        <v>256</v>
      </c>
      <c r="B139" s="5" t="s">
        <v>257</v>
      </c>
      <c r="C139" s="28">
        <v>6180</v>
      </c>
      <c r="D139" s="28">
        <v>6054</v>
      </c>
      <c r="E139" s="28">
        <v>0</v>
      </c>
      <c r="F139" s="28">
        <f t="shared" si="33"/>
        <v>126</v>
      </c>
      <c r="G139" s="28">
        <v>17854</v>
      </c>
      <c r="H139" s="28">
        <v>15797</v>
      </c>
      <c r="I139" s="28">
        <v>0</v>
      </c>
      <c r="J139" s="28">
        <f t="shared" si="34"/>
        <v>2057</v>
      </c>
      <c r="K139" s="28">
        <v>5972</v>
      </c>
      <c r="L139" s="28">
        <v>229</v>
      </c>
      <c r="M139" s="28">
        <v>3038</v>
      </c>
      <c r="N139" s="28">
        <v>472</v>
      </c>
      <c r="O139" s="28">
        <v>455</v>
      </c>
    </row>
    <row r="140" spans="1:15" ht="12.75" customHeight="1">
      <c r="A140" s="4" t="s">
        <v>258</v>
      </c>
      <c r="B140" s="5" t="s">
        <v>259</v>
      </c>
      <c r="C140" s="28">
        <v>1048</v>
      </c>
      <c r="D140" s="28">
        <v>924</v>
      </c>
      <c r="E140" s="28">
        <v>0</v>
      </c>
      <c r="F140" s="28">
        <f t="shared" si="33"/>
        <v>124</v>
      </c>
      <c r="G140" s="28">
        <v>2414</v>
      </c>
      <c r="H140" s="28">
        <v>1996</v>
      </c>
      <c r="I140" s="28">
        <v>0</v>
      </c>
      <c r="J140" s="28">
        <f t="shared" si="34"/>
        <v>418</v>
      </c>
      <c r="K140" s="28">
        <v>0</v>
      </c>
      <c r="L140" s="28">
        <v>0</v>
      </c>
      <c r="M140" s="28">
        <v>0</v>
      </c>
      <c r="N140" s="28">
        <v>9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4544</v>
      </c>
      <c r="D141" s="28">
        <v>4411</v>
      </c>
      <c r="E141" s="28">
        <v>0</v>
      </c>
      <c r="F141" s="28">
        <f t="shared" si="33"/>
        <v>133</v>
      </c>
      <c r="G141" s="28">
        <v>11152</v>
      </c>
      <c r="H141" s="28">
        <v>8927</v>
      </c>
      <c r="I141" s="28">
        <v>0</v>
      </c>
      <c r="J141" s="28">
        <f t="shared" si="34"/>
        <v>2225</v>
      </c>
      <c r="K141" s="28">
        <v>2263</v>
      </c>
      <c r="L141" s="28">
        <v>0</v>
      </c>
      <c r="M141" s="28">
        <v>528</v>
      </c>
      <c r="N141" s="28">
        <v>730</v>
      </c>
      <c r="O141" s="28">
        <v>730</v>
      </c>
    </row>
    <row r="142" spans="1:15" ht="12.75" customHeight="1">
      <c r="A142" s="4" t="s">
        <v>262</v>
      </c>
      <c r="B142" s="5" t="s">
        <v>263</v>
      </c>
      <c r="C142" s="28">
        <v>6048</v>
      </c>
      <c r="D142" s="28">
        <v>4649</v>
      </c>
      <c r="E142" s="28">
        <v>0</v>
      </c>
      <c r="F142" s="28">
        <f t="shared" si="33"/>
        <v>1399</v>
      </c>
      <c r="G142" s="28">
        <v>19128</v>
      </c>
      <c r="H142" s="28">
        <v>15054</v>
      </c>
      <c r="I142" s="28">
        <v>0</v>
      </c>
      <c r="J142" s="28">
        <f t="shared" si="34"/>
        <v>4074</v>
      </c>
      <c r="K142" s="28">
        <v>3535</v>
      </c>
      <c r="L142" s="28">
        <v>22</v>
      </c>
      <c r="M142" s="28">
        <v>3264</v>
      </c>
      <c r="N142" s="28">
        <v>2557</v>
      </c>
      <c r="O142" s="28">
        <v>2466</v>
      </c>
    </row>
    <row r="143" spans="1:15" ht="12.75" customHeight="1">
      <c r="A143" s="4" t="s">
        <v>264</v>
      </c>
      <c r="B143" s="5" t="s">
        <v>265</v>
      </c>
      <c r="C143" s="28">
        <v>18069</v>
      </c>
      <c r="D143" s="28">
        <v>15266</v>
      </c>
      <c r="E143" s="28">
        <v>0</v>
      </c>
      <c r="F143" s="28">
        <f t="shared" si="33"/>
        <v>2803</v>
      </c>
      <c r="G143" s="28">
        <v>55999</v>
      </c>
      <c r="H143" s="28">
        <v>27032</v>
      </c>
      <c r="I143" s="28">
        <v>0</v>
      </c>
      <c r="J143" s="28">
        <f t="shared" si="34"/>
        <v>28967</v>
      </c>
      <c r="K143" s="28">
        <v>20324</v>
      </c>
      <c r="L143" s="28">
        <v>25</v>
      </c>
      <c r="M143" s="28">
        <v>4015</v>
      </c>
      <c r="N143" s="28">
        <v>4685</v>
      </c>
      <c r="O143" s="28">
        <v>4515</v>
      </c>
    </row>
    <row r="144" spans="1:15" ht="12.75" customHeight="1">
      <c r="A144" s="10"/>
      <c r="B144" s="9" t="s">
        <v>266</v>
      </c>
      <c r="C144" s="30">
        <f t="shared" ref="C144:O144" si="35">SUM(C136:C143)</f>
        <v>68721</v>
      </c>
      <c r="D144" s="30">
        <f t="shared" si="35"/>
        <v>61651</v>
      </c>
      <c r="E144" s="30">
        <f t="shared" si="35"/>
        <v>0</v>
      </c>
      <c r="F144" s="30">
        <f t="shared" si="35"/>
        <v>7070</v>
      </c>
      <c r="G144" s="30">
        <f t="shared" si="35"/>
        <v>185140</v>
      </c>
      <c r="H144" s="30">
        <f t="shared" si="35"/>
        <v>131597</v>
      </c>
      <c r="I144" s="30">
        <f t="shared" si="35"/>
        <v>0</v>
      </c>
      <c r="J144" s="30">
        <f t="shared" si="35"/>
        <v>53543</v>
      </c>
      <c r="K144" s="30">
        <f t="shared" si="35"/>
        <v>41956</v>
      </c>
      <c r="L144" s="30">
        <f t="shared" si="35"/>
        <v>2798</v>
      </c>
      <c r="M144" s="30">
        <f t="shared" si="35"/>
        <v>14377</v>
      </c>
      <c r="N144" s="30">
        <f t="shared" si="35"/>
        <v>17705</v>
      </c>
      <c r="O144" s="30">
        <f t="shared" si="35"/>
        <v>16523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2404412</v>
      </c>
      <c r="D145" s="31">
        <f t="shared" si="36"/>
        <v>1739967</v>
      </c>
      <c r="E145" s="31">
        <f t="shared" si="36"/>
        <v>56595</v>
      </c>
      <c r="F145" s="31">
        <f t="shared" si="36"/>
        <v>607850</v>
      </c>
      <c r="G145" s="31">
        <f t="shared" si="36"/>
        <v>7408745</v>
      </c>
      <c r="H145" s="31">
        <f t="shared" si="36"/>
        <v>3814154</v>
      </c>
      <c r="I145" s="31">
        <f t="shared" si="36"/>
        <v>319855</v>
      </c>
      <c r="J145" s="31">
        <f t="shared" si="36"/>
        <v>3274736</v>
      </c>
      <c r="K145" s="31">
        <f t="shared" si="36"/>
        <v>473500</v>
      </c>
      <c r="L145" s="31">
        <f t="shared" si="36"/>
        <v>6920</v>
      </c>
      <c r="M145" s="31">
        <f t="shared" si="36"/>
        <v>481070</v>
      </c>
      <c r="N145" s="31">
        <f t="shared" si="36"/>
        <v>446315</v>
      </c>
      <c r="O145" s="31">
        <f t="shared" si="36"/>
        <v>202233</v>
      </c>
    </row>
  </sheetData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2014-06-24T11:54:17Z</dcterms:created>
  <dcterms:modified xsi:type="dcterms:W3CDTF">2017-05-09T13:44:15Z</dcterms:modified>
</cp:coreProperties>
</file>