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J15"/>
  <c r="J23" s="1"/>
  <c r="F16"/>
  <c r="F23" s="1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F30" s="1"/>
  <c r="J27"/>
  <c r="F28"/>
  <c r="J28"/>
  <c r="F29"/>
  <c r="J29"/>
  <c r="C30"/>
  <c r="D30"/>
  <c r="E30"/>
  <c r="G30"/>
  <c r="H30"/>
  <c r="I30"/>
  <c r="K30"/>
  <c r="L30"/>
  <c r="M30"/>
  <c r="N30"/>
  <c r="O30"/>
  <c r="F31"/>
  <c r="F43" s="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J47"/>
  <c r="F48"/>
  <c r="F51" s="1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J60"/>
  <c r="F61"/>
  <c r="F69" s="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J81"/>
  <c r="F82"/>
  <c r="F86" s="1"/>
  <c r="J82"/>
  <c r="J86" s="1"/>
  <c r="F83"/>
  <c r="J83"/>
  <c r="F84"/>
  <c r="J84"/>
  <c r="F85"/>
  <c r="J85"/>
  <c r="C86"/>
  <c r="D86"/>
  <c r="E86"/>
  <c r="G86"/>
  <c r="H86"/>
  <c r="I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J90"/>
  <c r="F91"/>
  <c r="F95" s="1"/>
  <c r="J91"/>
  <c r="J95" s="1"/>
  <c r="F92"/>
  <c r="J92"/>
  <c r="F93"/>
  <c r="J93"/>
  <c r="F94"/>
  <c r="J94"/>
  <c r="C95"/>
  <c r="D95"/>
  <c r="E95"/>
  <c r="G95"/>
  <c r="H95"/>
  <c r="I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J99"/>
  <c r="F100"/>
  <c r="F103" s="1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J110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F119" s="1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F135"/>
  <c r="G135"/>
  <c r="G145" s="1"/>
  <c r="H135"/>
  <c r="I135"/>
  <c r="J135"/>
  <c r="K135"/>
  <c r="K145" s="1"/>
  <c r="L135"/>
  <c r="M135"/>
  <c r="N135"/>
  <c r="O135"/>
  <c r="O145" s="1"/>
  <c r="F136"/>
  <c r="J136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E144"/>
  <c r="E145" s="1"/>
  <c r="G144"/>
  <c r="H144"/>
  <c r="I144"/>
  <c r="I145" s="1"/>
  <c r="J144"/>
  <c r="K144"/>
  <c r="L144"/>
  <c r="M144"/>
  <c r="M145" s="1"/>
  <c r="N144"/>
  <c r="N145" s="1"/>
  <c r="O144"/>
  <c r="D145"/>
  <c r="H145"/>
  <c r="L145"/>
  <c r="F15" i="2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J145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<sst xmlns="http://schemas.openxmlformats.org/spreadsheetml/2006/main" count="544" uniqueCount="271">
  <si>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</si>
  <si>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</si>
  <si>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</si>
  <si>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</si>
  <si>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</si>
  <si>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</si>
  <si>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</si>
  <si>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marzo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</si>
  <si>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</si>
  <si>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</si>
  <si>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</si>
  <si>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</si>
  <si>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</si>
  <si>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</si>
  <si>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</si>
  <si>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</si>
  <si>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</si>
  <si>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</si>
  <si>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</si>
  <si>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</si>
  <si>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</si>
  <si>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</si>
  <si>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</si>
  <si>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</si>
  <si>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</si>
  <si>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</si>
  <si>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</si>
  <si>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</si>
  <si>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</si>
  <si>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</si>
  <si>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</si>
  <si>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</si>
  <si>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</si>
  <si>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</si>
  <si>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</si>
  <si>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</si>
  <si>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</si>
  <si>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</si>
  <si>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</si>
  <si>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</si>
  <si>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</si>
  <si>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</si>
  <si>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</si>
  <si>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</si>
  <si>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</si>
  <si>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</si>
  <si>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</si>
  <si>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</si>
  <si>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</si>
  <si>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</si>
  <si>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</si>
  <si>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</si>
  <si>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</si>
  <si>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</si>
  <si>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</si>
  <si>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</si>
  <si>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</si>
  <si>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</si>
  <si>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</si>
  <si>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</si>
  <si>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</si>
  <si>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</si>
  <si>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</si>
  <si>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</si>
  <si>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</si>
  <si>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</si>
  <si>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</si>
  <si>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</si>
  <si>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</si>
  <si>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</si>
  <si>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</si>
  <si>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</si>
  <si>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</si>
  <si>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</si>
  <si>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</si>
  <si>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</si>
  <si>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</si>
  <si>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</si>
  <si>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</si>
  <si>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</si>
  <si>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</si>
  <si>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</si>
  <si>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</si>
  <si>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</si>
  <si>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</si>
  <si>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</si>
  <si>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</si>
  <si>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</si>
  <si>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</si>
  <si>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</si>
  <si>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</si>
  <si>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</si>
  <si>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</si>
  <si>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</si>
  <si>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</si>
  <si>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</si>
  <si>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</si>
  <si>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</si>
  <si>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</si>
  <si>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</si>
  <si>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</si>
  <si>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</si>
  <si>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</si>
  <si>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</si>
  <si>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</si>
  <si>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</si>
  <si>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</si>
  <si>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</si>
  <si>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</si>
  <si>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</si>
  <si>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</si>
  <si>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</si>
  <si>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</si>
  <si>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</si>
  <si>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</si>
  <si>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</si>
  <si>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</si>
  <si>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</si>
  <si>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</si>
  <si>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</si>
  <si>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</si>
  <si>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</si>
  <si>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</si>
  <si>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</si>
  <si>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</si>
  <si>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</si>
  <si>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</si>
  <si>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</si>
  <si>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</si>
  <si>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</si>
  <si>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</si>
  <si>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</si>
  <si>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</si>
  <si>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</si>
  <si>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</si>
  <si>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</si>
  <si>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</si>
  <si>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</si>
  <si>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</si>
  <si>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</si>
  <si>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</si>
  <si>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</si>
  <si>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</si>
  <si>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</si>
  <si>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</si>
  <si>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</si>
  <si>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</si>
  <si>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</si>
  <si>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</si>
  <si>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</si>
  <si>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</si>
  <si>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</si>
  <si>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</si>
  <si>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</si>
  <si>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</si>
  <si>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</si>
  <si>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</si>
  <si>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</si>
  <si>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</si>
  <si>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</si>
  <si>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</si>
  <si>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</si>
  <si>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</si>
  <si>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</si>
  <si>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</si>
  <si>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</si>
  <si>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</si>
  <si>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</si>
  <si>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</si>
  <si>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</si>
  <si>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</si>
  <si>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</si>
  <si>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</si>
  <si>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</si>
  <si>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</si>
  <si>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</si>
  <si>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</si>
  <si>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</si>
  <si>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</si>
  <si>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</si>
  <si>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</si>
  <si>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</si>
  <si>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</si>
  <si>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</si>
  <si>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</si>
  <si>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</si>
  <si>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</si>
  <si>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</si>
  <si>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</si>
  <si>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</si>
  <si>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</si>
  <si>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</si>
  <si>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</si>
  <si>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</si>
  <si>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</si>
  <si>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</si>
  <si>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</si>
  <si>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</si>
  <si>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</si>
  <si>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</si>
  <si>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</si>
  <si>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</si>
  <si>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</si>
  <si>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</si>
  <si>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</si>
  <si>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</si>
  <si>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</si>
  <si>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</si>
  <si>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</si>
  <si>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</si>
  <si>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</si>
  <si>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</si>
  <si>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</si>
  <si>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</si>
  <si>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</si>
  <si>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</si>
  <si>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</si>
  <si>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</si>
  <si>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</si>
  <si>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</si>
  <si>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</si>
  <si>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</si>
  <si>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</si>
  <si>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</si>
  <si>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</si>
  <si>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</si>
  <si>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</si>
  <si>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</si>
  <si>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</si>
  <si>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</si>
  <si>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</si>
  <si>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</si>
  <si>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</si>
  <si>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</si>
  <si>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</si>
  <si>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</si>
  <si>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</si>
  <si>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</si>
  <si>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</si>
  <si>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</si>
  <si>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</si>
  <si>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</si>
  <si>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</si>
  <si>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</si>
  <si>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</si>
  <si>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</si>
  <si>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</si>
  <si>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</si>
  <si>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</si>
  <si>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</si>
  <si>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</si>
  <si>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</si>
  <si>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</si>
  <si>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</si>
  <si>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</si>
  <si>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</si>
  <si>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</si>
  <si>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</si>
  <si>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</si>
  <si>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</si>
  <si>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</si>
  <si>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</si>
  <si>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</si>
  <si>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</si>
  <si>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</si>
  <si>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</si>
  <si>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</si>
  <si>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</si>
  <si>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</si>
  <si>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</si>
  <si>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gennaio-marzo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</si>
</sst>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8905</v>
      </c>
      <c r="D15" s="28">
        <v>3713</v>
      </c>
      <c r="E15" s="28">
        <v>474</v>
      </c>
      <c r="F15" s="28">
        <f t="shared" ref="F15:F22" si="0">SUM(C15-D15-E15)</f>
        <v>4718</v>
      </c>
      <c r="G15" s="28">
        <v>31489</v>
      </c>
      <c r="H15" s="28">
        <v>10059</v>
      </c>
      <c r="I15" s="28">
        <v>2753</v>
      </c>
      <c r="J15" s="28">
        <f t="shared" ref="J15:J22" si="1">SUM(G15-H15-I15)</f>
        <v>18677</v>
      </c>
      <c r="K15" s="28">
        <v>1245</v>
      </c>
      <c r="L15" s="28">
        <v>0</v>
      </c>
      <c r="M15" s="28">
        <v>1611</v>
      </c>
      <c r="N15" s="28">
        <v>203</v>
      </c>
      <c r="O15" s="28">
        <v>203</v>
      </c>
    </row>
    <row r="16" spans="1:15" ht="12.75" customHeight="1">
      <c r="A16" s="4" t="s">
        <v>29</v>
      </c>
      <c r="B16" s="5" t="s">
        <v>30</v>
      </c>
      <c r="C16" s="28">
        <v>3489</v>
      </c>
      <c r="D16" s="28">
        <v>1774</v>
      </c>
      <c r="E16" s="28">
        <v>66</v>
      </c>
      <c r="F16" s="28">
        <f t="shared" si="0"/>
        <v>1649</v>
      </c>
      <c r="G16" s="28">
        <v>23338</v>
      </c>
      <c r="H16" s="28">
        <v>4205</v>
      </c>
      <c r="I16" s="28">
        <v>538</v>
      </c>
      <c r="J16" s="28">
        <f t="shared" si="1"/>
        <v>18595</v>
      </c>
      <c r="K16" s="28">
        <v>569</v>
      </c>
      <c r="L16" s="28">
        <v>0</v>
      </c>
      <c r="M16" s="28">
        <v>1866</v>
      </c>
      <c r="N16" s="28">
        <v>52</v>
      </c>
      <c r="O16" s="28">
        <v>52</v>
      </c>
    </row>
    <row r="17" spans="1:15" ht="12.75" customHeight="1">
      <c r="A17" s="4" t="s">
        <v>31</v>
      </c>
      <c r="B17" s="5" t="s">
        <v>32</v>
      </c>
      <c r="C17" s="28">
        <v>1741</v>
      </c>
      <c r="D17" s="28">
        <v>1634</v>
      </c>
      <c r="E17" s="28">
        <v>0</v>
      </c>
      <c r="F17" s="28">
        <f t="shared" si="0"/>
        <v>107</v>
      </c>
      <c r="G17" s="28">
        <v>3495</v>
      </c>
      <c r="H17" s="28">
        <v>3021</v>
      </c>
      <c r="I17" s="28">
        <v>0</v>
      </c>
      <c r="J17" s="28">
        <f t="shared" si="1"/>
        <v>474</v>
      </c>
      <c r="K17" s="28">
        <v>195</v>
      </c>
      <c r="L17" s="28">
        <v>0</v>
      </c>
      <c r="M17" s="28">
        <v>76</v>
      </c>
      <c r="N17" s="28">
        <v>170</v>
      </c>
      <c r="O17" s="28">
        <v>170</v>
      </c>
    </row>
    <row r="18" spans="1:15" ht="12.75" customHeight="1">
      <c r="A18" s="4" t="s">
        <v>33</v>
      </c>
      <c r="B18" s="5" t="s">
        <v>34</v>
      </c>
      <c r="C18" s="28">
        <v>5511</v>
      </c>
      <c r="D18" s="28">
        <v>4160</v>
      </c>
      <c r="E18" s="28">
        <v>82</v>
      </c>
      <c r="F18" s="28">
        <f t="shared" si="0"/>
        <v>1269</v>
      </c>
      <c r="G18" s="28">
        <v>13960</v>
      </c>
      <c r="H18" s="28">
        <v>10048</v>
      </c>
      <c r="I18" s="28">
        <v>411</v>
      </c>
      <c r="J18" s="28">
        <f t="shared" si="1"/>
        <v>3501</v>
      </c>
      <c r="K18" s="28">
        <v>889</v>
      </c>
      <c r="L18" s="28">
        <v>0</v>
      </c>
      <c r="M18" s="28">
        <v>797</v>
      </c>
      <c r="N18" s="28">
        <v>164</v>
      </c>
      <c r="O18" s="28">
        <v>164</v>
      </c>
    </row>
    <row r="19" spans="1:15" ht="12.75" customHeight="1">
      <c r="A19" s="4" t="s">
        <v>35</v>
      </c>
      <c r="B19" s="5" t="s">
        <v>36</v>
      </c>
      <c r="C19" s="28">
        <v>3830</v>
      </c>
      <c r="D19" s="28">
        <v>3609</v>
      </c>
      <c r="E19" s="28">
        <v>159</v>
      </c>
      <c r="F19" s="28">
        <f t="shared" si="0"/>
        <v>62</v>
      </c>
      <c r="G19" s="28">
        <v>9909</v>
      </c>
      <c r="H19" s="28">
        <v>8142</v>
      </c>
      <c r="I19" s="28">
        <v>942</v>
      </c>
      <c r="J19" s="28">
        <f t="shared" si="1"/>
        <v>825</v>
      </c>
      <c r="K19" s="28">
        <v>136</v>
      </c>
      <c r="L19" s="28">
        <v>0</v>
      </c>
      <c r="M19" s="28">
        <v>0</v>
      </c>
      <c r="N19" s="28">
        <v>105</v>
      </c>
      <c r="O19" s="28">
        <v>105</v>
      </c>
    </row>
    <row r="20" spans="1:15" ht="12.75" customHeight="1">
      <c r="A20" s="4" t="s">
        <v>37</v>
      </c>
      <c r="B20" s="5" t="s">
        <v>38</v>
      </c>
      <c r="C20" s="28">
        <v>21474</v>
      </c>
      <c r="D20" s="28">
        <v>20010</v>
      </c>
      <c r="E20" s="28">
        <v>608</v>
      </c>
      <c r="F20" s="28">
        <f t="shared" si="0"/>
        <v>856</v>
      </c>
      <c r="G20" s="28">
        <v>49524</v>
      </c>
      <c r="H20" s="28">
        <v>39958</v>
      </c>
      <c r="I20" s="28">
        <v>3220</v>
      </c>
      <c r="J20" s="28">
        <f t="shared" si="1"/>
        <v>6346</v>
      </c>
      <c r="K20" s="28">
        <v>1745</v>
      </c>
      <c r="L20" s="28">
        <v>0</v>
      </c>
      <c r="M20" s="28">
        <v>1101</v>
      </c>
      <c r="N20" s="28">
        <v>1261</v>
      </c>
      <c r="O20" s="28">
        <v>956</v>
      </c>
    </row>
    <row r="21" spans="1:15" ht="12.75" customHeight="1">
      <c r="A21" s="4" t="s">
        <v>39</v>
      </c>
      <c r="B21" s="5" t="s">
        <v>40</v>
      </c>
      <c r="C21" s="28">
        <v>1660</v>
      </c>
      <c r="D21" s="28">
        <v>1660</v>
      </c>
      <c r="E21" s="28">
        <v>0</v>
      </c>
      <c r="F21" s="28">
        <f t="shared" si="0"/>
        <v>0</v>
      </c>
      <c r="G21" s="28">
        <v>2880</v>
      </c>
      <c r="H21" s="28">
        <v>2878</v>
      </c>
      <c r="I21" s="28">
        <v>0</v>
      </c>
      <c r="J21" s="28">
        <f t="shared" si="1"/>
        <v>2</v>
      </c>
      <c r="K21" s="28">
        <v>0</v>
      </c>
      <c r="L21" s="28">
        <v>0</v>
      </c>
      <c r="M21" s="28">
        <v>0</v>
      </c>
      <c r="N21" s="28">
        <v>16</v>
      </c>
      <c r="O21" s="28">
        <v>16</v>
      </c>
    </row>
    <row r="22" spans="1:15" ht="12.75" customHeight="1">
      <c r="A22" s="4" t="s">
        <v>41</v>
      </c>
      <c r="B22" s="5" t="s">
        <v>42</v>
      </c>
      <c r="C22" s="28">
        <v>1646</v>
      </c>
      <c r="D22" s="28">
        <v>1462</v>
      </c>
      <c r="E22" s="28">
        <v>182</v>
      </c>
      <c r="F22" s="28">
        <f t="shared" si="0"/>
        <v>2</v>
      </c>
      <c r="G22" s="28">
        <v>4294</v>
      </c>
      <c r="H22" s="28">
        <v>2935</v>
      </c>
      <c r="I22" s="28">
        <v>810</v>
      </c>
      <c r="J22" s="28">
        <f t="shared" si="1"/>
        <v>549</v>
      </c>
      <c r="K22" s="28">
        <v>248</v>
      </c>
      <c r="L22" s="28">
        <v>0</v>
      </c>
      <c r="M22" s="28">
        <v>695</v>
      </c>
      <c r="N22" s="28">
        <v>224</v>
      </c>
      <c r="O22" s="28">
        <v>224</v>
      </c>
    </row>
    <row r="23" spans="1:15" ht="12.75" customHeight="1">
      <c r="A23" s="8"/>
      <c r="B23" s="9" t="s">
        <v>43</v>
      </c>
      <c r="C23" s="29">
        <f t="shared" ref="C23:O23" si="2">SUM(C15:C22)</f>
        <v>48256</v>
      </c>
      <c r="D23" s="29">
        <f t="shared" si="2"/>
        <v>38022</v>
      </c>
      <c r="E23" s="29">
        <f t="shared" si="2"/>
        <v>1571</v>
      </c>
      <c r="F23" s="29">
        <f t="shared" si="2"/>
        <v>8663</v>
      </c>
      <c r="G23" s="29">
        <f t="shared" si="2"/>
        <v>138889</v>
      </c>
      <c r="H23" s="29">
        <f t="shared" si="2"/>
        <v>81246</v>
      </c>
      <c r="I23" s="29">
        <f t="shared" si="2"/>
        <v>8674</v>
      </c>
      <c r="J23" s="29">
        <f t="shared" si="2"/>
        <v>48969</v>
      </c>
      <c r="K23" s="29">
        <f t="shared" si="2"/>
        <v>5027</v>
      </c>
      <c r="L23" s="29">
        <f t="shared" si="2"/>
        <v>0</v>
      </c>
      <c r="M23" s="29">
        <f t="shared" si="2"/>
        <v>6146</v>
      </c>
      <c r="N23" s="29">
        <f t="shared" si="2"/>
        <v>2195</v>
      </c>
      <c r="O23" s="29">
        <f t="shared" si="2"/>
        <v>1890</v>
      </c>
    </row>
    <row r="24" spans="1:15" ht="14.25" customHeight="1">
      <c r="A24" s="4" t="s">
        <v>44</v>
      </c>
      <c r="B24" s="5" t="s">
        <v>45</v>
      </c>
      <c r="C24" s="28">
        <v>1937</v>
      </c>
      <c r="D24" s="28">
        <v>1662</v>
      </c>
      <c r="E24" s="28">
        <v>139</v>
      </c>
      <c r="F24" s="28">
        <f>SUM(C24-D24-E24)</f>
        <v>136</v>
      </c>
      <c r="G24" s="28">
        <v>4226</v>
      </c>
      <c r="H24" s="28">
        <v>2662</v>
      </c>
      <c r="I24" s="28">
        <v>490</v>
      </c>
      <c r="J24" s="28">
        <f>SUM(G24-H24-I24)</f>
        <v>1074</v>
      </c>
      <c r="K24" s="28">
        <v>1053</v>
      </c>
      <c r="L24" s="28">
        <v>0</v>
      </c>
      <c r="M24" s="28">
        <v>152</v>
      </c>
      <c r="N24" s="28">
        <v>290</v>
      </c>
      <c r="O24" s="28">
        <v>290</v>
      </c>
    </row>
    <row r="25" spans="1:15" ht="14.25" customHeight="1">
      <c r="A25" s="10"/>
      <c r="B25" s="9" t="s">
        <v>46</v>
      </c>
      <c r="C25" s="29">
        <f t="shared" ref="C25:O25" si="3">SUM(C24)</f>
        <v>1937</v>
      </c>
      <c r="D25" s="29">
        <f t="shared" si="3"/>
        <v>1662</v>
      </c>
      <c r="E25" s="29">
        <f t="shared" si="3"/>
        <v>139</v>
      </c>
      <c r="F25" s="29">
        <f t="shared" si="3"/>
        <v>136</v>
      </c>
      <c r="G25" s="29">
        <f t="shared" si="3"/>
        <v>4226</v>
      </c>
      <c r="H25" s="29">
        <f t="shared" si="3"/>
        <v>2662</v>
      </c>
      <c r="I25" s="29">
        <f t="shared" si="3"/>
        <v>490</v>
      </c>
      <c r="J25" s="29">
        <f t="shared" si="3"/>
        <v>1074</v>
      </c>
      <c r="K25" s="29">
        <f t="shared" si="3"/>
        <v>1053</v>
      </c>
      <c r="L25" s="29">
        <f t="shared" si="3"/>
        <v>0</v>
      </c>
      <c r="M25" s="29">
        <f t="shared" si="3"/>
        <v>152</v>
      </c>
      <c r="N25" s="29">
        <f t="shared" si="3"/>
        <v>290</v>
      </c>
      <c r="O25" s="29">
        <f t="shared" si="3"/>
        <v>290</v>
      </c>
    </row>
    <row r="26" spans="1:15" ht="12.75" customHeight="1">
      <c r="A26" s="4" t="s">
        <v>47</v>
      </c>
      <c r="B26" s="5" t="s">
        <v>48</v>
      </c>
      <c r="C26" s="28">
        <v>14800</v>
      </c>
      <c r="D26" s="28">
        <v>6898</v>
      </c>
      <c r="E26" s="28">
        <v>391</v>
      </c>
      <c r="F26" s="28">
        <f>SUM(C26-D26-E26)</f>
        <v>7511</v>
      </c>
      <c r="G26" s="28">
        <v>34077</v>
      </c>
      <c r="H26" s="28">
        <v>11607</v>
      </c>
      <c r="I26" s="28">
        <v>1556</v>
      </c>
      <c r="J26" s="28">
        <f>SUM(G26-H26-I26)</f>
        <v>20914</v>
      </c>
      <c r="K26" s="28">
        <v>3665</v>
      </c>
      <c r="L26" s="28">
        <v>0</v>
      </c>
      <c r="M26" s="28">
        <v>1330</v>
      </c>
      <c r="N26" s="28">
        <v>1817</v>
      </c>
      <c r="O26" s="28">
        <v>1817</v>
      </c>
    </row>
    <row r="27" spans="1:15" ht="12.75" customHeight="1">
      <c r="A27" s="4" t="s">
        <v>49</v>
      </c>
      <c r="B27" s="5" t="s">
        <v>50</v>
      </c>
      <c r="C27" s="28">
        <v>2326</v>
      </c>
      <c r="D27" s="28">
        <v>2154</v>
      </c>
      <c r="E27" s="28">
        <v>116</v>
      </c>
      <c r="F27" s="28">
        <f>SUM(C27-D27-E27)</f>
        <v>56</v>
      </c>
      <c r="G27" s="28">
        <v>4392</v>
      </c>
      <c r="H27" s="28">
        <v>3145</v>
      </c>
      <c r="I27" s="28">
        <v>503</v>
      </c>
      <c r="J27" s="28">
        <f>SUM(G27-H27-I27)</f>
        <v>744</v>
      </c>
      <c r="K27" s="28">
        <v>373</v>
      </c>
      <c r="L27" s="28">
        <v>0</v>
      </c>
      <c r="M27" s="28">
        <v>189</v>
      </c>
      <c r="N27" s="28">
        <v>182</v>
      </c>
      <c r="O27" s="28">
        <v>182</v>
      </c>
    </row>
    <row r="28" spans="1:15" ht="12.75" customHeight="1">
      <c r="A28" s="4" t="s">
        <v>51</v>
      </c>
      <c r="B28" s="5" t="s">
        <v>52</v>
      </c>
      <c r="C28" s="28">
        <v>2345</v>
      </c>
      <c r="D28" s="28">
        <v>1623</v>
      </c>
      <c r="E28" s="28">
        <v>155</v>
      </c>
      <c r="F28" s="28">
        <f>SUM(C28-D28-E28)</f>
        <v>567</v>
      </c>
      <c r="G28" s="28">
        <v>6328</v>
      </c>
      <c r="H28" s="28">
        <v>3525</v>
      </c>
      <c r="I28" s="28">
        <v>1207</v>
      </c>
      <c r="J28" s="28">
        <f>SUM(G28-H28-I28)</f>
        <v>1596</v>
      </c>
      <c r="K28" s="28">
        <v>5078</v>
      </c>
      <c r="L28" s="28">
        <v>0</v>
      </c>
      <c r="M28" s="28">
        <v>69</v>
      </c>
      <c r="N28" s="28">
        <v>32</v>
      </c>
      <c r="O28" s="28">
        <v>32</v>
      </c>
    </row>
    <row r="29" spans="1:15" ht="12.75" customHeight="1">
      <c r="A29" s="4" t="s">
        <v>53</v>
      </c>
      <c r="B29" s="5" t="s">
        <v>54</v>
      </c>
      <c r="C29" s="28">
        <v>3046</v>
      </c>
      <c r="D29" s="28">
        <v>2650</v>
      </c>
      <c r="E29" s="28">
        <v>303</v>
      </c>
      <c r="F29" s="28">
        <f>SUM(C29-D29-E29)</f>
        <v>93</v>
      </c>
      <c r="G29" s="28">
        <v>6749</v>
      </c>
      <c r="H29" s="28">
        <v>5385</v>
      </c>
      <c r="I29" s="28">
        <v>1222</v>
      </c>
      <c r="J29" s="28">
        <f>SUM(G29-H29-I29)</f>
        <v>142</v>
      </c>
      <c r="K29" s="28">
        <v>8</v>
      </c>
      <c r="L29" s="28">
        <v>0</v>
      </c>
      <c r="M29" s="28">
        <v>0</v>
      </c>
      <c r="N29" s="28">
        <v>30</v>
      </c>
      <c r="O29" s="28">
        <v>30</v>
      </c>
    </row>
    <row r="30" spans="1:15" ht="12.75" customHeight="1">
      <c r="A30" s="8"/>
      <c r="B30" s="9" t="s">
        <v>55</v>
      </c>
      <c r="C30" s="29">
        <f t="shared" ref="C30:O30" si="4">SUM(C26:C29)</f>
        <v>22517</v>
      </c>
      <c r="D30" s="29">
        <f t="shared" si="4"/>
        <v>13325</v>
      </c>
      <c r="E30" s="29">
        <f t="shared" si="4"/>
        <v>965</v>
      </c>
      <c r="F30" s="29">
        <f t="shared" si="4"/>
        <v>8227</v>
      </c>
      <c r="G30" s="29">
        <f t="shared" si="4"/>
        <v>51546</v>
      </c>
      <c r="H30" s="29">
        <f t="shared" si="4"/>
        <v>23662</v>
      </c>
      <c r="I30" s="29">
        <f t="shared" si="4"/>
        <v>4488</v>
      </c>
      <c r="J30" s="29">
        <f t="shared" si="4"/>
        <v>23396</v>
      </c>
      <c r="K30" s="29">
        <f t="shared" si="4"/>
        <v>9124</v>
      </c>
      <c r="L30" s="29">
        <f t="shared" si="4"/>
        <v>0</v>
      </c>
      <c r="M30" s="29">
        <f t="shared" si="4"/>
        <v>1588</v>
      </c>
      <c r="N30" s="29">
        <f t="shared" si="4"/>
        <v>2061</v>
      </c>
      <c r="O30" s="29">
        <f t="shared" si="4"/>
        <v>2061</v>
      </c>
    </row>
    <row r="31" spans="1:15" ht="12.75" customHeight="1">
      <c r="A31" s="4" t="s">
        <v>56</v>
      </c>
      <c r="B31" s="5" t="s">
        <v>57</v>
      </c>
      <c r="C31" s="28">
        <v>9691</v>
      </c>
      <c r="D31" s="28">
        <v>9278</v>
      </c>
      <c r="E31" s="28">
        <v>182</v>
      </c>
      <c r="F31" s="28">
        <f t="shared" ref="F31:F42" si="5">SUM(C31-D31-E31)</f>
        <v>231</v>
      </c>
      <c r="G31" s="28">
        <v>25860</v>
      </c>
      <c r="H31" s="28">
        <v>18307</v>
      </c>
      <c r="I31" s="28">
        <v>851</v>
      </c>
      <c r="J31" s="28">
        <f t="shared" ref="J31:J42" si="6">SUM(G31-H31-I31)</f>
        <v>6702</v>
      </c>
      <c r="K31" s="28">
        <v>517</v>
      </c>
      <c r="L31" s="28">
        <v>0</v>
      </c>
      <c r="M31" s="28">
        <v>498</v>
      </c>
      <c r="N31" s="28">
        <v>160</v>
      </c>
      <c r="O31" s="28">
        <v>160</v>
      </c>
    </row>
    <row r="32" spans="1:15" ht="12.75" customHeight="1">
      <c r="A32" s="4" t="s">
        <v>58</v>
      </c>
      <c r="B32" s="5" t="s">
        <v>59</v>
      </c>
      <c r="C32" s="28">
        <v>12444</v>
      </c>
      <c r="D32" s="28">
        <v>11293</v>
      </c>
      <c r="E32" s="28">
        <v>468</v>
      </c>
      <c r="F32" s="28">
        <f t="shared" si="5"/>
        <v>683</v>
      </c>
      <c r="G32" s="28">
        <v>46986</v>
      </c>
      <c r="H32" s="28">
        <v>27094</v>
      </c>
      <c r="I32" s="28">
        <v>2804</v>
      </c>
      <c r="J32" s="28">
        <f t="shared" si="6"/>
        <v>17088</v>
      </c>
      <c r="K32" s="28">
        <v>1733</v>
      </c>
      <c r="L32" s="28">
        <v>0</v>
      </c>
      <c r="M32" s="28">
        <v>5562</v>
      </c>
      <c r="N32" s="28">
        <v>483</v>
      </c>
      <c r="O32" s="28">
        <v>483</v>
      </c>
    </row>
    <row r="33" spans="1:256" ht="12.75" customHeight="1">
      <c r="A33" s="4" t="s">
        <v>60</v>
      </c>
      <c r="B33" s="5" t="s">
        <v>61</v>
      </c>
      <c r="C33" s="28">
        <v>6683</v>
      </c>
      <c r="D33" s="28">
        <v>5579</v>
      </c>
      <c r="E33" s="28">
        <v>164</v>
      </c>
      <c r="F33" s="28">
        <f t="shared" si="5"/>
        <v>940</v>
      </c>
      <c r="G33" s="28">
        <v>26340</v>
      </c>
      <c r="H33" s="28">
        <v>7418</v>
      </c>
      <c r="I33" s="28">
        <v>516</v>
      </c>
      <c r="J33" s="28">
        <f t="shared" si="6"/>
        <v>18406</v>
      </c>
      <c r="K33" s="28">
        <v>2961</v>
      </c>
      <c r="L33" s="28">
        <v>29</v>
      </c>
      <c r="M33" s="28">
        <v>2886</v>
      </c>
      <c r="N33" s="28">
        <v>411</v>
      </c>
      <c r="O33" s="28">
        <v>411</v>
      </c>
    </row>
    <row r="34" spans="1:256" ht="12.75" customHeight="1">
      <c r="A34" s="4" t="s">
        <v>62</v>
      </c>
      <c r="B34" s="5" t="s">
        <v>63</v>
      </c>
      <c r="C34" s="28">
        <v>6991</v>
      </c>
      <c r="D34" s="28">
        <v>2564</v>
      </c>
      <c r="E34" s="28">
        <v>34</v>
      </c>
      <c r="F34" s="28">
        <f t="shared" si="5"/>
        <v>4393</v>
      </c>
      <c r="G34" s="28">
        <v>21867</v>
      </c>
      <c r="H34" s="28">
        <v>6441</v>
      </c>
      <c r="I34" s="28">
        <v>166</v>
      </c>
      <c r="J34" s="28">
        <f t="shared" si="6"/>
        <v>15260</v>
      </c>
      <c r="K34" s="28">
        <v>366</v>
      </c>
      <c r="L34" s="28">
        <v>0</v>
      </c>
      <c r="M34" s="28">
        <v>2295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3114</v>
      </c>
      <c r="D35" s="28">
        <v>3108</v>
      </c>
      <c r="E35" s="28">
        <v>0</v>
      </c>
      <c r="F35" s="28">
        <f t="shared" si="5"/>
        <v>6</v>
      </c>
      <c r="G35" s="28">
        <v>5517</v>
      </c>
      <c r="H35" s="28">
        <v>5202</v>
      </c>
      <c r="I35" s="28">
        <v>0</v>
      </c>
      <c r="J35" s="28">
        <f t="shared" si="6"/>
        <v>315</v>
      </c>
      <c r="K35" s="28">
        <v>61</v>
      </c>
      <c r="L35" s="28">
        <v>0</v>
      </c>
      <c r="M35" s="28">
        <v>3</v>
      </c>
      <c r="N35" s="28">
        <v>274</v>
      </c>
      <c r="O35" s="28">
        <v>274</v>
      </c>
    </row>
    <row r="36" spans="1:256" ht="12.75" customHeight="1">
      <c r="A36" s="4" t="s">
        <v>66</v>
      </c>
      <c r="B36" s="5" t="s">
        <v>67</v>
      </c>
      <c r="C36" s="28">
        <v>1998</v>
      </c>
      <c r="D36" s="28">
        <v>1806</v>
      </c>
      <c r="E36" s="28">
        <v>143</v>
      </c>
      <c r="F36" s="28">
        <f t="shared" si="5"/>
        <v>49</v>
      </c>
      <c r="G36" s="28">
        <v>5770</v>
      </c>
      <c r="H36" s="28">
        <v>4365</v>
      </c>
      <c r="I36" s="28">
        <v>1115</v>
      </c>
      <c r="J36" s="28">
        <f t="shared" si="6"/>
        <v>290</v>
      </c>
      <c r="K36" s="28">
        <v>33</v>
      </c>
      <c r="L36" s="28">
        <v>0</v>
      </c>
      <c r="M36" s="28">
        <v>194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3530</v>
      </c>
      <c r="D37" s="28">
        <v>3222</v>
      </c>
      <c r="E37" s="28">
        <v>65</v>
      </c>
      <c r="F37" s="28">
        <f t="shared" si="5"/>
        <v>243</v>
      </c>
      <c r="G37" s="28">
        <v>19267</v>
      </c>
      <c r="H37" s="28">
        <v>8014</v>
      </c>
      <c r="I37" s="28">
        <v>309</v>
      </c>
      <c r="J37" s="28">
        <f t="shared" si="6"/>
        <v>10944</v>
      </c>
      <c r="K37" s="28">
        <v>1012</v>
      </c>
      <c r="L37" s="28">
        <v>0</v>
      </c>
      <c r="M37" s="28">
        <v>2353</v>
      </c>
      <c r="N37" s="28">
        <v>375</v>
      </c>
      <c r="O37" s="28">
        <v>375</v>
      </c>
    </row>
    <row r="38" spans="1:256" ht="12.75" customHeight="1">
      <c r="A38" s="4" t="s">
        <v>70</v>
      </c>
      <c r="B38" s="5" t="s">
        <v>71</v>
      </c>
      <c r="C38" s="28">
        <v>52709</v>
      </c>
      <c r="D38" s="28">
        <v>36954</v>
      </c>
      <c r="E38" s="28">
        <v>1457</v>
      </c>
      <c r="F38" s="28">
        <f t="shared" si="5"/>
        <v>14298</v>
      </c>
      <c r="G38" s="28">
        <v>139997</v>
      </c>
      <c r="H38" s="28">
        <v>62105</v>
      </c>
      <c r="I38" s="28">
        <v>6242</v>
      </c>
      <c r="J38" s="28">
        <f t="shared" si="6"/>
        <v>71650</v>
      </c>
      <c r="K38" s="28">
        <v>12267</v>
      </c>
      <c r="L38" s="28">
        <v>0</v>
      </c>
      <c r="M38" s="28">
        <v>9354</v>
      </c>
      <c r="N38" s="28">
        <v>32391</v>
      </c>
      <c r="O38" s="28">
        <v>8747</v>
      </c>
    </row>
    <row r="39" spans="1:256" ht="12.75" customHeight="1">
      <c r="A39" s="4" t="s">
        <v>72</v>
      </c>
      <c r="B39" s="5" t="s">
        <v>73</v>
      </c>
      <c r="C39" s="28">
        <v>7282</v>
      </c>
      <c r="D39" s="28">
        <v>6896</v>
      </c>
      <c r="E39" s="28">
        <v>200</v>
      </c>
      <c r="F39" s="28">
        <f t="shared" si="5"/>
        <v>186</v>
      </c>
      <c r="G39" s="28">
        <v>13487</v>
      </c>
      <c r="H39" s="28">
        <v>11421</v>
      </c>
      <c r="I39" s="28">
        <v>1322</v>
      </c>
      <c r="J39" s="28">
        <f t="shared" si="6"/>
        <v>744</v>
      </c>
      <c r="K39" s="28">
        <v>18</v>
      </c>
      <c r="L39" s="28">
        <v>0</v>
      </c>
      <c r="M39" s="28">
        <v>8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5247</v>
      </c>
      <c r="D40" s="28">
        <v>4824</v>
      </c>
      <c r="E40" s="28">
        <v>186</v>
      </c>
      <c r="F40" s="28">
        <f t="shared" si="5"/>
        <v>237</v>
      </c>
      <c r="G40" s="28">
        <v>14396</v>
      </c>
      <c r="H40" s="28">
        <v>9886</v>
      </c>
      <c r="I40" s="28">
        <v>1062</v>
      </c>
      <c r="J40" s="28">
        <f t="shared" si="6"/>
        <v>3448</v>
      </c>
      <c r="K40" s="28">
        <v>343</v>
      </c>
      <c r="L40" s="28">
        <v>0</v>
      </c>
      <c r="M40" s="28">
        <v>2657</v>
      </c>
      <c r="N40" s="28">
        <v>67</v>
      </c>
      <c r="O40" s="28">
        <v>67</v>
      </c>
    </row>
    <row r="41" spans="1:256" ht="12.75" customHeight="1">
      <c r="A41" s="4" t="s">
        <v>76</v>
      </c>
      <c r="B41" s="5" t="s">
        <v>77</v>
      </c>
      <c r="C41" s="28">
        <v>1514</v>
      </c>
      <c r="D41" s="28">
        <v>1430</v>
      </c>
      <c r="E41" s="28">
        <v>0</v>
      </c>
      <c r="F41" s="28">
        <f t="shared" si="5"/>
        <v>84</v>
      </c>
      <c r="G41" s="28">
        <v>6058</v>
      </c>
      <c r="H41" s="28">
        <v>4406</v>
      </c>
      <c r="I41" s="28">
        <v>0</v>
      </c>
      <c r="J41" s="28">
        <f t="shared" si="6"/>
        <v>1652</v>
      </c>
      <c r="K41" s="28">
        <v>413</v>
      </c>
      <c r="L41" s="28">
        <v>0</v>
      </c>
      <c r="M41" s="28">
        <v>118</v>
      </c>
      <c r="N41" s="28">
        <v>598</v>
      </c>
      <c r="O41" s="28">
        <v>598</v>
      </c>
    </row>
    <row r="42" spans="1:256" ht="12.75" customHeight="1">
      <c r="A42" s="4" t="s">
        <v>78</v>
      </c>
      <c r="B42" s="5" t="s">
        <v>79</v>
      </c>
      <c r="C42" s="28">
        <v>11412</v>
      </c>
      <c r="D42" s="28">
        <v>8948</v>
      </c>
      <c r="E42" s="28">
        <v>244</v>
      </c>
      <c r="F42" s="28">
        <f t="shared" si="5"/>
        <v>2220</v>
      </c>
      <c r="G42" s="28">
        <v>19231</v>
      </c>
      <c r="H42" s="28">
        <v>14307</v>
      </c>
      <c r="I42" s="28">
        <v>563</v>
      </c>
      <c r="J42" s="28">
        <f t="shared" si="6"/>
        <v>4361</v>
      </c>
      <c r="K42" s="28">
        <v>343</v>
      </c>
      <c r="L42" s="28">
        <v>0</v>
      </c>
      <c r="M42" s="28">
        <v>9</v>
      </c>
      <c r="N42" s="28">
        <v>85</v>
      </c>
      <c r="O42" s="28">
        <v>85</v>
      </c>
    </row>
    <row r="43" spans="1:256" ht="12.75" customHeight="1">
      <c r="A43" s="8"/>
      <c r="B43" s="9" t="s">
        <v>80</v>
      </c>
      <c r="C43" s="29">
        <f t="shared" ref="C43:O43" si="7">SUM(C31:C42)</f>
        <v>122615</v>
      </c>
      <c r="D43" s="29">
        <f t="shared" si="7"/>
        <v>95902</v>
      </c>
      <c r="E43" s="29">
        <f t="shared" si="7"/>
        <v>3143</v>
      </c>
      <c r="F43" s="29">
        <f t="shared" si="7"/>
        <v>23570</v>
      </c>
      <c r="G43" s="29">
        <f t="shared" si="7"/>
        <v>344776</v>
      </c>
      <c r="H43" s="29">
        <f t="shared" si="7"/>
        <v>178966</v>
      </c>
      <c r="I43" s="29">
        <f t="shared" si="7"/>
        <v>14950</v>
      </c>
      <c r="J43" s="29">
        <f t="shared" si="7"/>
        <v>150860</v>
      </c>
      <c r="K43" s="29">
        <f t="shared" si="7"/>
        <v>20067</v>
      </c>
      <c r="L43" s="29">
        <f t="shared" si="7"/>
        <v>29</v>
      </c>
      <c r="M43" s="29">
        <f t="shared" si="7"/>
        <v>25937</v>
      </c>
      <c r="N43" s="29">
        <f t="shared" si="7"/>
        <v>34844</v>
      </c>
      <c r="O43" s="29">
        <f t="shared" si="7"/>
        <v>11200</v>
      </c>
    </row>
    <row r="44" spans="1:256" ht="12.75" customHeight="1">
      <c r="A44" s="4" t="s">
        <v>81</v>
      </c>
      <c r="B44" s="5" t="s">
        <v>82</v>
      </c>
      <c r="C44" s="28">
        <v>4841</v>
      </c>
      <c r="D44" s="28">
        <v>4300</v>
      </c>
      <c r="E44" s="28">
        <v>119</v>
      </c>
      <c r="F44" s="28">
        <f>SUM(C44-D44-E44)</f>
        <v>422</v>
      </c>
      <c r="G44" s="28">
        <v>17544</v>
      </c>
      <c r="H44" s="28">
        <v>11431</v>
      </c>
      <c r="I44" s="28">
        <v>557</v>
      </c>
      <c r="J44" s="28">
        <f>SUM(G44-H44-I44)</f>
        <v>5556</v>
      </c>
      <c r="K44" s="28">
        <v>1910</v>
      </c>
      <c r="L44" s="28">
        <v>0</v>
      </c>
      <c r="M44" s="28">
        <v>660</v>
      </c>
      <c r="N44" s="28">
        <v>147</v>
      </c>
      <c r="O44" s="28">
        <v>147</v>
      </c>
    </row>
    <row r="45" spans="1:256" ht="12.75" customHeight="1">
      <c r="A45" s="4" t="s">
        <v>83</v>
      </c>
      <c r="B45" s="5" t="s">
        <v>84</v>
      </c>
      <c r="C45" s="28">
        <v>6755</v>
      </c>
      <c r="D45" s="28">
        <v>5023</v>
      </c>
      <c r="E45" s="28">
        <v>156</v>
      </c>
      <c r="F45" s="28">
        <f>SUM(C45-D45-E45)</f>
        <v>1576</v>
      </c>
      <c r="G45" s="28">
        <v>23781</v>
      </c>
      <c r="H45" s="28">
        <v>12480</v>
      </c>
      <c r="I45" s="28">
        <v>868</v>
      </c>
      <c r="J45" s="28">
        <f>SUM(G45-H45-I45)</f>
        <v>10433</v>
      </c>
      <c r="K45" s="28">
        <v>5625</v>
      </c>
      <c r="L45" s="28">
        <v>0</v>
      </c>
      <c r="M45" s="28">
        <v>2378</v>
      </c>
      <c r="N45" s="28">
        <v>0</v>
      </c>
      <c r="O45" s="28">
        <v>0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11596</v>
      </c>
      <c r="D46" s="29">
        <f t="shared" si="8"/>
        <v>9323</v>
      </c>
      <c r="E46" s="29">
        <f t="shared" si="8"/>
        <v>275</v>
      </c>
      <c r="F46" s="29">
        <f t="shared" si="8"/>
        <v>1998</v>
      </c>
      <c r="G46" s="29">
        <f t="shared" si="8"/>
        <v>41325</v>
      </c>
      <c r="H46" s="29">
        <f t="shared" si="8"/>
        <v>23911</v>
      </c>
      <c r="I46" s="29">
        <f t="shared" si="8"/>
        <v>1425</v>
      </c>
      <c r="J46" s="29">
        <f t="shared" si="8"/>
        <v>15989</v>
      </c>
      <c r="K46" s="29">
        <f t="shared" si="8"/>
        <v>7535</v>
      </c>
      <c r="L46" s="29">
        <f t="shared" si="8"/>
        <v>0</v>
      </c>
      <c r="M46" s="29">
        <f t="shared" si="8"/>
        <v>3038</v>
      </c>
      <c r="N46" s="29">
        <f t="shared" si="8"/>
        <v>147</v>
      </c>
      <c r="O46" s="29">
        <f t="shared" si="8"/>
        <v>147</v>
      </c>
    </row>
    <row r="47" spans="1:256" ht="12.75" customHeight="1">
      <c r="A47" s="4" t="s">
        <v>86</v>
      </c>
      <c r="B47" s="5" t="s">
        <v>87</v>
      </c>
      <c r="C47" s="28">
        <v>1378</v>
      </c>
      <c r="D47" s="28">
        <v>1245</v>
      </c>
      <c r="E47" s="28">
        <v>0</v>
      </c>
      <c r="F47" s="28">
        <f>SUM(C47-D47-E47)</f>
        <v>133</v>
      </c>
      <c r="G47" s="28">
        <v>1056</v>
      </c>
      <c r="H47" s="28">
        <v>873</v>
      </c>
      <c r="I47" s="28">
        <v>0</v>
      </c>
      <c r="J47" s="28">
        <f>SUM(G47-H47-I47)</f>
        <v>183</v>
      </c>
      <c r="K47" s="28">
        <v>27</v>
      </c>
      <c r="L47" s="28">
        <v>0</v>
      </c>
      <c r="M47" s="28">
        <v>29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3000</v>
      </c>
      <c r="D48" s="28">
        <v>2970</v>
      </c>
      <c r="E48" s="28">
        <v>23</v>
      </c>
      <c r="F48" s="28">
        <f>SUM(C48-D48-E48)</f>
        <v>7</v>
      </c>
      <c r="G48" s="28">
        <v>5383</v>
      </c>
      <c r="H48" s="28">
        <v>5227</v>
      </c>
      <c r="I48" s="28">
        <v>72</v>
      </c>
      <c r="J48" s="28">
        <f>SUM(G48-H48-I48)</f>
        <v>84</v>
      </c>
      <c r="K48" s="28">
        <v>219</v>
      </c>
      <c r="L48" s="28">
        <v>0</v>
      </c>
      <c r="M48" s="28">
        <v>0</v>
      </c>
      <c r="N48" s="28">
        <v>201</v>
      </c>
      <c r="O48" s="28">
        <v>201</v>
      </c>
    </row>
    <row r="49" spans="1:15" ht="12.75" customHeight="1">
      <c r="A49" s="4" t="s">
        <v>90</v>
      </c>
      <c r="B49" s="5" t="s">
        <v>91</v>
      </c>
      <c r="C49" s="28">
        <v>1678</v>
      </c>
      <c r="D49" s="28">
        <v>1575</v>
      </c>
      <c r="E49" s="28">
        <v>66</v>
      </c>
      <c r="F49" s="28">
        <f>SUM(C49-D49-E49)</f>
        <v>37</v>
      </c>
      <c r="G49" s="28">
        <v>1855</v>
      </c>
      <c r="H49" s="28">
        <v>1284</v>
      </c>
      <c r="I49" s="28">
        <v>182</v>
      </c>
      <c r="J49" s="28">
        <f>SUM(G49-H49-I49)</f>
        <v>389</v>
      </c>
      <c r="K49" s="28">
        <v>3249</v>
      </c>
      <c r="L49" s="28">
        <v>0</v>
      </c>
      <c r="M49" s="28">
        <v>0</v>
      </c>
      <c r="N49" s="28">
        <v>172</v>
      </c>
      <c r="O49" s="28">
        <v>172</v>
      </c>
    </row>
    <row r="50" spans="1:15" ht="12.75" customHeight="1">
      <c r="A50" s="4" t="s">
        <v>92</v>
      </c>
      <c r="B50" s="5" t="s">
        <v>93</v>
      </c>
      <c r="C50" s="28">
        <v>8732</v>
      </c>
      <c r="D50" s="28">
        <v>8451</v>
      </c>
      <c r="E50" s="28">
        <v>117</v>
      </c>
      <c r="F50" s="28">
        <f>SUM(C50-D50-E50)</f>
        <v>164</v>
      </c>
      <c r="G50" s="28">
        <v>18022</v>
      </c>
      <c r="H50" s="28">
        <v>13598</v>
      </c>
      <c r="I50" s="28">
        <v>562</v>
      </c>
      <c r="J50" s="28">
        <f>SUM(G50-H50-I50)</f>
        <v>3862</v>
      </c>
      <c r="K50" s="28">
        <v>1795</v>
      </c>
      <c r="L50" s="28">
        <v>31</v>
      </c>
      <c r="M50" s="28">
        <v>1233</v>
      </c>
      <c r="N50" s="28">
        <v>433</v>
      </c>
      <c r="O50" s="28">
        <v>433</v>
      </c>
    </row>
    <row r="51" spans="1:15" ht="12.75" customHeight="1">
      <c r="A51" s="8"/>
      <c r="B51" s="9" t="s">
        <v>94</v>
      </c>
      <c r="C51" s="29">
        <f t="shared" ref="C51:O51" si="9">SUM(C47:C50)</f>
        <v>14788</v>
      </c>
      <c r="D51" s="29">
        <f t="shared" si="9"/>
        <v>14241</v>
      </c>
      <c r="E51" s="29">
        <f t="shared" si="9"/>
        <v>206</v>
      </c>
      <c r="F51" s="29">
        <f t="shared" si="9"/>
        <v>341</v>
      </c>
      <c r="G51" s="29">
        <f t="shared" si="9"/>
        <v>26316</v>
      </c>
      <c r="H51" s="29">
        <f t="shared" si="9"/>
        <v>20982</v>
      </c>
      <c r="I51" s="29">
        <f t="shared" si="9"/>
        <v>816</v>
      </c>
      <c r="J51" s="29">
        <f t="shared" si="9"/>
        <v>4518</v>
      </c>
      <c r="K51" s="29">
        <f t="shared" si="9"/>
        <v>5290</v>
      </c>
      <c r="L51" s="29">
        <f t="shared" si="9"/>
        <v>31</v>
      </c>
      <c r="M51" s="29">
        <f t="shared" si="9"/>
        <v>1262</v>
      </c>
      <c r="N51" s="29">
        <f t="shared" si="9"/>
        <v>836</v>
      </c>
      <c r="O51" s="29">
        <f t="shared" si="9"/>
        <v>836</v>
      </c>
    </row>
    <row r="52" spans="1:15" ht="12.75" customHeight="1">
      <c r="A52" s="4" t="s">
        <v>95</v>
      </c>
      <c r="B52" s="5" t="s">
        <v>96</v>
      </c>
      <c r="C52" s="28">
        <v>1395</v>
      </c>
      <c r="D52" s="28">
        <v>1277</v>
      </c>
      <c r="E52" s="28">
        <v>17</v>
      </c>
      <c r="F52" s="28">
        <f t="shared" ref="F52:F58" si="10">SUM(C52-D52-E52)</f>
        <v>101</v>
      </c>
      <c r="G52" s="28">
        <v>5015</v>
      </c>
      <c r="H52" s="28">
        <v>3283</v>
      </c>
      <c r="I52" s="28">
        <v>64</v>
      </c>
      <c r="J52" s="28">
        <f t="shared" ref="J52:J58" si="11">SUM(G52-H52-I52)</f>
        <v>1668</v>
      </c>
      <c r="K52" s="28">
        <v>1963</v>
      </c>
      <c r="L52" s="28">
        <v>0</v>
      </c>
      <c r="M52" s="28">
        <v>66</v>
      </c>
      <c r="N52" s="28">
        <v>117</v>
      </c>
      <c r="O52" s="28">
        <v>117</v>
      </c>
    </row>
    <row r="53" spans="1:15" ht="12.75" customHeight="1">
      <c r="A53" s="4" t="s">
        <v>97</v>
      </c>
      <c r="B53" s="5" t="s">
        <v>98</v>
      </c>
      <c r="C53" s="28">
        <v>10349</v>
      </c>
      <c r="D53" s="28">
        <v>6979</v>
      </c>
      <c r="E53" s="28">
        <v>110</v>
      </c>
      <c r="F53" s="28">
        <f t="shared" si="10"/>
        <v>3260</v>
      </c>
      <c r="G53" s="28">
        <v>32207</v>
      </c>
      <c r="H53" s="28">
        <v>17766</v>
      </c>
      <c r="I53" s="28">
        <v>808</v>
      </c>
      <c r="J53" s="28">
        <f t="shared" si="11"/>
        <v>13633</v>
      </c>
      <c r="K53" s="28">
        <v>1223</v>
      </c>
      <c r="L53" s="28">
        <v>0</v>
      </c>
      <c r="M53" s="28">
        <v>1022</v>
      </c>
      <c r="N53" s="28">
        <v>461</v>
      </c>
      <c r="O53" s="28">
        <v>461</v>
      </c>
    </row>
    <row r="54" spans="1:15" ht="12.75" customHeight="1">
      <c r="A54" s="4" t="s">
        <v>99</v>
      </c>
      <c r="B54" s="5" t="s">
        <v>100</v>
      </c>
      <c r="C54" s="28">
        <v>1459</v>
      </c>
      <c r="D54" s="28">
        <v>948</v>
      </c>
      <c r="E54" s="28">
        <v>37</v>
      </c>
      <c r="F54" s="28">
        <f t="shared" si="10"/>
        <v>474</v>
      </c>
      <c r="G54" s="28">
        <v>5081</v>
      </c>
      <c r="H54" s="28">
        <v>2974</v>
      </c>
      <c r="I54" s="28">
        <v>391</v>
      </c>
      <c r="J54" s="28">
        <f t="shared" si="11"/>
        <v>1716</v>
      </c>
      <c r="K54" s="28">
        <v>79</v>
      </c>
      <c r="L54" s="28">
        <v>0</v>
      </c>
      <c r="M54" s="28">
        <v>254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6547</v>
      </c>
      <c r="D55" s="28">
        <v>4856</v>
      </c>
      <c r="E55" s="28">
        <v>99</v>
      </c>
      <c r="F55" s="28">
        <f t="shared" si="10"/>
        <v>1592</v>
      </c>
      <c r="G55" s="28">
        <v>21506</v>
      </c>
      <c r="H55" s="28">
        <v>11826</v>
      </c>
      <c r="I55" s="28">
        <v>489</v>
      </c>
      <c r="J55" s="28">
        <f t="shared" si="11"/>
        <v>9191</v>
      </c>
      <c r="K55" s="28">
        <v>3099</v>
      </c>
      <c r="L55" s="28">
        <v>0</v>
      </c>
      <c r="M55" s="28">
        <v>1198</v>
      </c>
      <c r="N55" s="28">
        <v>1958</v>
      </c>
      <c r="O55" s="28">
        <v>1958</v>
      </c>
    </row>
    <row r="56" spans="1:15" ht="12.75" customHeight="1">
      <c r="A56" s="4" t="s">
        <v>103</v>
      </c>
      <c r="B56" s="5" t="s">
        <v>104</v>
      </c>
      <c r="C56" s="28">
        <v>11769</v>
      </c>
      <c r="D56" s="28">
        <v>4066</v>
      </c>
      <c r="E56" s="28">
        <v>390</v>
      </c>
      <c r="F56" s="28">
        <f t="shared" si="10"/>
        <v>7313</v>
      </c>
      <c r="G56" s="28">
        <v>30835</v>
      </c>
      <c r="H56" s="28">
        <v>9341</v>
      </c>
      <c r="I56" s="28">
        <v>2243</v>
      </c>
      <c r="J56" s="28">
        <f t="shared" si="11"/>
        <v>19251</v>
      </c>
      <c r="K56" s="28">
        <v>3163</v>
      </c>
      <c r="L56" s="28">
        <v>144</v>
      </c>
      <c r="M56" s="28">
        <v>4190</v>
      </c>
      <c r="N56" s="28">
        <v>897</v>
      </c>
      <c r="O56" s="28">
        <v>897</v>
      </c>
    </row>
    <row r="57" spans="1:15" ht="12.75" customHeight="1">
      <c r="A57" s="4" t="s">
        <v>105</v>
      </c>
      <c r="B57" s="5" t="s">
        <v>106</v>
      </c>
      <c r="C57" s="28">
        <v>8201</v>
      </c>
      <c r="D57" s="28">
        <v>4853</v>
      </c>
      <c r="E57" s="28">
        <v>439</v>
      </c>
      <c r="F57" s="28">
        <f t="shared" si="10"/>
        <v>2909</v>
      </c>
      <c r="G57" s="28">
        <v>32504</v>
      </c>
      <c r="H57" s="28">
        <v>14901</v>
      </c>
      <c r="I57" s="28">
        <v>2541</v>
      </c>
      <c r="J57" s="28">
        <f t="shared" si="11"/>
        <v>15062</v>
      </c>
      <c r="K57" s="28">
        <v>754</v>
      </c>
      <c r="L57" s="28">
        <v>0</v>
      </c>
      <c r="M57" s="28">
        <v>2357</v>
      </c>
      <c r="N57" s="28">
        <v>26</v>
      </c>
      <c r="O57" s="28">
        <v>26</v>
      </c>
    </row>
    <row r="58" spans="1:15" ht="12.75" customHeight="1">
      <c r="A58" s="4" t="s">
        <v>107</v>
      </c>
      <c r="B58" s="5" t="s">
        <v>108</v>
      </c>
      <c r="C58" s="28">
        <v>8482</v>
      </c>
      <c r="D58" s="28">
        <v>5211</v>
      </c>
      <c r="E58" s="28">
        <v>125</v>
      </c>
      <c r="F58" s="28">
        <f t="shared" si="10"/>
        <v>3146</v>
      </c>
      <c r="G58" s="28">
        <v>26878</v>
      </c>
      <c r="H58" s="28">
        <v>12463</v>
      </c>
      <c r="I58" s="28">
        <v>752</v>
      </c>
      <c r="J58" s="28">
        <f t="shared" si="11"/>
        <v>13663</v>
      </c>
      <c r="K58" s="28">
        <v>831</v>
      </c>
      <c r="L58" s="28">
        <v>8</v>
      </c>
      <c r="M58" s="28">
        <v>891</v>
      </c>
      <c r="N58" s="28">
        <v>3994</v>
      </c>
      <c r="O58" s="28">
        <v>3994</v>
      </c>
    </row>
    <row r="59" spans="1:15" ht="12.75" customHeight="1">
      <c r="A59" s="8"/>
      <c r="B59" s="9" t="s">
        <v>109</v>
      </c>
      <c r="C59" s="29">
        <f t="shared" ref="C59:O59" si="12">SUM(C52:C58)</f>
        <v>48202</v>
      </c>
      <c r="D59" s="29">
        <f t="shared" si="12"/>
        <v>28190</v>
      </c>
      <c r="E59" s="29">
        <f t="shared" si="12"/>
        <v>1217</v>
      </c>
      <c r="F59" s="29">
        <f t="shared" si="12"/>
        <v>18795</v>
      </c>
      <c r="G59" s="29">
        <f t="shared" si="12"/>
        <v>154026</v>
      </c>
      <c r="H59" s="29">
        <f t="shared" si="12"/>
        <v>72554</v>
      </c>
      <c r="I59" s="29">
        <f t="shared" si="12"/>
        <v>7288</v>
      </c>
      <c r="J59" s="29">
        <f t="shared" si="12"/>
        <v>74184</v>
      </c>
      <c r="K59" s="29">
        <f t="shared" si="12"/>
        <v>11112</v>
      </c>
      <c r="L59" s="29">
        <f t="shared" si="12"/>
        <v>152</v>
      </c>
      <c r="M59" s="29">
        <f t="shared" si="12"/>
        <v>9978</v>
      </c>
      <c r="N59" s="29">
        <f t="shared" si="12"/>
        <v>7453</v>
      </c>
      <c r="O59" s="29">
        <f t="shared" si="12"/>
        <v>7453</v>
      </c>
    </row>
    <row r="60" spans="1:15" ht="12.75" customHeight="1">
      <c r="A60" s="4" t="s">
        <v>110</v>
      </c>
      <c r="B60" s="5" t="s">
        <v>111</v>
      </c>
      <c r="C60" s="28">
        <v>9481</v>
      </c>
      <c r="D60" s="28">
        <v>7536</v>
      </c>
      <c r="E60" s="28">
        <v>592</v>
      </c>
      <c r="F60" s="28">
        <f t="shared" ref="F60:F68" si="13">SUM(C60-D60-E60)</f>
        <v>1353</v>
      </c>
      <c r="G60" s="28">
        <v>29471</v>
      </c>
      <c r="H60" s="28">
        <v>18278</v>
      </c>
      <c r="I60" s="28">
        <v>4226</v>
      </c>
      <c r="J60" s="28">
        <f t="shared" ref="J60:J68" si="14">SUM(G60-H60-I60)</f>
        <v>6967</v>
      </c>
      <c r="K60" s="28">
        <v>389</v>
      </c>
      <c r="L60" s="28">
        <v>0</v>
      </c>
      <c r="M60" s="28">
        <v>968</v>
      </c>
      <c r="N60" s="28">
        <v>282</v>
      </c>
      <c r="O60" s="28">
        <v>282</v>
      </c>
    </row>
    <row r="61" spans="1:15" ht="12.75" customHeight="1">
      <c r="A61" s="4" t="s">
        <v>112</v>
      </c>
      <c r="B61" s="5" t="s">
        <v>113</v>
      </c>
      <c r="C61" s="28">
        <v>2352</v>
      </c>
      <c r="D61" s="28">
        <v>2005</v>
      </c>
      <c r="E61" s="28">
        <v>34</v>
      </c>
      <c r="F61" s="28">
        <f t="shared" si="13"/>
        <v>313</v>
      </c>
      <c r="G61" s="28">
        <v>5881</v>
      </c>
      <c r="H61" s="28">
        <v>4850</v>
      </c>
      <c r="I61" s="28">
        <v>176</v>
      </c>
      <c r="J61" s="28">
        <f t="shared" si="14"/>
        <v>855</v>
      </c>
      <c r="K61" s="28">
        <v>6</v>
      </c>
      <c r="L61" s="28">
        <v>63</v>
      </c>
      <c r="M61" s="28">
        <v>483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4891</v>
      </c>
      <c r="D62" s="28">
        <v>2452</v>
      </c>
      <c r="E62" s="28">
        <v>172</v>
      </c>
      <c r="F62" s="28">
        <f t="shared" si="13"/>
        <v>2267</v>
      </c>
      <c r="G62" s="28">
        <v>18459</v>
      </c>
      <c r="H62" s="28">
        <v>6448</v>
      </c>
      <c r="I62" s="28">
        <v>1313</v>
      </c>
      <c r="J62" s="28">
        <f t="shared" si="14"/>
        <v>10698</v>
      </c>
      <c r="K62" s="28">
        <v>1976</v>
      </c>
      <c r="L62" s="28">
        <v>90</v>
      </c>
      <c r="M62" s="28">
        <v>1582</v>
      </c>
      <c r="N62" s="28">
        <v>847</v>
      </c>
      <c r="O62" s="28">
        <v>847</v>
      </c>
    </row>
    <row r="63" spans="1:15" ht="12.75" customHeight="1">
      <c r="A63" s="4" t="s">
        <v>116</v>
      </c>
      <c r="B63" s="5" t="s">
        <v>117</v>
      </c>
      <c r="C63" s="28">
        <v>7818</v>
      </c>
      <c r="D63" s="28">
        <v>4280</v>
      </c>
      <c r="E63" s="28">
        <v>305</v>
      </c>
      <c r="F63" s="28">
        <f t="shared" si="13"/>
        <v>3233</v>
      </c>
      <c r="G63" s="28">
        <v>23635</v>
      </c>
      <c r="H63" s="28">
        <v>12718</v>
      </c>
      <c r="I63" s="28">
        <v>2504</v>
      </c>
      <c r="J63" s="28">
        <f t="shared" si="14"/>
        <v>8413</v>
      </c>
      <c r="K63" s="28">
        <v>193</v>
      </c>
      <c r="L63" s="28">
        <v>0</v>
      </c>
      <c r="M63" s="28">
        <v>637</v>
      </c>
      <c r="N63" s="28">
        <v>57</v>
      </c>
      <c r="O63" s="28">
        <v>57</v>
      </c>
    </row>
    <row r="64" spans="1:15" ht="12.75" customHeight="1">
      <c r="A64" s="4" t="s">
        <v>118</v>
      </c>
      <c r="B64" s="5" t="s">
        <v>119</v>
      </c>
      <c r="C64" s="28">
        <v>5987</v>
      </c>
      <c r="D64" s="28">
        <v>3181</v>
      </c>
      <c r="E64" s="28">
        <v>331</v>
      </c>
      <c r="F64" s="28">
        <f t="shared" si="13"/>
        <v>2475</v>
      </c>
      <c r="G64" s="28">
        <v>23200</v>
      </c>
      <c r="H64" s="28">
        <v>9357</v>
      </c>
      <c r="I64" s="28">
        <v>2005</v>
      </c>
      <c r="J64" s="28">
        <f t="shared" si="14"/>
        <v>11838</v>
      </c>
      <c r="K64" s="28">
        <v>99</v>
      </c>
      <c r="L64" s="28">
        <v>0</v>
      </c>
      <c r="M64" s="28">
        <v>483</v>
      </c>
      <c r="N64" s="28">
        <v>56</v>
      </c>
      <c r="O64" s="28">
        <v>56</v>
      </c>
    </row>
    <row r="65" spans="1:15" ht="12.75" customHeight="1">
      <c r="A65" s="4" t="s">
        <v>120</v>
      </c>
      <c r="B65" s="5" t="s">
        <v>121</v>
      </c>
      <c r="C65" s="28">
        <v>2876</v>
      </c>
      <c r="D65" s="28">
        <v>2318</v>
      </c>
      <c r="E65" s="28">
        <v>261</v>
      </c>
      <c r="F65" s="28">
        <f t="shared" si="13"/>
        <v>297</v>
      </c>
      <c r="G65" s="28">
        <v>12748</v>
      </c>
      <c r="H65" s="28">
        <v>6366</v>
      </c>
      <c r="I65" s="28">
        <v>1528</v>
      </c>
      <c r="J65" s="28">
        <f t="shared" si="14"/>
        <v>4854</v>
      </c>
      <c r="K65" s="28">
        <v>743</v>
      </c>
      <c r="L65" s="28">
        <v>0</v>
      </c>
      <c r="M65" s="28">
        <v>866</v>
      </c>
      <c r="N65" s="28">
        <v>54</v>
      </c>
      <c r="O65" s="28">
        <v>54</v>
      </c>
    </row>
    <row r="66" spans="1:15" ht="12.75" customHeight="1">
      <c r="A66" s="4" t="s">
        <v>122</v>
      </c>
      <c r="B66" s="5" t="s">
        <v>123</v>
      </c>
      <c r="C66" s="28">
        <v>5197</v>
      </c>
      <c r="D66" s="28">
        <v>2121</v>
      </c>
      <c r="E66" s="28">
        <v>80</v>
      </c>
      <c r="F66" s="28">
        <f t="shared" si="13"/>
        <v>2996</v>
      </c>
      <c r="G66" s="28">
        <v>28466</v>
      </c>
      <c r="H66" s="28">
        <v>6146</v>
      </c>
      <c r="I66" s="28">
        <v>673</v>
      </c>
      <c r="J66" s="28">
        <f t="shared" si="14"/>
        <v>21647</v>
      </c>
      <c r="K66" s="28">
        <v>2366</v>
      </c>
      <c r="L66" s="28">
        <v>0</v>
      </c>
      <c r="M66" s="28">
        <v>4526</v>
      </c>
      <c r="N66" s="28">
        <v>106</v>
      </c>
      <c r="O66" s="28">
        <v>106</v>
      </c>
    </row>
    <row r="67" spans="1:15" ht="12.75" customHeight="1">
      <c r="A67" s="4" t="s">
        <v>124</v>
      </c>
      <c r="B67" s="5" t="s">
        <v>125</v>
      </c>
      <c r="C67" s="28">
        <v>12285</v>
      </c>
      <c r="D67" s="28">
        <v>2725</v>
      </c>
      <c r="E67" s="28">
        <v>0</v>
      </c>
      <c r="F67" s="28">
        <f t="shared" si="13"/>
        <v>9560</v>
      </c>
      <c r="G67" s="28">
        <v>47603</v>
      </c>
      <c r="H67" s="28">
        <v>6860</v>
      </c>
      <c r="I67" s="28">
        <v>0</v>
      </c>
      <c r="J67" s="28">
        <f t="shared" si="14"/>
        <v>40743</v>
      </c>
      <c r="K67" s="28">
        <v>2759</v>
      </c>
      <c r="L67" s="28">
        <v>0</v>
      </c>
      <c r="M67" s="28">
        <v>7439</v>
      </c>
      <c r="N67" s="28">
        <v>301</v>
      </c>
      <c r="O67" s="28">
        <v>301</v>
      </c>
    </row>
    <row r="68" spans="1:15" ht="12.75" customHeight="1">
      <c r="A68" s="4" t="s">
        <v>126</v>
      </c>
      <c r="B68" s="5" t="s">
        <v>127</v>
      </c>
      <c r="C68" s="28">
        <v>4274</v>
      </c>
      <c r="D68" s="28">
        <v>3004</v>
      </c>
      <c r="E68" s="28">
        <v>105</v>
      </c>
      <c r="F68" s="28">
        <f t="shared" si="13"/>
        <v>1165</v>
      </c>
      <c r="G68" s="28">
        <v>16628</v>
      </c>
      <c r="H68" s="28">
        <v>7264</v>
      </c>
      <c r="I68" s="28">
        <v>593</v>
      </c>
      <c r="J68" s="28">
        <f t="shared" si="14"/>
        <v>8771</v>
      </c>
      <c r="K68" s="28">
        <v>0</v>
      </c>
      <c r="L68" s="28">
        <v>10</v>
      </c>
      <c r="M68" s="28">
        <v>433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55161</v>
      </c>
      <c r="D69" s="29">
        <f t="shared" si="15"/>
        <v>29622</v>
      </c>
      <c r="E69" s="29">
        <f t="shared" si="15"/>
        <v>1880</v>
      </c>
      <c r="F69" s="29">
        <f t="shared" si="15"/>
        <v>23659</v>
      </c>
      <c r="G69" s="29">
        <f t="shared" si="15"/>
        <v>206091</v>
      </c>
      <c r="H69" s="29">
        <f t="shared" si="15"/>
        <v>78287</v>
      </c>
      <c r="I69" s="29">
        <f t="shared" si="15"/>
        <v>13018</v>
      </c>
      <c r="J69" s="29">
        <f t="shared" si="15"/>
        <v>114786</v>
      </c>
      <c r="K69" s="29">
        <f t="shared" si="15"/>
        <v>8531</v>
      </c>
      <c r="L69" s="29">
        <f t="shared" si="15"/>
        <v>163</v>
      </c>
      <c r="M69" s="29">
        <f t="shared" si="15"/>
        <v>17417</v>
      </c>
      <c r="N69" s="29">
        <f t="shared" si="15"/>
        <v>1706</v>
      </c>
      <c r="O69" s="29">
        <f t="shared" si="15"/>
        <v>1706</v>
      </c>
    </row>
    <row r="70" spans="1:15" ht="12.75" customHeight="1">
      <c r="A70" s="4" t="s">
        <v>129</v>
      </c>
      <c r="B70" s="5" t="s">
        <v>130</v>
      </c>
      <c r="C70" s="28">
        <v>3291</v>
      </c>
      <c r="D70" s="28">
        <v>2877</v>
      </c>
      <c r="E70" s="28">
        <v>205</v>
      </c>
      <c r="F70" s="28">
        <f t="shared" ref="F70:F79" si="16">SUM(C70-D70-E70)</f>
        <v>209</v>
      </c>
      <c r="G70" s="28">
        <v>10898</v>
      </c>
      <c r="H70" s="28">
        <v>6909</v>
      </c>
      <c r="I70" s="28">
        <v>1712</v>
      </c>
      <c r="J70" s="28">
        <f t="shared" ref="J70:J79" si="17">SUM(G70-H70-I70)</f>
        <v>2277</v>
      </c>
      <c r="K70" s="28">
        <v>387</v>
      </c>
      <c r="L70" s="28">
        <v>0</v>
      </c>
      <c r="M70" s="28">
        <v>293</v>
      </c>
      <c r="N70" s="28">
        <v>82</v>
      </c>
      <c r="O70" s="28">
        <v>82</v>
      </c>
    </row>
    <row r="71" spans="1:15" ht="12.75" customHeight="1">
      <c r="A71" s="4" t="s">
        <v>131</v>
      </c>
      <c r="B71" s="5" t="s">
        <v>132</v>
      </c>
      <c r="C71" s="28">
        <v>15397</v>
      </c>
      <c r="D71" s="28">
        <v>8775</v>
      </c>
      <c r="E71" s="28">
        <v>468</v>
      </c>
      <c r="F71" s="28">
        <f t="shared" si="16"/>
        <v>6154</v>
      </c>
      <c r="G71" s="28">
        <v>36765</v>
      </c>
      <c r="H71" s="28">
        <v>15593</v>
      </c>
      <c r="I71" s="28">
        <v>2561</v>
      </c>
      <c r="J71" s="28">
        <f t="shared" si="17"/>
        <v>18611</v>
      </c>
      <c r="K71" s="28">
        <v>1632</v>
      </c>
      <c r="L71" s="28">
        <v>0</v>
      </c>
      <c r="M71" s="28">
        <v>914</v>
      </c>
      <c r="N71" s="28">
        <v>4538</v>
      </c>
      <c r="O71" s="28">
        <v>4538</v>
      </c>
    </row>
    <row r="72" spans="1:15" ht="12.75" customHeight="1">
      <c r="A72" s="4" t="s">
        <v>133</v>
      </c>
      <c r="B72" s="5" t="s">
        <v>134</v>
      </c>
      <c r="C72" s="28">
        <v>2155</v>
      </c>
      <c r="D72" s="28">
        <v>1897</v>
      </c>
      <c r="E72" s="28">
        <v>0</v>
      </c>
      <c r="F72" s="28">
        <f t="shared" si="16"/>
        <v>258</v>
      </c>
      <c r="G72" s="28">
        <v>6392</v>
      </c>
      <c r="H72" s="28">
        <v>4868</v>
      </c>
      <c r="I72" s="28">
        <v>0</v>
      </c>
      <c r="J72" s="28">
        <f t="shared" si="17"/>
        <v>1524</v>
      </c>
      <c r="K72" s="28">
        <v>602</v>
      </c>
      <c r="L72" s="28">
        <v>66</v>
      </c>
      <c r="M72" s="28">
        <v>1214</v>
      </c>
      <c r="N72" s="28">
        <v>13</v>
      </c>
      <c r="O72" s="28">
        <v>13</v>
      </c>
    </row>
    <row r="73" spans="1:15" ht="12.75" customHeight="1">
      <c r="A73" s="4" t="s">
        <v>135</v>
      </c>
      <c r="B73" s="5" t="s">
        <v>136</v>
      </c>
      <c r="C73" s="28">
        <v>5872</v>
      </c>
      <c r="D73" s="28">
        <v>4213</v>
      </c>
      <c r="E73" s="28">
        <v>43</v>
      </c>
      <c r="F73" s="28">
        <f t="shared" si="16"/>
        <v>1616</v>
      </c>
      <c r="G73" s="28">
        <v>16630</v>
      </c>
      <c r="H73" s="28">
        <v>10027</v>
      </c>
      <c r="I73" s="28">
        <v>160</v>
      </c>
      <c r="J73" s="28">
        <f t="shared" si="17"/>
        <v>6443</v>
      </c>
      <c r="K73" s="28">
        <v>540</v>
      </c>
      <c r="L73" s="28">
        <v>209</v>
      </c>
      <c r="M73" s="28">
        <v>469</v>
      </c>
      <c r="N73" s="28">
        <v>8098</v>
      </c>
      <c r="O73" s="28">
        <v>8098</v>
      </c>
    </row>
    <row r="74" spans="1:15" ht="12.75" customHeight="1">
      <c r="A74" s="4" t="s">
        <v>137</v>
      </c>
      <c r="B74" s="5" t="s">
        <v>138</v>
      </c>
      <c r="C74" s="28">
        <v>4236</v>
      </c>
      <c r="D74" s="28">
        <v>3734</v>
      </c>
      <c r="E74" s="28">
        <v>130</v>
      </c>
      <c r="F74" s="28">
        <f t="shared" si="16"/>
        <v>372</v>
      </c>
      <c r="G74" s="28">
        <v>9839</v>
      </c>
      <c r="H74" s="28">
        <v>6739</v>
      </c>
      <c r="I74" s="28">
        <v>651</v>
      </c>
      <c r="J74" s="28">
        <f t="shared" si="17"/>
        <v>2449</v>
      </c>
      <c r="K74" s="28">
        <v>412</v>
      </c>
      <c r="L74" s="28">
        <v>0</v>
      </c>
      <c r="M74" s="28">
        <v>242</v>
      </c>
      <c r="N74" s="28">
        <v>73</v>
      </c>
      <c r="O74" s="28">
        <v>73</v>
      </c>
    </row>
    <row r="75" spans="1:15" ht="12.75" customHeight="1">
      <c r="A75" s="4" t="s">
        <v>139</v>
      </c>
      <c r="B75" s="5" t="s">
        <v>140</v>
      </c>
      <c r="C75" s="28">
        <v>2380</v>
      </c>
      <c r="D75" s="28">
        <v>2245</v>
      </c>
      <c r="E75" s="28">
        <v>41</v>
      </c>
      <c r="F75" s="28">
        <f t="shared" si="16"/>
        <v>94</v>
      </c>
      <c r="G75" s="28">
        <v>4904</v>
      </c>
      <c r="H75" s="28">
        <v>3832</v>
      </c>
      <c r="I75" s="28">
        <v>397</v>
      </c>
      <c r="J75" s="28">
        <f t="shared" si="17"/>
        <v>675</v>
      </c>
      <c r="K75" s="28">
        <v>26</v>
      </c>
      <c r="L75" s="28">
        <v>0</v>
      </c>
      <c r="M75" s="28">
        <v>10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4974</v>
      </c>
      <c r="D76" s="28">
        <v>3743</v>
      </c>
      <c r="E76" s="28">
        <v>67</v>
      </c>
      <c r="F76" s="28">
        <f t="shared" si="16"/>
        <v>1164</v>
      </c>
      <c r="G76" s="28">
        <v>13717</v>
      </c>
      <c r="H76" s="28">
        <v>8413</v>
      </c>
      <c r="I76" s="28">
        <v>380</v>
      </c>
      <c r="J76" s="28">
        <f t="shared" si="17"/>
        <v>4924</v>
      </c>
      <c r="K76" s="28">
        <v>325</v>
      </c>
      <c r="L76" s="28">
        <v>4</v>
      </c>
      <c r="M76" s="28">
        <v>541</v>
      </c>
      <c r="N76" s="28">
        <v>202</v>
      </c>
      <c r="O76" s="28">
        <v>202</v>
      </c>
    </row>
    <row r="77" spans="1:15" ht="12.75" customHeight="1">
      <c r="A77" s="4" t="s">
        <v>143</v>
      </c>
      <c r="B77" s="5" t="s">
        <v>144</v>
      </c>
      <c r="C77" s="28">
        <v>6121</v>
      </c>
      <c r="D77" s="28">
        <v>2390</v>
      </c>
      <c r="E77" s="28">
        <v>52</v>
      </c>
      <c r="F77" s="28">
        <f t="shared" si="16"/>
        <v>3679</v>
      </c>
      <c r="G77" s="28">
        <v>14300</v>
      </c>
      <c r="H77" s="28">
        <v>5021</v>
      </c>
      <c r="I77" s="28">
        <v>265</v>
      </c>
      <c r="J77" s="28">
        <f t="shared" si="17"/>
        <v>9014</v>
      </c>
      <c r="K77" s="28">
        <v>697</v>
      </c>
      <c r="L77" s="28">
        <v>0</v>
      </c>
      <c r="M77" s="28">
        <v>447</v>
      </c>
      <c r="N77" s="28">
        <v>105</v>
      </c>
      <c r="O77" s="28">
        <v>105</v>
      </c>
    </row>
    <row r="78" spans="1:15" ht="12.75" customHeight="1">
      <c r="A78" s="4" t="s">
        <v>145</v>
      </c>
      <c r="B78" s="5" t="s">
        <v>146</v>
      </c>
      <c r="C78" s="28">
        <v>2121</v>
      </c>
      <c r="D78" s="28">
        <v>2084</v>
      </c>
      <c r="E78" s="28">
        <v>0</v>
      </c>
      <c r="F78" s="28">
        <f t="shared" si="16"/>
        <v>37</v>
      </c>
      <c r="G78" s="28">
        <v>4689</v>
      </c>
      <c r="H78" s="28">
        <v>4011</v>
      </c>
      <c r="I78" s="28">
        <v>0</v>
      </c>
      <c r="J78" s="28">
        <f t="shared" si="17"/>
        <v>678</v>
      </c>
      <c r="K78" s="28">
        <v>71</v>
      </c>
      <c r="L78" s="28">
        <v>0</v>
      </c>
      <c r="M78" s="28">
        <v>0</v>
      </c>
      <c r="N78" s="28">
        <v>31</v>
      </c>
      <c r="O78" s="28">
        <v>31</v>
      </c>
    </row>
    <row r="79" spans="1:15" ht="12.75" customHeight="1">
      <c r="A79" s="4" t="s">
        <v>147</v>
      </c>
      <c r="B79" s="5" t="s">
        <v>148</v>
      </c>
      <c r="C79" s="28">
        <v>2685</v>
      </c>
      <c r="D79" s="28">
        <v>2261</v>
      </c>
      <c r="E79" s="28">
        <v>51</v>
      </c>
      <c r="F79" s="28">
        <f t="shared" si="16"/>
        <v>373</v>
      </c>
      <c r="G79" s="28">
        <v>8856</v>
      </c>
      <c r="H79" s="28">
        <v>5558</v>
      </c>
      <c r="I79" s="28">
        <v>346</v>
      </c>
      <c r="J79" s="28">
        <f t="shared" si="17"/>
        <v>2952</v>
      </c>
      <c r="K79" s="28">
        <v>449</v>
      </c>
      <c r="L79" s="28">
        <v>0</v>
      </c>
      <c r="M79" s="28">
        <v>1265</v>
      </c>
      <c r="N79" s="28">
        <v>58</v>
      </c>
      <c r="O79" s="28">
        <v>58</v>
      </c>
    </row>
    <row r="80" spans="1:15" ht="12.75" customHeight="1">
      <c r="A80" s="8"/>
      <c r="B80" s="9" t="s">
        <v>149</v>
      </c>
      <c r="C80" s="29">
        <f t="shared" ref="C80:O80" si="18">SUM(C70:C79)</f>
        <v>49232</v>
      </c>
      <c r="D80" s="29">
        <f t="shared" si="18"/>
        <v>34219</v>
      </c>
      <c r="E80" s="29">
        <f t="shared" si="18"/>
        <v>1057</v>
      </c>
      <c r="F80" s="29">
        <f t="shared" si="18"/>
        <v>13956</v>
      </c>
      <c r="G80" s="29">
        <f t="shared" si="18"/>
        <v>126990</v>
      </c>
      <c r="H80" s="29">
        <f t="shared" si="18"/>
        <v>70971</v>
      </c>
      <c r="I80" s="29">
        <f t="shared" si="18"/>
        <v>6472</v>
      </c>
      <c r="J80" s="29">
        <f t="shared" si="18"/>
        <v>49547</v>
      </c>
      <c r="K80" s="29">
        <f t="shared" si="18"/>
        <v>5141</v>
      </c>
      <c r="L80" s="29">
        <f t="shared" si="18"/>
        <v>279</v>
      </c>
      <c r="M80" s="29">
        <f t="shared" si="18"/>
        <v>5395</v>
      </c>
      <c r="N80" s="29">
        <f t="shared" si="18"/>
        <v>13200</v>
      </c>
      <c r="O80" s="29">
        <f t="shared" si="18"/>
        <v>13200</v>
      </c>
    </row>
    <row r="81" spans="1:15" ht="12.75" customHeight="1">
      <c r="A81" s="4" t="s">
        <v>150</v>
      </c>
      <c r="B81" s="5" t="s">
        <v>151</v>
      </c>
      <c r="C81" s="28">
        <v>4594</v>
      </c>
      <c r="D81" s="28">
        <v>2625</v>
      </c>
      <c r="E81" s="28">
        <v>113</v>
      </c>
      <c r="F81" s="28">
        <f>SUM(C81-D81-E81)</f>
        <v>1856</v>
      </c>
      <c r="G81" s="28">
        <v>19033</v>
      </c>
      <c r="H81" s="28">
        <v>8917</v>
      </c>
      <c r="I81" s="28">
        <v>1137</v>
      </c>
      <c r="J81" s="28">
        <f>SUM(G81-H81-I81)</f>
        <v>8979</v>
      </c>
      <c r="K81" s="28">
        <v>194</v>
      </c>
      <c r="L81" s="28">
        <v>0</v>
      </c>
      <c r="M81" s="28">
        <v>1009</v>
      </c>
      <c r="N81" s="28">
        <v>302</v>
      </c>
      <c r="O81" s="28">
        <v>302</v>
      </c>
    </row>
    <row r="82" spans="1:15" ht="12.75" customHeight="1">
      <c r="A82" s="4" t="s">
        <v>152</v>
      </c>
      <c r="B82" s="5" t="s">
        <v>153</v>
      </c>
      <c r="C82" s="28">
        <v>2460</v>
      </c>
      <c r="D82" s="28">
        <v>1598</v>
      </c>
      <c r="E82" s="28">
        <v>28</v>
      </c>
      <c r="F82" s="28">
        <f>SUM(C82-D82-E82)</f>
        <v>834</v>
      </c>
      <c r="G82" s="28">
        <v>10572</v>
      </c>
      <c r="H82" s="28">
        <v>5065</v>
      </c>
      <c r="I82" s="28">
        <v>212</v>
      </c>
      <c r="J82" s="28">
        <f>SUM(G82-H82-I82)</f>
        <v>5295</v>
      </c>
      <c r="K82" s="28">
        <v>109</v>
      </c>
      <c r="L82" s="28">
        <v>12</v>
      </c>
      <c r="M82" s="28">
        <v>980</v>
      </c>
      <c r="N82" s="28">
        <v>71</v>
      </c>
      <c r="O82" s="28">
        <v>71</v>
      </c>
    </row>
    <row r="83" spans="1:15" ht="12.75" customHeight="1">
      <c r="A83" s="4" t="s">
        <v>154</v>
      </c>
      <c r="B83" s="5" t="s">
        <v>155</v>
      </c>
      <c r="C83" s="28">
        <v>627</v>
      </c>
      <c r="D83" s="28">
        <v>579</v>
      </c>
      <c r="E83" s="28">
        <v>48</v>
      </c>
      <c r="F83" s="28">
        <f>SUM(C83-D83-E83)</f>
        <v>0</v>
      </c>
      <c r="G83" s="28">
        <v>2280</v>
      </c>
      <c r="H83" s="28">
        <v>1896</v>
      </c>
      <c r="I83" s="28">
        <v>341</v>
      </c>
      <c r="J83" s="28">
        <f>SUM(G83-H83-I83)</f>
        <v>43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2013</v>
      </c>
      <c r="D84" s="28">
        <v>1857</v>
      </c>
      <c r="E84" s="28">
        <v>24</v>
      </c>
      <c r="F84" s="28">
        <f>SUM(C84-D84-E84)</f>
        <v>132</v>
      </c>
      <c r="G84" s="28">
        <v>8886</v>
      </c>
      <c r="H84" s="28">
        <v>6160</v>
      </c>
      <c r="I84" s="28">
        <v>252</v>
      </c>
      <c r="J84" s="28">
        <f>SUM(G84-H84-I84)</f>
        <v>2474</v>
      </c>
      <c r="K84" s="28">
        <v>144</v>
      </c>
      <c r="L84" s="28">
        <v>0</v>
      </c>
      <c r="M84" s="28">
        <v>868</v>
      </c>
      <c r="N84" s="28">
        <v>13</v>
      </c>
      <c r="O84" s="28">
        <v>13</v>
      </c>
    </row>
    <row r="85" spans="1:15" ht="12.75" customHeight="1">
      <c r="A85" s="4" t="s">
        <v>158</v>
      </c>
      <c r="B85" s="5" t="s">
        <v>159</v>
      </c>
      <c r="C85" s="28">
        <v>3165</v>
      </c>
      <c r="D85" s="28">
        <v>2773</v>
      </c>
      <c r="E85" s="28">
        <v>85</v>
      </c>
      <c r="F85" s="28">
        <f>SUM(C85-D85-E85)</f>
        <v>307</v>
      </c>
      <c r="G85" s="28">
        <v>9391</v>
      </c>
      <c r="H85" s="28">
        <v>7171</v>
      </c>
      <c r="I85" s="28">
        <v>503</v>
      </c>
      <c r="J85" s="28">
        <f>SUM(G85-H85-I85)</f>
        <v>1717</v>
      </c>
      <c r="K85" s="28">
        <v>252</v>
      </c>
      <c r="L85" s="28">
        <v>52</v>
      </c>
      <c r="M85" s="28">
        <v>356</v>
      </c>
      <c r="N85" s="28">
        <v>3218</v>
      </c>
      <c r="O85" s="28">
        <v>3218</v>
      </c>
    </row>
    <row r="86" spans="1:15" ht="12.75" customHeight="1">
      <c r="A86" s="8"/>
      <c r="B86" s="9" t="s">
        <v>160</v>
      </c>
      <c r="C86" s="29">
        <f t="shared" ref="C86:O86" si="19">SUM(C81:C85)</f>
        <v>12859</v>
      </c>
      <c r="D86" s="29">
        <f t="shared" si="19"/>
        <v>9432</v>
      </c>
      <c r="E86" s="29">
        <f t="shared" si="19"/>
        <v>298</v>
      </c>
      <c r="F86" s="29">
        <f t="shared" si="19"/>
        <v>3129</v>
      </c>
      <c r="G86" s="29">
        <f t="shared" si="19"/>
        <v>50162</v>
      </c>
      <c r="H86" s="29">
        <f t="shared" si="19"/>
        <v>29209</v>
      </c>
      <c r="I86" s="29">
        <f t="shared" si="19"/>
        <v>2445</v>
      </c>
      <c r="J86" s="29">
        <f t="shared" si="19"/>
        <v>18508</v>
      </c>
      <c r="K86" s="29">
        <f t="shared" si="19"/>
        <v>699</v>
      </c>
      <c r="L86" s="29">
        <f t="shared" si="19"/>
        <v>64</v>
      </c>
      <c r="M86" s="29">
        <f t="shared" si="19"/>
        <v>3213</v>
      </c>
      <c r="N86" s="29">
        <f t="shared" si="19"/>
        <v>3604</v>
      </c>
      <c r="O86" s="29">
        <f t="shared" si="19"/>
        <v>3604</v>
      </c>
    </row>
    <row r="87" spans="1:15" ht="12.75" customHeight="1">
      <c r="A87" s="4" t="s">
        <v>161</v>
      </c>
      <c r="B87" s="5" t="s">
        <v>162</v>
      </c>
      <c r="C87" s="28">
        <v>6175</v>
      </c>
      <c r="D87" s="28">
        <v>4245</v>
      </c>
      <c r="E87" s="28">
        <v>0</v>
      </c>
      <c r="F87" s="28">
        <f>SUM(C87-D87-E87)</f>
        <v>1930</v>
      </c>
      <c r="G87" s="28">
        <v>24528</v>
      </c>
      <c r="H87" s="28">
        <v>12448</v>
      </c>
      <c r="I87" s="28">
        <v>0</v>
      </c>
      <c r="J87" s="28">
        <f>SUM(G87-H87-I87)</f>
        <v>12080</v>
      </c>
      <c r="K87" s="28">
        <v>408</v>
      </c>
      <c r="L87" s="28">
        <v>0</v>
      </c>
      <c r="M87" s="28">
        <v>1151</v>
      </c>
      <c r="N87" s="28">
        <v>121</v>
      </c>
      <c r="O87" s="28">
        <v>121</v>
      </c>
    </row>
    <row r="88" spans="1:15" ht="12.75" customHeight="1">
      <c r="A88" s="4" t="s">
        <v>163</v>
      </c>
      <c r="B88" s="5" t="s">
        <v>164</v>
      </c>
      <c r="C88" s="28">
        <v>3752</v>
      </c>
      <c r="D88" s="28">
        <v>2233</v>
      </c>
      <c r="E88" s="28">
        <v>157</v>
      </c>
      <c r="F88" s="28">
        <f>SUM(C88-D88-E88)</f>
        <v>1362</v>
      </c>
      <c r="G88" s="28">
        <v>11145</v>
      </c>
      <c r="H88" s="28">
        <v>5335</v>
      </c>
      <c r="I88" s="28">
        <v>1324</v>
      </c>
      <c r="J88" s="28">
        <f>SUM(G88-H88-I88)</f>
        <v>4486</v>
      </c>
      <c r="K88" s="28">
        <v>80</v>
      </c>
      <c r="L88" s="28">
        <v>17</v>
      </c>
      <c r="M88" s="28">
        <v>381</v>
      </c>
      <c r="N88" s="28">
        <v>0</v>
      </c>
      <c r="O88" s="28">
        <v>0</v>
      </c>
    </row>
    <row r="89" spans="1:15" ht="12.75" customHeight="1">
      <c r="A89" s="8"/>
      <c r="B89" s="9" t="s">
        <v>165</v>
      </c>
      <c r="C89" s="29">
        <f t="shared" ref="C89:O89" si="20">SUM(C87:C88)</f>
        <v>9927</v>
      </c>
      <c r="D89" s="29">
        <f t="shared" si="20"/>
        <v>6478</v>
      </c>
      <c r="E89" s="29">
        <f t="shared" si="20"/>
        <v>157</v>
      </c>
      <c r="F89" s="29">
        <f t="shared" si="20"/>
        <v>3292</v>
      </c>
      <c r="G89" s="29">
        <f t="shared" si="20"/>
        <v>35673</v>
      </c>
      <c r="H89" s="29">
        <f t="shared" si="20"/>
        <v>17783</v>
      </c>
      <c r="I89" s="29">
        <f t="shared" si="20"/>
        <v>1324</v>
      </c>
      <c r="J89" s="29">
        <f t="shared" si="20"/>
        <v>16566</v>
      </c>
      <c r="K89" s="29">
        <f t="shared" si="20"/>
        <v>488</v>
      </c>
      <c r="L89" s="29">
        <f t="shared" si="20"/>
        <v>17</v>
      </c>
      <c r="M89" s="29">
        <f t="shared" si="20"/>
        <v>1532</v>
      </c>
      <c r="N89" s="29">
        <f t="shared" si="20"/>
        <v>121</v>
      </c>
      <c r="O89" s="29">
        <f t="shared" si="20"/>
        <v>121</v>
      </c>
    </row>
    <row r="90" spans="1:15" ht="12.75" customHeight="1">
      <c r="A90" s="4" t="s">
        <v>166</v>
      </c>
      <c r="B90" s="5" t="s">
        <v>167</v>
      </c>
      <c r="C90" s="28">
        <v>5111</v>
      </c>
      <c r="D90" s="28">
        <v>3087</v>
      </c>
      <c r="E90" s="28">
        <v>302</v>
      </c>
      <c r="F90" s="28">
        <f>SUM(C90-D90-E90)</f>
        <v>1722</v>
      </c>
      <c r="G90" s="28">
        <v>24445</v>
      </c>
      <c r="H90" s="28">
        <v>9325</v>
      </c>
      <c r="I90" s="28">
        <v>2231</v>
      </c>
      <c r="J90" s="28">
        <f>SUM(G90-H90-I90)</f>
        <v>12889</v>
      </c>
      <c r="K90" s="28">
        <v>207</v>
      </c>
      <c r="L90" s="28">
        <v>0</v>
      </c>
      <c r="M90" s="28">
        <v>1228</v>
      </c>
      <c r="N90" s="28">
        <v>12</v>
      </c>
      <c r="O90" s="28">
        <v>12</v>
      </c>
    </row>
    <row r="91" spans="1:15" ht="12.75" customHeight="1">
      <c r="A91" s="4" t="s">
        <v>168</v>
      </c>
      <c r="B91" s="5" t="s">
        <v>169</v>
      </c>
      <c r="C91" s="28">
        <v>6015</v>
      </c>
      <c r="D91" s="28">
        <v>4471</v>
      </c>
      <c r="E91" s="28">
        <v>0</v>
      </c>
      <c r="F91" s="28">
        <f>SUM(C91-D91-E91)</f>
        <v>1544</v>
      </c>
      <c r="G91" s="28">
        <v>24874</v>
      </c>
      <c r="H91" s="28">
        <v>11216</v>
      </c>
      <c r="I91" s="28">
        <v>0</v>
      </c>
      <c r="J91" s="28">
        <f>SUM(G91-H91-I91)</f>
        <v>13658</v>
      </c>
      <c r="K91" s="28">
        <v>166</v>
      </c>
      <c r="L91" s="28">
        <v>49</v>
      </c>
      <c r="M91" s="28">
        <v>2912</v>
      </c>
      <c r="N91" s="28">
        <v>36</v>
      </c>
      <c r="O91" s="28">
        <v>36</v>
      </c>
    </row>
    <row r="92" spans="1:15" ht="12.75" customHeight="1">
      <c r="A92" s="4" t="s">
        <v>170</v>
      </c>
      <c r="B92" s="5" t="s">
        <v>171</v>
      </c>
      <c r="C92" s="28">
        <v>1360</v>
      </c>
      <c r="D92" s="28">
        <v>834</v>
      </c>
      <c r="E92" s="28">
        <v>120</v>
      </c>
      <c r="F92" s="28">
        <f>SUM(C92-D92-E92)</f>
        <v>406</v>
      </c>
      <c r="G92" s="28">
        <v>4566</v>
      </c>
      <c r="H92" s="28">
        <v>2108</v>
      </c>
      <c r="I92" s="28">
        <v>1285</v>
      </c>
      <c r="J92" s="28">
        <f>SUM(G92-H92-I92)</f>
        <v>1173</v>
      </c>
      <c r="K92" s="28">
        <v>115</v>
      </c>
      <c r="L92" s="28">
        <v>0</v>
      </c>
      <c r="M92" s="28">
        <v>250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59734</v>
      </c>
      <c r="D93" s="28">
        <v>39047</v>
      </c>
      <c r="E93" s="28">
        <v>2325</v>
      </c>
      <c r="F93" s="28">
        <f>SUM(C93-D93-E93)</f>
        <v>18362</v>
      </c>
      <c r="G93" s="28">
        <v>183083</v>
      </c>
      <c r="H93" s="28">
        <v>66740</v>
      </c>
      <c r="I93" s="28">
        <v>8552</v>
      </c>
      <c r="J93" s="28">
        <f>SUM(G93-H93-I93)</f>
        <v>107791</v>
      </c>
      <c r="K93" s="28">
        <v>17166</v>
      </c>
      <c r="L93" s="28">
        <v>74</v>
      </c>
      <c r="M93" s="28">
        <v>15207</v>
      </c>
      <c r="N93" s="28">
        <v>3325</v>
      </c>
      <c r="O93" s="28">
        <v>3325</v>
      </c>
    </row>
    <row r="94" spans="1:15" ht="12.75" customHeight="1">
      <c r="A94" s="4" t="s">
        <v>174</v>
      </c>
      <c r="B94" s="5" t="s">
        <v>175</v>
      </c>
      <c r="C94" s="28">
        <v>3667</v>
      </c>
      <c r="D94" s="28">
        <v>1231</v>
      </c>
      <c r="E94" s="28">
        <v>66</v>
      </c>
      <c r="F94" s="28">
        <f>SUM(C94-D94-E94)</f>
        <v>2370</v>
      </c>
      <c r="G94" s="28">
        <v>11185</v>
      </c>
      <c r="H94" s="28">
        <v>3897</v>
      </c>
      <c r="I94" s="28">
        <v>644</v>
      </c>
      <c r="J94" s="28">
        <f>SUM(G94-H94-I94)</f>
        <v>6644</v>
      </c>
      <c r="K94" s="28">
        <v>437</v>
      </c>
      <c r="L94" s="28">
        <v>111</v>
      </c>
      <c r="M94" s="28">
        <v>1095</v>
      </c>
      <c r="N94" s="28">
        <v>26</v>
      </c>
      <c r="O94" s="28">
        <v>26</v>
      </c>
    </row>
    <row r="95" spans="1:15" ht="12.75" customHeight="1">
      <c r="A95" s="8"/>
      <c r="B95" s="9" t="s">
        <v>176</v>
      </c>
      <c r="C95" s="29">
        <f t="shared" ref="C95:O95" si="21">SUM(C90:C94)</f>
        <v>75887</v>
      </c>
      <c r="D95" s="29">
        <f t="shared" si="21"/>
        <v>48670</v>
      </c>
      <c r="E95" s="29">
        <f t="shared" si="21"/>
        <v>2813</v>
      </c>
      <c r="F95" s="29">
        <f t="shared" si="21"/>
        <v>24404</v>
      </c>
      <c r="G95" s="29">
        <f t="shared" si="21"/>
        <v>248153</v>
      </c>
      <c r="H95" s="29">
        <f t="shared" si="21"/>
        <v>93286</v>
      </c>
      <c r="I95" s="29">
        <f t="shared" si="21"/>
        <v>12712</v>
      </c>
      <c r="J95" s="29">
        <f t="shared" si="21"/>
        <v>142155</v>
      </c>
      <c r="K95" s="29">
        <f t="shared" si="21"/>
        <v>18091</v>
      </c>
      <c r="L95" s="29">
        <f t="shared" si="21"/>
        <v>234</v>
      </c>
      <c r="M95" s="29">
        <f t="shared" si="21"/>
        <v>20692</v>
      </c>
      <c r="N95" s="29">
        <f t="shared" si="21"/>
        <v>3399</v>
      </c>
      <c r="O95" s="29">
        <f t="shared" si="21"/>
        <v>3399</v>
      </c>
    </row>
    <row r="96" spans="1:15" ht="12.75" customHeight="1">
      <c r="A96" s="4" t="s">
        <v>177</v>
      </c>
      <c r="B96" s="5" t="s">
        <v>178</v>
      </c>
      <c r="C96" s="28">
        <v>1075</v>
      </c>
      <c r="D96" s="28">
        <v>927</v>
      </c>
      <c r="E96" s="28">
        <v>41</v>
      </c>
      <c r="F96" s="28">
        <f>SUM(C96-D96-E96)</f>
        <v>107</v>
      </c>
      <c r="G96" s="28">
        <v>6021</v>
      </c>
      <c r="H96" s="28">
        <v>3477</v>
      </c>
      <c r="I96" s="28">
        <v>349</v>
      </c>
      <c r="J96" s="28">
        <f>SUM(G96-H96-I96)</f>
        <v>2195</v>
      </c>
      <c r="K96" s="28">
        <v>2</v>
      </c>
      <c r="L96" s="28">
        <v>0</v>
      </c>
      <c r="M96" s="28">
        <v>1068</v>
      </c>
      <c r="N96" s="28">
        <v>17</v>
      </c>
      <c r="O96" s="28">
        <v>17</v>
      </c>
    </row>
    <row r="97" spans="1:15" ht="12.75" customHeight="1">
      <c r="A97" s="4" t="s">
        <v>179</v>
      </c>
      <c r="B97" s="5" t="s">
        <v>180</v>
      </c>
      <c r="C97" s="28">
        <v>390</v>
      </c>
      <c r="D97" s="28">
        <v>378</v>
      </c>
      <c r="E97" s="28">
        <v>0</v>
      </c>
      <c r="F97" s="28">
        <f>SUM(C97-D97-E97)</f>
        <v>12</v>
      </c>
      <c r="G97" s="28">
        <v>1347</v>
      </c>
      <c r="H97" s="28">
        <v>1259</v>
      </c>
      <c r="I97" s="28">
        <v>0</v>
      </c>
      <c r="J97" s="28">
        <f>SUM(G97-H97-I97)</f>
        <v>88</v>
      </c>
      <c r="K97" s="28">
        <v>1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1465</v>
      </c>
      <c r="D98" s="29">
        <f t="shared" si="22"/>
        <v>1305</v>
      </c>
      <c r="E98" s="29">
        <f t="shared" si="22"/>
        <v>41</v>
      </c>
      <c r="F98" s="29">
        <f t="shared" si="22"/>
        <v>119</v>
      </c>
      <c r="G98" s="29">
        <f t="shared" si="22"/>
        <v>7368</v>
      </c>
      <c r="H98" s="29">
        <f t="shared" si="22"/>
        <v>4736</v>
      </c>
      <c r="I98" s="29">
        <f t="shared" si="22"/>
        <v>349</v>
      </c>
      <c r="J98" s="29">
        <f t="shared" si="22"/>
        <v>2283</v>
      </c>
      <c r="K98" s="29">
        <f t="shared" si="22"/>
        <v>3</v>
      </c>
      <c r="L98" s="29">
        <f t="shared" si="22"/>
        <v>0</v>
      </c>
      <c r="M98" s="29">
        <f t="shared" si="22"/>
        <v>1068</v>
      </c>
      <c r="N98" s="29">
        <f t="shared" si="22"/>
        <v>17</v>
      </c>
      <c r="O98" s="29">
        <f t="shared" si="22"/>
        <v>17</v>
      </c>
    </row>
    <row r="99" spans="1:15" ht="12.75" customHeight="1">
      <c r="A99" s="4" t="s">
        <v>182</v>
      </c>
      <c r="B99" s="5" t="s">
        <v>183</v>
      </c>
      <c r="C99" s="28">
        <v>3836</v>
      </c>
      <c r="D99" s="28">
        <v>2589</v>
      </c>
      <c r="E99" s="28">
        <v>76</v>
      </c>
      <c r="F99" s="28">
        <f>SUM(C99-D99-E99)</f>
        <v>1171</v>
      </c>
      <c r="G99" s="28">
        <v>13037</v>
      </c>
      <c r="H99" s="28">
        <v>8174</v>
      </c>
      <c r="I99" s="28">
        <v>598</v>
      </c>
      <c r="J99" s="28">
        <f>SUM(G99-H99-I99)</f>
        <v>4265</v>
      </c>
      <c r="K99" s="28">
        <v>24</v>
      </c>
      <c r="L99" s="28">
        <v>0</v>
      </c>
      <c r="M99" s="28">
        <v>826</v>
      </c>
      <c r="N99" s="28">
        <v>19</v>
      </c>
      <c r="O99" s="28">
        <v>19</v>
      </c>
    </row>
    <row r="100" spans="1:15" ht="12.75" customHeight="1">
      <c r="A100" s="4" t="s">
        <v>184</v>
      </c>
      <c r="B100" s="5" t="s">
        <v>185</v>
      </c>
      <c r="C100" s="28">
        <v>2591</v>
      </c>
      <c r="D100" s="28">
        <v>1458</v>
      </c>
      <c r="E100" s="28">
        <v>121</v>
      </c>
      <c r="F100" s="28">
        <f>SUM(C100-D100-E100)</f>
        <v>1012</v>
      </c>
      <c r="G100" s="28">
        <v>11185</v>
      </c>
      <c r="H100" s="28">
        <v>4226</v>
      </c>
      <c r="I100" s="28">
        <v>690</v>
      </c>
      <c r="J100" s="28">
        <f>SUM(G100-H100-I100)</f>
        <v>6269</v>
      </c>
      <c r="K100" s="28">
        <v>556</v>
      </c>
      <c r="L100" s="28">
        <v>0</v>
      </c>
      <c r="M100" s="28">
        <v>637</v>
      </c>
      <c r="N100" s="28">
        <v>156</v>
      </c>
      <c r="O100" s="28">
        <v>156</v>
      </c>
    </row>
    <row r="101" spans="1:15" ht="12.75" customHeight="1">
      <c r="A101" s="4" t="s">
        <v>186</v>
      </c>
      <c r="B101" s="5" t="s">
        <v>187</v>
      </c>
      <c r="C101" s="28">
        <v>1614</v>
      </c>
      <c r="D101" s="28">
        <v>1357</v>
      </c>
      <c r="E101" s="28">
        <v>0</v>
      </c>
      <c r="F101" s="28">
        <f>SUM(C101-D101-E101)</f>
        <v>257</v>
      </c>
      <c r="G101" s="28">
        <v>5013</v>
      </c>
      <c r="H101" s="28">
        <v>3777</v>
      </c>
      <c r="I101" s="28">
        <v>0</v>
      </c>
      <c r="J101" s="28">
        <f>SUM(G101-H101-I101)</f>
        <v>1236</v>
      </c>
      <c r="K101" s="28">
        <v>18</v>
      </c>
      <c r="L101" s="28">
        <v>0</v>
      </c>
      <c r="M101" s="28">
        <v>261</v>
      </c>
      <c r="N101" s="28">
        <v>41</v>
      </c>
      <c r="O101" s="28">
        <v>41</v>
      </c>
    </row>
    <row r="102" spans="1:15" ht="12.75" customHeight="1">
      <c r="A102" s="4" t="s">
        <v>188</v>
      </c>
      <c r="B102" s="5" t="s">
        <v>189</v>
      </c>
      <c r="C102" s="28">
        <v>2440</v>
      </c>
      <c r="D102" s="28">
        <v>2125</v>
      </c>
      <c r="E102" s="28">
        <v>127</v>
      </c>
      <c r="F102" s="28">
        <f>SUM(C102-D102-E102)</f>
        <v>188</v>
      </c>
      <c r="G102" s="28">
        <v>8905</v>
      </c>
      <c r="H102" s="28">
        <v>5532</v>
      </c>
      <c r="I102" s="28">
        <v>1275</v>
      </c>
      <c r="J102" s="28">
        <f>SUM(G102-H102-I102)</f>
        <v>2098</v>
      </c>
      <c r="K102" s="28">
        <v>164</v>
      </c>
      <c r="L102" s="28">
        <v>0</v>
      </c>
      <c r="M102" s="28">
        <v>526</v>
      </c>
      <c r="N102" s="28">
        <v>6</v>
      </c>
      <c r="O102" s="28">
        <v>6</v>
      </c>
    </row>
    <row r="103" spans="1:15" ht="12.75" customHeight="1">
      <c r="A103" s="8"/>
      <c r="B103" s="9" t="s">
        <v>190</v>
      </c>
      <c r="C103" s="29">
        <f t="shared" ref="C103:O103" si="23">SUM(C99:C102)</f>
        <v>10481</v>
      </c>
      <c r="D103" s="29">
        <f t="shared" si="23"/>
        <v>7529</v>
      </c>
      <c r="E103" s="29">
        <f t="shared" si="23"/>
        <v>324</v>
      </c>
      <c r="F103" s="29">
        <f t="shared" si="23"/>
        <v>2628</v>
      </c>
      <c r="G103" s="29">
        <f t="shared" si="23"/>
        <v>38140</v>
      </c>
      <c r="H103" s="29">
        <f t="shared" si="23"/>
        <v>21709</v>
      </c>
      <c r="I103" s="29">
        <f t="shared" si="23"/>
        <v>2563</v>
      </c>
      <c r="J103" s="29">
        <f t="shared" si="23"/>
        <v>13868</v>
      </c>
      <c r="K103" s="29">
        <f t="shared" si="23"/>
        <v>762</v>
      </c>
      <c r="L103" s="29">
        <f t="shared" si="23"/>
        <v>0</v>
      </c>
      <c r="M103" s="29">
        <f t="shared" si="23"/>
        <v>2250</v>
      </c>
      <c r="N103" s="29">
        <f t="shared" si="23"/>
        <v>222</v>
      </c>
      <c r="O103" s="29">
        <f t="shared" si="23"/>
        <v>222</v>
      </c>
    </row>
    <row r="104" spans="1:15" ht="12.75" customHeight="1">
      <c r="A104" s="4" t="s">
        <v>191</v>
      </c>
      <c r="B104" s="5" t="s">
        <v>192</v>
      </c>
      <c r="C104" s="28">
        <v>2028</v>
      </c>
      <c r="D104" s="28">
        <v>1640</v>
      </c>
      <c r="E104" s="28">
        <v>51</v>
      </c>
      <c r="F104" s="28">
        <f>SUM(C104-D104-E104)</f>
        <v>337</v>
      </c>
      <c r="G104" s="28">
        <v>8439</v>
      </c>
      <c r="H104" s="28">
        <v>5234</v>
      </c>
      <c r="I104" s="28">
        <v>469</v>
      </c>
      <c r="J104" s="28">
        <f>SUM(G104-H104-I104)</f>
        <v>2736</v>
      </c>
      <c r="K104" s="28">
        <v>48</v>
      </c>
      <c r="L104" s="28">
        <v>0</v>
      </c>
      <c r="M104" s="28">
        <v>204</v>
      </c>
      <c r="N104" s="28">
        <v>36</v>
      </c>
      <c r="O104" s="28">
        <v>36</v>
      </c>
    </row>
    <row r="105" spans="1:15" ht="12.75" customHeight="1">
      <c r="A105" s="4" t="s">
        <v>193</v>
      </c>
      <c r="B105" s="5" t="s">
        <v>194</v>
      </c>
      <c r="C105" s="28">
        <v>1415</v>
      </c>
      <c r="D105" s="28">
        <v>1031</v>
      </c>
      <c r="E105" s="28">
        <v>0</v>
      </c>
      <c r="F105" s="28">
        <f>SUM(C105-D105-E105)</f>
        <v>384</v>
      </c>
      <c r="G105" s="28">
        <v>8312</v>
      </c>
      <c r="H105" s="28">
        <v>3325</v>
      </c>
      <c r="I105" s="28">
        <v>0</v>
      </c>
      <c r="J105" s="28">
        <f>SUM(G105-H105-I105)</f>
        <v>4987</v>
      </c>
      <c r="K105" s="28">
        <v>17</v>
      </c>
      <c r="L105" s="28">
        <v>0</v>
      </c>
      <c r="M105" s="28">
        <v>499</v>
      </c>
      <c r="N105" s="28">
        <v>0</v>
      </c>
      <c r="O105" s="28">
        <v>0</v>
      </c>
    </row>
    <row r="106" spans="1:15" ht="12.75" customHeight="1">
      <c r="A106" s="4" t="s">
        <v>195</v>
      </c>
      <c r="B106" s="5" t="s">
        <v>196</v>
      </c>
      <c r="C106" s="28">
        <v>7268</v>
      </c>
      <c r="D106" s="28">
        <v>4762</v>
      </c>
      <c r="E106" s="28">
        <v>167</v>
      </c>
      <c r="F106" s="28">
        <f>SUM(C106-D106-E106)</f>
        <v>2339</v>
      </c>
      <c r="G106" s="28">
        <v>32123</v>
      </c>
      <c r="H106" s="28">
        <v>14942</v>
      </c>
      <c r="I106" s="28">
        <v>1154</v>
      </c>
      <c r="J106" s="28">
        <f>SUM(G106-H106-I106)</f>
        <v>16027</v>
      </c>
      <c r="K106" s="28">
        <v>76</v>
      </c>
      <c r="L106" s="28">
        <v>0</v>
      </c>
      <c r="M106" s="28">
        <v>4261</v>
      </c>
      <c r="N106" s="28">
        <v>99</v>
      </c>
      <c r="O106" s="28">
        <v>99</v>
      </c>
    </row>
    <row r="107" spans="1:15" ht="12.75" customHeight="1">
      <c r="A107" s="4" t="s">
        <v>197</v>
      </c>
      <c r="B107" s="5" t="s">
        <v>198</v>
      </c>
      <c r="C107" s="28">
        <v>22248</v>
      </c>
      <c r="D107" s="28">
        <v>14855</v>
      </c>
      <c r="E107" s="28">
        <v>613</v>
      </c>
      <c r="F107" s="28">
        <f>SUM(C107-D107-E107)</f>
        <v>6780</v>
      </c>
      <c r="G107" s="28">
        <v>64463</v>
      </c>
      <c r="H107" s="28">
        <v>29077</v>
      </c>
      <c r="I107" s="28">
        <v>1801</v>
      </c>
      <c r="J107" s="28">
        <f>SUM(G107-H107-I107)</f>
        <v>33585</v>
      </c>
      <c r="K107" s="28">
        <v>2111</v>
      </c>
      <c r="L107" s="28">
        <v>0</v>
      </c>
      <c r="M107" s="28">
        <v>1036</v>
      </c>
      <c r="N107" s="28">
        <v>1266</v>
      </c>
      <c r="O107" s="28">
        <v>1266</v>
      </c>
    </row>
    <row r="108" spans="1:15" ht="12.75" customHeight="1">
      <c r="A108" s="4" t="s">
        <v>199</v>
      </c>
      <c r="B108" s="5" t="s">
        <v>200</v>
      </c>
      <c r="C108" s="28">
        <v>5758</v>
      </c>
      <c r="D108" s="28">
        <v>4191</v>
      </c>
      <c r="E108" s="28">
        <v>165</v>
      </c>
      <c r="F108" s="28">
        <f>SUM(C108-D108-E108)</f>
        <v>1402</v>
      </c>
      <c r="G108" s="28">
        <v>31703</v>
      </c>
      <c r="H108" s="28">
        <v>13028</v>
      </c>
      <c r="I108" s="28">
        <v>1338</v>
      </c>
      <c r="J108" s="28">
        <f>SUM(G108-H108-I108)</f>
        <v>17337</v>
      </c>
      <c r="K108" s="28">
        <v>229</v>
      </c>
      <c r="L108" s="28">
        <v>0</v>
      </c>
      <c r="M108" s="28">
        <v>1456</v>
      </c>
      <c r="N108" s="28">
        <v>653</v>
      </c>
      <c r="O108" s="28">
        <v>653</v>
      </c>
    </row>
    <row r="109" spans="1:15" ht="12.75" customHeight="1">
      <c r="A109" s="8"/>
      <c r="B109" s="9" t="s">
        <v>201</v>
      </c>
      <c r="C109" s="29">
        <f t="shared" ref="C109:O109" si="24">SUM(C104:C108)</f>
        <v>38717</v>
      </c>
      <c r="D109" s="29">
        <f t="shared" si="24"/>
        <v>26479</v>
      </c>
      <c r="E109" s="29">
        <f t="shared" si="24"/>
        <v>996</v>
      </c>
      <c r="F109" s="29">
        <f t="shared" si="24"/>
        <v>11242</v>
      </c>
      <c r="G109" s="29">
        <f t="shared" si="24"/>
        <v>145040</v>
      </c>
      <c r="H109" s="29">
        <f t="shared" si="24"/>
        <v>65606</v>
      </c>
      <c r="I109" s="29">
        <f t="shared" si="24"/>
        <v>4762</v>
      </c>
      <c r="J109" s="29">
        <f t="shared" si="24"/>
        <v>74672</v>
      </c>
      <c r="K109" s="29">
        <f t="shared" si="24"/>
        <v>2481</v>
      </c>
      <c r="L109" s="29">
        <f t="shared" si="24"/>
        <v>0</v>
      </c>
      <c r="M109" s="29">
        <f t="shared" si="24"/>
        <v>7456</v>
      </c>
      <c r="N109" s="29">
        <f t="shared" si="24"/>
        <v>2054</v>
      </c>
      <c r="O109" s="29">
        <f t="shared" si="24"/>
        <v>2054</v>
      </c>
    </row>
    <row r="110" spans="1:15" ht="12.75" customHeight="1">
      <c r="A110" s="4" t="s">
        <v>202</v>
      </c>
      <c r="B110" s="5" t="s">
        <v>203</v>
      </c>
      <c r="C110" s="28">
        <v>9981</v>
      </c>
      <c r="D110" s="28">
        <v>7966</v>
      </c>
      <c r="E110" s="28">
        <v>80</v>
      </c>
      <c r="F110" s="28">
        <f t="shared" ref="F110:F115" si="25">SUM(C110-D110-E110)</f>
        <v>1935</v>
      </c>
      <c r="G110" s="28">
        <v>42932</v>
      </c>
      <c r="H110" s="28">
        <v>25464</v>
      </c>
      <c r="I110" s="28">
        <v>866</v>
      </c>
      <c r="J110" s="28">
        <f t="shared" ref="J110:J115" si="26">SUM(G110-H110-I110)</f>
        <v>16602</v>
      </c>
      <c r="K110" s="28">
        <v>589</v>
      </c>
      <c r="L110" s="28">
        <v>0</v>
      </c>
      <c r="M110" s="28">
        <v>3663</v>
      </c>
      <c r="N110" s="28">
        <v>76</v>
      </c>
      <c r="O110" s="28">
        <v>76</v>
      </c>
    </row>
    <row r="111" spans="1:15" ht="12.75" customHeight="1">
      <c r="A111" s="4" t="s">
        <v>204</v>
      </c>
      <c r="B111" s="5" t="s">
        <v>205</v>
      </c>
      <c r="C111" s="28">
        <v>1261</v>
      </c>
      <c r="D111" s="28">
        <v>1083</v>
      </c>
      <c r="E111" s="28">
        <v>20</v>
      </c>
      <c r="F111" s="28">
        <f t="shared" si="25"/>
        <v>158</v>
      </c>
      <c r="G111" s="28">
        <v>3930</v>
      </c>
      <c r="H111" s="28">
        <v>3020</v>
      </c>
      <c r="I111" s="28">
        <v>179</v>
      </c>
      <c r="J111" s="28">
        <f t="shared" si="26"/>
        <v>731</v>
      </c>
      <c r="K111" s="28">
        <v>23</v>
      </c>
      <c r="L111" s="28">
        <v>0</v>
      </c>
      <c r="M111" s="28">
        <v>340</v>
      </c>
      <c r="N111" s="28">
        <v>25</v>
      </c>
      <c r="O111" s="28">
        <v>25</v>
      </c>
    </row>
    <row r="112" spans="1:15" ht="12.75" customHeight="1">
      <c r="A112" s="4" t="s">
        <v>206</v>
      </c>
      <c r="B112" s="5" t="s">
        <v>207</v>
      </c>
      <c r="C112" s="28">
        <v>2995</v>
      </c>
      <c r="D112" s="28">
        <v>2515</v>
      </c>
      <c r="E112" s="28">
        <v>0</v>
      </c>
      <c r="F112" s="28">
        <f t="shared" si="25"/>
        <v>480</v>
      </c>
      <c r="G112" s="28">
        <v>10031</v>
      </c>
      <c r="H112" s="28">
        <v>7523</v>
      </c>
      <c r="I112" s="28">
        <v>0</v>
      </c>
      <c r="J112" s="28">
        <f t="shared" si="26"/>
        <v>2508</v>
      </c>
      <c r="K112" s="28">
        <v>88</v>
      </c>
      <c r="L112" s="28">
        <v>0</v>
      </c>
      <c r="M112" s="28">
        <v>505</v>
      </c>
      <c r="N112" s="28">
        <v>54</v>
      </c>
      <c r="O112" s="28">
        <v>54</v>
      </c>
    </row>
    <row r="113" spans="1:15" ht="12.75" customHeight="1">
      <c r="A113" s="4" t="s">
        <v>208</v>
      </c>
      <c r="B113" s="5" t="s">
        <v>209</v>
      </c>
      <c r="C113" s="28">
        <v>3185</v>
      </c>
      <c r="D113" s="28">
        <v>2178</v>
      </c>
      <c r="E113" s="28">
        <v>101</v>
      </c>
      <c r="F113" s="28">
        <f t="shared" si="25"/>
        <v>906</v>
      </c>
      <c r="G113" s="28">
        <v>12221</v>
      </c>
      <c r="H113" s="28">
        <v>6686</v>
      </c>
      <c r="I113" s="28">
        <v>651</v>
      </c>
      <c r="J113" s="28">
        <f t="shared" si="26"/>
        <v>4884</v>
      </c>
      <c r="K113" s="28">
        <v>400</v>
      </c>
      <c r="L113" s="28">
        <v>0</v>
      </c>
      <c r="M113" s="28">
        <v>2705</v>
      </c>
      <c r="N113" s="28">
        <v>56</v>
      </c>
      <c r="O113" s="28">
        <v>56</v>
      </c>
    </row>
    <row r="114" spans="1:15" ht="12.75" customHeight="1">
      <c r="A114" s="4" t="s">
        <v>210</v>
      </c>
      <c r="B114" s="5" t="s">
        <v>211</v>
      </c>
      <c r="C114" s="28">
        <v>7105</v>
      </c>
      <c r="D114" s="28">
        <v>5714</v>
      </c>
      <c r="E114" s="28">
        <v>0</v>
      </c>
      <c r="F114" s="28">
        <f t="shared" si="25"/>
        <v>1391</v>
      </c>
      <c r="G114" s="28">
        <v>19821</v>
      </c>
      <c r="H114" s="28">
        <v>13435</v>
      </c>
      <c r="I114" s="28">
        <v>0</v>
      </c>
      <c r="J114" s="28">
        <f t="shared" si="26"/>
        <v>6386</v>
      </c>
      <c r="K114" s="28">
        <v>600</v>
      </c>
      <c r="L114" s="28">
        <v>0</v>
      </c>
      <c r="M114" s="28">
        <v>2307</v>
      </c>
      <c r="N114" s="28">
        <v>452</v>
      </c>
      <c r="O114" s="28">
        <v>452</v>
      </c>
    </row>
    <row r="115" spans="1:15" ht="12.75" customHeight="1">
      <c r="A115" s="4" t="s">
        <v>212</v>
      </c>
      <c r="B115" s="5" t="s">
        <v>213</v>
      </c>
      <c r="C115" s="28">
        <v>4872</v>
      </c>
      <c r="D115" s="28">
        <v>3680</v>
      </c>
      <c r="E115" s="28">
        <v>0</v>
      </c>
      <c r="F115" s="28">
        <f t="shared" si="25"/>
        <v>1192</v>
      </c>
      <c r="G115" s="28">
        <v>17564</v>
      </c>
      <c r="H115" s="28">
        <v>10950</v>
      </c>
      <c r="I115" s="28">
        <v>0</v>
      </c>
      <c r="J115" s="28">
        <f t="shared" si="26"/>
        <v>6614</v>
      </c>
      <c r="K115" s="28">
        <v>2061</v>
      </c>
      <c r="L115" s="28">
        <v>0</v>
      </c>
      <c r="M115" s="28">
        <v>1212</v>
      </c>
      <c r="N115" s="28">
        <v>159</v>
      </c>
      <c r="O115" s="28">
        <v>159</v>
      </c>
    </row>
    <row r="116" spans="1:15" ht="12.75" customHeight="1">
      <c r="A116" s="8"/>
      <c r="B116" s="9" t="s">
        <v>214</v>
      </c>
      <c r="C116" s="29">
        <f t="shared" ref="C116:O116" si="27">SUM(C110:C115)</f>
        <v>29399</v>
      </c>
      <c r="D116" s="29">
        <f t="shared" si="27"/>
        <v>23136</v>
      </c>
      <c r="E116" s="29">
        <f t="shared" si="27"/>
        <v>201</v>
      </c>
      <c r="F116" s="29">
        <f t="shared" si="27"/>
        <v>6062</v>
      </c>
      <c r="G116" s="29">
        <f t="shared" si="27"/>
        <v>106499</v>
      </c>
      <c r="H116" s="29">
        <f t="shared" si="27"/>
        <v>67078</v>
      </c>
      <c r="I116" s="29">
        <f t="shared" si="27"/>
        <v>1696</v>
      </c>
      <c r="J116" s="29">
        <f t="shared" si="27"/>
        <v>37725</v>
      </c>
      <c r="K116" s="29">
        <f t="shared" si="27"/>
        <v>3761</v>
      </c>
      <c r="L116" s="29">
        <f t="shared" si="27"/>
        <v>0</v>
      </c>
      <c r="M116" s="29">
        <f t="shared" si="27"/>
        <v>10732</v>
      </c>
      <c r="N116" s="29">
        <f t="shared" si="27"/>
        <v>822</v>
      </c>
      <c r="O116" s="29">
        <f t="shared" si="27"/>
        <v>822</v>
      </c>
    </row>
    <row r="117" spans="1:15" ht="12.75" customHeight="1">
      <c r="A117" s="4" t="s">
        <v>215</v>
      </c>
      <c r="B117" s="5" t="s">
        <v>216</v>
      </c>
      <c r="C117" s="28">
        <v>1024</v>
      </c>
      <c r="D117" s="28">
        <v>882</v>
      </c>
      <c r="E117" s="28">
        <v>0</v>
      </c>
      <c r="F117" s="28">
        <f>SUM(C117-D117-E117)</f>
        <v>142</v>
      </c>
      <c r="G117" s="28">
        <v>4236</v>
      </c>
      <c r="H117" s="28">
        <v>3083</v>
      </c>
      <c r="I117" s="28">
        <v>0</v>
      </c>
      <c r="J117" s="28">
        <f>SUM(G117-H117-I117)</f>
        <v>1153</v>
      </c>
      <c r="K117" s="28">
        <v>8</v>
      </c>
      <c r="L117" s="28">
        <v>0</v>
      </c>
      <c r="M117" s="28">
        <v>905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2598</v>
      </c>
      <c r="D118" s="28">
        <v>2232</v>
      </c>
      <c r="E118" s="28">
        <v>53</v>
      </c>
      <c r="F118" s="28">
        <f>SUM(C118-D118-E118)</f>
        <v>313</v>
      </c>
      <c r="G118" s="28">
        <v>10292</v>
      </c>
      <c r="H118" s="28">
        <v>6548</v>
      </c>
      <c r="I118" s="28">
        <v>394</v>
      </c>
      <c r="J118" s="28">
        <f>SUM(G118-H118-I118)</f>
        <v>3350</v>
      </c>
      <c r="K118" s="28">
        <v>33</v>
      </c>
      <c r="L118" s="28">
        <v>0</v>
      </c>
      <c r="M118" s="28">
        <v>878</v>
      </c>
      <c r="N118" s="28">
        <v>394</v>
      </c>
      <c r="O118" s="28">
        <v>394</v>
      </c>
    </row>
    <row r="119" spans="1:15" ht="12.75" customHeight="1">
      <c r="A119" s="8"/>
      <c r="B119" s="9" t="s">
        <v>219</v>
      </c>
      <c r="C119" s="29">
        <f t="shared" ref="C119:O119" si="28">SUM(C117:C118)</f>
        <v>3622</v>
      </c>
      <c r="D119" s="29">
        <f t="shared" si="28"/>
        <v>3114</v>
      </c>
      <c r="E119" s="29">
        <f t="shared" si="28"/>
        <v>53</v>
      </c>
      <c r="F119" s="29">
        <f t="shared" si="28"/>
        <v>455</v>
      </c>
      <c r="G119" s="29">
        <f t="shared" si="28"/>
        <v>14528</v>
      </c>
      <c r="H119" s="29">
        <f t="shared" si="28"/>
        <v>9631</v>
      </c>
      <c r="I119" s="29">
        <f t="shared" si="28"/>
        <v>394</v>
      </c>
      <c r="J119" s="29">
        <f t="shared" si="28"/>
        <v>4503</v>
      </c>
      <c r="K119" s="29">
        <f t="shared" si="28"/>
        <v>41</v>
      </c>
      <c r="L119" s="29">
        <f t="shared" si="28"/>
        <v>0</v>
      </c>
      <c r="M119" s="29">
        <f t="shared" si="28"/>
        <v>1783</v>
      </c>
      <c r="N119" s="29">
        <f t="shared" si="28"/>
        <v>394</v>
      </c>
      <c r="O119" s="29">
        <f t="shared" si="28"/>
        <v>394</v>
      </c>
    </row>
    <row r="120" spans="1:15" ht="12.75" customHeight="1">
      <c r="A120" s="4" t="s">
        <v>220</v>
      </c>
      <c r="B120" s="5" t="s">
        <v>221</v>
      </c>
      <c r="C120" s="28">
        <v>3029</v>
      </c>
      <c r="D120" s="28">
        <v>2822</v>
      </c>
      <c r="E120" s="28">
        <v>38</v>
      </c>
      <c r="F120" s="28">
        <f>SUM(C120-D120-E120)</f>
        <v>169</v>
      </c>
      <c r="G120" s="28">
        <v>9558</v>
      </c>
      <c r="H120" s="28">
        <v>7874</v>
      </c>
      <c r="I120" s="28">
        <v>471</v>
      </c>
      <c r="J120" s="28">
        <f>SUM(G120-H120-I120)</f>
        <v>1213</v>
      </c>
      <c r="K120" s="28">
        <v>504</v>
      </c>
      <c r="L120" s="28">
        <v>0</v>
      </c>
      <c r="M120" s="28">
        <v>302</v>
      </c>
      <c r="N120" s="28">
        <v>598</v>
      </c>
      <c r="O120" s="28">
        <v>598</v>
      </c>
    </row>
    <row r="121" spans="1:15" ht="12.75" customHeight="1">
      <c r="A121" s="4" t="s">
        <v>222</v>
      </c>
      <c r="B121" s="5" t="s">
        <v>223</v>
      </c>
      <c r="C121" s="28">
        <v>4847</v>
      </c>
      <c r="D121" s="28">
        <v>4396</v>
      </c>
      <c r="E121" s="28">
        <v>120</v>
      </c>
      <c r="F121" s="28">
        <f>SUM(C121-D121-E121)</f>
        <v>331</v>
      </c>
      <c r="G121" s="28">
        <v>16556</v>
      </c>
      <c r="H121" s="28">
        <v>12710</v>
      </c>
      <c r="I121" s="28">
        <v>851</v>
      </c>
      <c r="J121" s="28">
        <f>SUM(G121-H121-I121)</f>
        <v>2995</v>
      </c>
      <c r="K121" s="28">
        <v>57</v>
      </c>
      <c r="L121" s="28">
        <v>0</v>
      </c>
      <c r="M121" s="28">
        <v>787</v>
      </c>
      <c r="N121" s="28">
        <v>10</v>
      </c>
      <c r="O121" s="28">
        <v>10</v>
      </c>
    </row>
    <row r="122" spans="1:15" ht="12.75" customHeight="1">
      <c r="A122" s="4" t="s">
        <v>224</v>
      </c>
      <c r="B122" s="5" t="s">
        <v>225</v>
      </c>
      <c r="C122" s="28">
        <v>888</v>
      </c>
      <c r="D122" s="28">
        <v>799</v>
      </c>
      <c r="E122" s="28">
        <v>0</v>
      </c>
      <c r="F122" s="28">
        <f>SUM(C122-D122-E122)</f>
        <v>89</v>
      </c>
      <c r="G122" s="28">
        <v>2967</v>
      </c>
      <c r="H122" s="28">
        <v>2122</v>
      </c>
      <c r="I122" s="28">
        <v>0</v>
      </c>
      <c r="J122" s="28">
        <f>SUM(G122-H122-I122)</f>
        <v>845</v>
      </c>
      <c r="K122" s="28">
        <v>42</v>
      </c>
      <c r="L122" s="28">
        <v>0</v>
      </c>
      <c r="M122" s="28">
        <v>1029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4291</v>
      </c>
      <c r="D123" s="28">
        <v>3876</v>
      </c>
      <c r="E123" s="28">
        <v>52</v>
      </c>
      <c r="F123" s="28">
        <f>SUM(C123-D123-E123)</f>
        <v>363</v>
      </c>
      <c r="G123" s="28">
        <v>12539</v>
      </c>
      <c r="H123" s="28">
        <v>9760</v>
      </c>
      <c r="I123" s="28">
        <v>425</v>
      </c>
      <c r="J123" s="28">
        <f>SUM(G123-H123-I123)</f>
        <v>2354</v>
      </c>
      <c r="K123" s="28">
        <v>255</v>
      </c>
      <c r="L123" s="28">
        <v>0</v>
      </c>
      <c r="M123" s="28">
        <v>667</v>
      </c>
      <c r="N123" s="28">
        <v>112</v>
      </c>
      <c r="O123" s="28">
        <v>112</v>
      </c>
    </row>
    <row r="124" spans="1:15" ht="12.75" customHeight="1">
      <c r="A124" s="4" t="s">
        <v>228</v>
      </c>
      <c r="B124" s="5" t="s">
        <v>229</v>
      </c>
      <c r="C124" s="28">
        <v>1346</v>
      </c>
      <c r="D124" s="28">
        <v>1256</v>
      </c>
      <c r="E124" s="28">
        <v>20</v>
      </c>
      <c r="F124" s="28">
        <f>SUM(C124-D124-E124)</f>
        <v>70</v>
      </c>
      <c r="G124" s="28">
        <v>3748</v>
      </c>
      <c r="H124" s="28">
        <v>3139</v>
      </c>
      <c r="I124" s="28">
        <v>207</v>
      </c>
      <c r="J124" s="28">
        <f>SUM(G124-H124-I124)</f>
        <v>402</v>
      </c>
      <c r="K124" s="28">
        <v>82</v>
      </c>
      <c r="L124" s="28">
        <v>0</v>
      </c>
      <c r="M124" s="28">
        <v>18</v>
      </c>
      <c r="N124" s="28">
        <v>27</v>
      </c>
      <c r="O124" s="28">
        <v>27</v>
      </c>
    </row>
    <row r="125" spans="1:15" ht="12.75" customHeight="1">
      <c r="A125" s="8"/>
      <c r="B125" s="9" t="s">
        <v>230</v>
      </c>
      <c r="C125" s="29">
        <f t="shared" ref="C125:O125" si="29">SUM(C120:C124)</f>
        <v>14401</v>
      </c>
      <c r="D125" s="29">
        <f t="shared" si="29"/>
        <v>13149</v>
      </c>
      <c r="E125" s="29">
        <f t="shared" si="29"/>
        <v>230</v>
      </c>
      <c r="F125" s="29">
        <f t="shared" si="29"/>
        <v>1022</v>
      </c>
      <c r="G125" s="29">
        <f t="shared" si="29"/>
        <v>45368</v>
      </c>
      <c r="H125" s="29">
        <f t="shared" si="29"/>
        <v>35605</v>
      </c>
      <c r="I125" s="29">
        <f t="shared" si="29"/>
        <v>1954</v>
      </c>
      <c r="J125" s="29">
        <f t="shared" si="29"/>
        <v>7809</v>
      </c>
      <c r="K125" s="29">
        <f t="shared" si="29"/>
        <v>940</v>
      </c>
      <c r="L125" s="29">
        <f t="shared" si="29"/>
        <v>0</v>
      </c>
      <c r="M125" s="29">
        <f t="shared" si="29"/>
        <v>2803</v>
      </c>
      <c r="N125" s="29">
        <f t="shared" si="29"/>
        <v>747</v>
      </c>
      <c r="O125" s="29">
        <f t="shared" si="29"/>
        <v>747</v>
      </c>
    </row>
    <row r="126" spans="1:15" ht="12.75" customHeight="1">
      <c r="A126" s="4" t="s">
        <v>231</v>
      </c>
      <c r="B126" s="5" t="s">
        <v>232</v>
      </c>
      <c r="C126" s="28">
        <v>3188</v>
      </c>
      <c r="D126" s="28">
        <v>2515</v>
      </c>
      <c r="E126" s="28">
        <v>0</v>
      </c>
      <c r="F126" s="28">
        <f t="shared" ref="F126:F134" si="30">SUM(C126-D126-E126)</f>
        <v>673</v>
      </c>
      <c r="G126" s="28">
        <v>8639</v>
      </c>
      <c r="H126" s="28">
        <v>5650</v>
      </c>
      <c r="I126" s="28">
        <v>0</v>
      </c>
      <c r="J126" s="28">
        <f t="shared" ref="J126:J134" si="31">SUM(G126-H126-I126)</f>
        <v>2989</v>
      </c>
      <c r="K126" s="28">
        <v>60</v>
      </c>
      <c r="L126" s="28">
        <v>0</v>
      </c>
      <c r="M126" s="28">
        <v>1030</v>
      </c>
      <c r="N126" s="28">
        <v>135</v>
      </c>
      <c r="O126" s="28">
        <v>135</v>
      </c>
    </row>
    <row r="127" spans="1:15" ht="12.75" customHeight="1">
      <c r="A127" s="4" t="s">
        <v>233</v>
      </c>
      <c r="B127" s="5" t="s">
        <v>234</v>
      </c>
      <c r="C127" s="28">
        <v>1647</v>
      </c>
      <c r="D127" s="28">
        <v>1332</v>
      </c>
      <c r="E127" s="28">
        <v>0</v>
      </c>
      <c r="F127" s="28">
        <f t="shared" si="30"/>
        <v>315</v>
      </c>
      <c r="G127" s="28">
        <v>4910</v>
      </c>
      <c r="H127" s="28">
        <v>3876</v>
      </c>
      <c r="I127" s="28">
        <v>0</v>
      </c>
      <c r="J127" s="28">
        <f t="shared" si="31"/>
        <v>1034</v>
      </c>
      <c r="K127" s="28">
        <v>29</v>
      </c>
      <c r="L127" s="28">
        <v>0</v>
      </c>
      <c r="M127" s="28">
        <v>120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10565</v>
      </c>
      <c r="D128" s="28">
        <v>8445</v>
      </c>
      <c r="E128" s="28">
        <v>194</v>
      </c>
      <c r="F128" s="28">
        <f t="shared" si="30"/>
        <v>1926</v>
      </c>
      <c r="G128" s="28">
        <v>25252</v>
      </c>
      <c r="H128" s="28">
        <v>17947</v>
      </c>
      <c r="I128" s="28">
        <v>917</v>
      </c>
      <c r="J128" s="28">
        <f t="shared" si="31"/>
        <v>6388</v>
      </c>
      <c r="K128" s="28">
        <v>471</v>
      </c>
      <c r="L128" s="28">
        <v>0</v>
      </c>
      <c r="M128" s="28">
        <v>1658</v>
      </c>
      <c r="N128" s="28">
        <v>158</v>
      </c>
      <c r="O128" s="28">
        <v>158</v>
      </c>
    </row>
    <row r="129" spans="1:15" ht="12.75" customHeight="1">
      <c r="A129" s="4" t="s">
        <v>237</v>
      </c>
      <c r="B129" s="5" t="s">
        <v>238</v>
      </c>
      <c r="C129" s="28">
        <v>1040</v>
      </c>
      <c r="D129" s="28">
        <v>815</v>
      </c>
      <c r="E129" s="28">
        <v>45</v>
      </c>
      <c r="F129" s="28">
        <f t="shared" si="30"/>
        <v>180</v>
      </c>
      <c r="G129" s="28">
        <v>4154</v>
      </c>
      <c r="H129" s="28">
        <v>2074</v>
      </c>
      <c r="I129" s="28">
        <v>489</v>
      </c>
      <c r="J129" s="28">
        <f t="shared" si="31"/>
        <v>1591</v>
      </c>
      <c r="K129" s="28">
        <v>72</v>
      </c>
      <c r="L129" s="28">
        <v>0</v>
      </c>
      <c r="M129" s="28">
        <v>703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6119</v>
      </c>
      <c r="D130" s="28">
        <v>5185</v>
      </c>
      <c r="E130" s="28">
        <v>320</v>
      </c>
      <c r="F130" s="28">
        <f t="shared" si="30"/>
        <v>614</v>
      </c>
      <c r="G130" s="28">
        <v>15357</v>
      </c>
      <c r="H130" s="28">
        <v>8538</v>
      </c>
      <c r="I130" s="28">
        <v>1522</v>
      </c>
      <c r="J130" s="28">
        <f t="shared" si="31"/>
        <v>5297</v>
      </c>
      <c r="K130" s="28">
        <v>212</v>
      </c>
      <c r="L130" s="28">
        <v>0</v>
      </c>
      <c r="M130" s="28">
        <v>146</v>
      </c>
      <c r="N130" s="28">
        <v>30935</v>
      </c>
      <c r="O130" s="28">
        <v>957</v>
      </c>
    </row>
    <row r="131" spans="1:15" ht="12.75" customHeight="1">
      <c r="A131" s="4" t="s">
        <v>241</v>
      </c>
      <c r="B131" s="5" t="s">
        <v>242</v>
      </c>
      <c r="C131" s="28">
        <v>11815</v>
      </c>
      <c r="D131" s="28">
        <v>9665</v>
      </c>
      <c r="E131" s="28">
        <v>68</v>
      </c>
      <c r="F131" s="28">
        <f t="shared" si="30"/>
        <v>2082</v>
      </c>
      <c r="G131" s="28">
        <v>27073</v>
      </c>
      <c r="H131" s="28">
        <v>15247</v>
      </c>
      <c r="I131" s="28">
        <v>504</v>
      </c>
      <c r="J131" s="28">
        <f t="shared" si="31"/>
        <v>11322</v>
      </c>
      <c r="K131" s="28">
        <v>500</v>
      </c>
      <c r="L131" s="28">
        <v>0</v>
      </c>
      <c r="M131" s="28">
        <v>321</v>
      </c>
      <c r="N131" s="28">
        <v>137</v>
      </c>
      <c r="O131" s="28">
        <v>137</v>
      </c>
    </row>
    <row r="132" spans="1:15" ht="12.75" customHeight="1">
      <c r="A132" s="4" t="s">
        <v>243</v>
      </c>
      <c r="B132" s="5" t="s">
        <v>244</v>
      </c>
      <c r="C132" s="28">
        <v>4585</v>
      </c>
      <c r="D132" s="28">
        <v>3890</v>
      </c>
      <c r="E132" s="28">
        <v>0</v>
      </c>
      <c r="F132" s="28">
        <f t="shared" si="30"/>
        <v>695</v>
      </c>
      <c r="G132" s="28">
        <v>14069</v>
      </c>
      <c r="H132" s="28">
        <v>7886</v>
      </c>
      <c r="I132" s="28">
        <v>0</v>
      </c>
      <c r="J132" s="28">
        <f t="shared" si="31"/>
        <v>6183</v>
      </c>
      <c r="K132" s="28">
        <v>511</v>
      </c>
      <c r="L132" s="28">
        <v>0</v>
      </c>
      <c r="M132" s="28">
        <v>1995</v>
      </c>
      <c r="N132" s="28">
        <v>17</v>
      </c>
      <c r="O132" s="28">
        <v>17</v>
      </c>
    </row>
    <row r="133" spans="1:15" ht="12.75" customHeight="1">
      <c r="A133" s="4" t="s">
        <v>245</v>
      </c>
      <c r="B133" s="5" t="s">
        <v>246</v>
      </c>
      <c r="C133" s="28">
        <v>5084</v>
      </c>
      <c r="D133" s="28">
        <v>4696</v>
      </c>
      <c r="E133" s="28">
        <v>0</v>
      </c>
      <c r="F133" s="28">
        <f t="shared" si="30"/>
        <v>388</v>
      </c>
      <c r="G133" s="28">
        <v>13251</v>
      </c>
      <c r="H133" s="28">
        <v>11311</v>
      </c>
      <c r="I133" s="28">
        <v>0</v>
      </c>
      <c r="J133" s="28">
        <f t="shared" si="31"/>
        <v>1940</v>
      </c>
      <c r="K133" s="28">
        <v>4604</v>
      </c>
      <c r="L133" s="28">
        <v>0</v>
      </c>
      <c r="M133" s="28">
        <v>956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3121</v>
      </c>
      <c r="D134" s="28">
        <v>2232</v>
      </c>
      <c r="E134" s="28">
        <v>0</v>
      </c>
      <c r="F134" s="28">
        <f t="shared" si="30"/>
        <v>889</v>
      </c>
      <c r="G134" s="28">
        <v>13024</v>
      </c>
      <c r="H134" s="28">
        <v>4457</v>
      </c>
      <c r="I134" s="28">
        <v>0</v>
      </c>
      <c r="J134" s="28">
        <f t="shared" si="31"/>
        <v>8567</v>
      </c>
      <c r="K134" s="28">
        <v>628</v>
      </c>
      <c r="L134" s="28">
        <v>0</v>
      </c>
      <c r="M134" s="28">
        <v>922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47164</v>
      </c>
      <c r="D135" s="29">
        <f t="shared" si="32"/>
        <v>38775</v>
      </c>
      <c r="E135" s="29">
        <f t="shared" si="32"/>
        <v>627</v>
      </c>
      <c r="F135" s="29">
        <f t="shared" si="32"/>
        <v>7762</v>
      </c>
      <c r="G135" s="29">
        <f t="shared" si="32"/>
        <v>125729</v>
      </c>
      <c r="H135" s="29">
        <f t="shared" si="32"/>
        <v>76986</v>
      </c>
      <c r="I135" s="29">
        <f t="shared" si="32"/>
        <v>3432</v>
      </c>
      <c r="J135" s="29">
        <f t="shared" si="32"/>
        <v>45311</v>
      </c>
      <c r="K135" s="29">
        <f t="shared" si="32"/>
        <v>7087</v>
      </c>
      <c r="L135" s="29">
        <f t="shared" si="32"/>
        <v>0</v>
      </c>
      <c r="M135" s="29">
        <f t="shared" si="32"/>
        <v>7851</v>
      </c>
      <c r="N135" s="29">
        <f t="shared" si="32"/>
        <v>31382</v>
      </c>
      <c r="O135" s="29">
        <f t="shared" si="32"/>
        <v>1404</v>
      </c>
    </row>
    <row r="136" spans="1:15" ht="12.75" customHeight="1">
      <c r="A136" s="4" t="s">
        <v>250</v>
      </c>
      <c r="B136" s="5" t="s">
        <v>251</v>
      </c>
      <c r="C136" s="28">
        <v>7037</v>
      </c>
      <c r="D136" s="28">
        <v>6640</v>
      </c>
      <c r="E136" s="28">
        <v>0</v>
      </c>
      <c r="F136" s="28">
        <f t="shared" ref="F136:F143" si="33">SUM(C136-D136-E136)</f>
        <v>397</v>
      </c>
      <c r="G136" s="28">
        <v>17079</v>
      </c>
      <c r="H136" s="28">
        <v>13423</v>
      </c>
      <c r="I136" s="28">
        <v>0</v>
      </c>
      <c r="J136" s="28">
        <f t="shared" ref="J136:J143" si="34">SUM(G136-H136-I136)</f>
        <v>3656</v>
      </c>
      <c r="K136" s="28">
        <v>2523</v>
      </c>
      <c r="L136" s="28">
        <v>683</v>
      </c>
      <c r="M136" s="28">
        <v>907</v>
      </c>
      <c r="N136" s="28">
        <v>2239</v>
      </c>
      <c r="O136" s="28">
        <v>2136</v>
      </c>
    </row>
    <row r="137" spans="1:15" ht="12.75" customHeight="1">
      <c r="A137" s="4" t="s">
        <v>252</v>
      </c>
      <c r="B137" s="5" t="s">
        <v>253</v>
      </c>
      <c r="C137" s="28">
        <v>1068</v>
      </c>
      <c r="D137" s="28">
        <v>836</v>
      </c>
      <c r="E137" s="28">
        <v>0</v>
      </c>
      <c r="F137" s="28">
        <f t="shared" si="33"/>
        <v>232</v>
      </c>
      <c r="G137" s="28">
        <v>2253</v>
      </c>
      <c r="H137" s="28">
        <v>1801</v>
      </c>
      <c r="I137" s="28">
        <v>0</v>
      </c>
      <c r="J137" s="28">
        <f t="shared" si="34"/>
        <v>452</v>
      </c>
      <c r="K137" s="28">
        <v>8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431</v>
      </c>
      <c r="D138" s="28">
        <v>431</v>
      </c>
      <c r="E138" s="28">
        <v>0</v>
      </c>
      <c r="F138" s="28">
        <f t="shared" si="33"/>
        <v>0</v>
      </c>
      <c r="G138" s="28">
        <v>1335</v>
      </c>
      <c r="H138" s="28">
        <v>1233</v>
      </c>
      <c r="I138" s="28">
        <v>0</v>
      </c>
      <c r="J138" s="28">
        <f t="shared" si="34"/>
        <v>102</v>
      </c>
      <c r="K138" s="28">
        <v>0</v>
      </c>
      <c r="L138" s="28">
        <v>0</v>
      </c>
      <c r="M138" s="28">
        <v>73</v>
      </c>
      <c r="N138" s="28">
        <v>25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1649</v>
      </c>
      <c r="D139" s="28">
        <v>1578</v>
      </c>
      <c r="E139" s="28">
        <v>0</v>
      </c>
      <c r="F139" s="28">
        <f t="shared" si="33"/>
        <v>71</v>
      </c>
      <c r="G139" s="28">
        <v>4821</v>
      </c>
      <c r="H139" s="28">
        <v>4162</v>
      </c>
      <c r="I139" s="28">
        <v>0</v>
      </c>
      <c r="J139" s="28">
        <f t="shared" si="34"/>
        <v>659</v>
      </c>
      <c r="K139" s="28">
        <v>1755</v>
      </c>
      <c r="L139" s="28">
        <v>109</v>
      </c>
      <c r="M139" s="28">
        <v>782</v>
      </c>
      <c r="N139" s="28">
        <v>122</v>
      </c>
      <c r="O139" s="28">
        <v>113</v>
      </c>
    </row>
    <row r="140" spans="1:15" ht="12.75" customHeight="1">
      <c r="A140" s="4" t="s">
        <v>258</v>
      </c>
      <c r="B140" s="5" t="s">
        <v>259</v>
      </c>
      <c r="C140" s="28">
        <v>265</v>
      </c>
      <c r="D140" s="28">
        <v>265</v>
      </c>
      <c r="E140" s="28">
        <v>0</v>
      </c>
      <c r="F140" s="28">
        <f t="shared" si="33"/>
        <v>0</v>
      </c>
      <c r="G140" s="28">
        <v>545</v>
      </c>
      <c r="H140" s="28">
        <v>545</v>
      </c>
      <c r="I140" s="28">
        <v>0</v>
      </c>
      <c r="J140" s="28">
        <f t="shared" si="34"/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1207</v>
      </c>
      <c r="D141" s="28">
        <v>1202</v>
      </c>
      <c r="E141" s="28">
        <v>0</v>
      </c>
      <c r="F141" s="28">
        <f t="shared" si="33"/>
        <v>5</v>
      </c>
      <c r="G141" s="28">
        <v>2871</v>
      </c>
      <c r="H141" s="28">
        <v>2392</v>
      </c>
      <c r="I141" s="28">
        <v>0</v>
      </c>
      <c r="J141" s="28">
        <f t="shared" si="34"/>
        <v>479</v>
      </c>
      <c r="K141" s="28">
        <v>621</v>
      </c>
      <c r="L141" s="28">
        <v>0</v>
      </c>
      <c r="M141" s="28">
        <v>120</v>
      </c>
      <c r="N141" s="28">
        <v>224</v>
      </c>
      <c r="O141" s="28">
        <v>224</v>
      </c>
    </row>
    <row r="142" spans="1:15" ht="12.75" customHeight="1">
      <c r="A142" s="4" t="s">
        <v>262</v>
      </c>
      <c r="B142" s="5" t="s">
        <v>263</v>
      </c>
      <c r="C142" s="28">
        <v>1593</v>
      </c>
      <c r="D142" s="28">
        <v>1205</v>
      </c>
      <c r="E142" s="28">
        <v>0</v>
      </c>
      <c r="F142" s="28">
        <f t="shared" si="33"/>
        <v>388</v>
      </c>
      <c r="G142" s="28">
        <v>4957</v>
      </c>
      <c r="H142" s="28">
        <v>3977</v>
      </c>
      <c r="I142" s="28">
        <v>0</v>
      </c>
      <c r="J142" s="28">
        <f t="shared" si="34"/>
        <v>980</v>
      </c>
      <c r="K142" s="28">
        <v>929</v>
      </c>
      <c r="L142" s="28">
        <v>22</v>
      </c>
      <c r="M142" s="28">
        <v>713</v>
      </c>
      <c r="N142" s="28">
        <v>609</v>
      </c>
      <c r="O142" s="28">
        <v>609</v>
      </c>
    </row>
    <row r="143" spans="1:15" ht="12.75" customHeight="1">
      <c r="A143" s="4" t="s">
        <v>264</v>
      </c>
      <c r="B143" s="5" t="s">
        <v>265</v>
      </c>
      <c r="C143" s="28">
        <v>4790</v>
      </c>
      <c r="D143" s="28">
        <v>3970</v>
      </c>
      <c r="E143" s="28">
        <v>0</v>
      </c>
      <c r="F143" s="28">
        <f t="shared" si="33"/>
        <v>820</v>
      </c>
      <c r="G143" s="28">
        <v>14832</v>
      </c>
      <c r="H143" s="28">
        <v>7098</v>
      </c>
      <c r="I143" s="28">
        <v>0</v>
      </c>
      <c r="J143" s="28">
        <f t="shared" si="34"/>
        <v>7734</v>
      </c>
      <c r="K143" s="28">
        <v>5739</v>
      </c>
      <c r="L143" s="28">
        <v>0</v>
      </c>
      <c r="M143" s="28">
        <v>1149</v>
      </c>
      <c r="N143" s="28">
        <v>1274</v>
      </c>
      <c r="O143" s="28">
        <v>1215</v>
      </c>
    </row>
    <row r="144" spans="1:15" ht="12.75" customHeight="1">
      <c r="A144" s="10"/>
      <c r="B144" s="9" t="s">
        <v>266</v>
      </c>
      <c r="C144" s="30">
        <f t="shared" ref="C144:O144" si="35">SUM(C136:C143)</f>
        <v>18040</v>
      </c>
      <c r="D144" s="30">
        <f t="shared" si="35"/>
        <v>16127</v>
      </c>
      <c r="E144" s="30">
        <f t="shared" si="35"/>
        <v>0</v>
      </c>
      <c r="F144" s="30">
        <f t="shared" si="35"/>
        <v>1913</v>
      </c>
      <c r="G144" s="30">
        <f t="shared" si="35"/>
        <v>48693</v>
      </c>
      <c r="H144" s="30">
        <f t="shared" si="35"/>
        <v>34631</v>
      </c>
      <c r="I144" s="30">
        <f t="shared" si="35"/>
        <v>0</v>
      </c>
      <c r="J144" s="30">
        <f t="shared" si="35"/>
        <v>14062</v>
      </c>
      <c r="K144" s="30">
        <f t="shared" si="35"/>
        <v>11575</v>
      </c>
      <c r="L144" s="30">
        <f t="shared" si="35"/>
        <v>814</v>
      </c>
      <c r="M144" s="30">
        <f t="shared" si="35"/>
        <v>3744</v>
      </c>
      <c r="N144" s="30">
        <f t="shared" si="35"/>
        <v>4493</v>
      </c>
      <c r="O144" s="30">
        <f t="shared" si="35"/>
        <v>4322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636266</v>
      </c>
      <c r="D145" s="31">
        <f t="shared" si="36"/>
        <v>458700</v>
      </c>
      <c r="E145" s="31">
        <f t="shared" si="36"/>
        <v>16193</v>
      </c>
      <c r="F145" s="31">
        <f t="shared" si="36"/>
        <v>161373</v>
      </c>
      <c r="G145" s="31">
        <f t="shared" si="36"/>
        <v>1959538</v>
      </c>
      <c r="H145" s="31">
        <f t="shared" si="36"/>
        <v>1009501</v>
      </c>
      <c r="I145" s="31">
        <f t="shared" si="36"/>
        <v>89252</v>
      </c>
      <c r="J145" s="31">
        <f t="shared" si="36"/>
        <v>860785</v>
      </c>
      <c r="K145" s="31">
        <f t="shared" si="36"/>
        <v>118808</v>
      </c>
      <c r="L145" s="31">
        <f t="shared" si="36"/>
        <v>1783</v>
      </c>
      <c r="M145" s="31">
        <f t="shared" si="36"/>
        <v>134037</v>
      </c>
      <c r="N145" s="31">
        <f t="shared" si="36"/>
        <v>109987</v>
      </c>
      <c r="O145" s="31">
        <f t="shared" si="36"/>
        <v>55889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21351</v>
      </c>
      <c r="D15" s="28">
        <v>10360</v>
      </c>
      <c r="E15" s="28">
        <v>1080</v>
      </c>
      <c r="F15" s="28">
        <f t="shared" ref="F15:F22" si="0">SUM(C15-D15-E15)</f>
        <v>9911</v>
      </c>
      <c r="G15" s="28">
        <v>82232</v>
      </c>
      <c r="H15" s="28">
        <v>28661</v>
      </c>
      <c r="I15" s="28">
        <v>7134</v>
      </c>
      <c r="J15" s="28">
        <f t="shared" ref="J15:J22" si="1">SUM(G15-H15-I15)</f>
        <v>46437</v>
      </c>
      <c r="K15" s="28">
        <v>5262</v>
      </c>
      <c r="L15" s="28">
        <v>0</v>
      </c>
      <c r="M15" s="28">
        <v>4932</v>
      </c>
      <c r="N15" s="28">
        <v>1304</v>
      </c>
      <c r="O15" s="28">
        <v>1304</v>
      </c>
    </row>
    <row r="16" spans="1:15" ht="12.75" customHeight="1">
      <c r="A16" s="4" t="s">
        <v>29</v>
      </c>
      <c r="B16" s="5" t="s">
        <v>30</v>
      </c>
      <c r="C16" s="28">
        <v>11043</v>
      </c>
      <c r="D16" s="28">
        <v>4832</v>
      </c>
      <c r="E16" s="28">
        <v>197</v>
      </c>
      <c r="F16" s="28">
        <f t="shared" si="0"/>
        <v>6014</v>
      </c>
      <c r="G16" s="28">
        <v>68184</v>
      </c>
      <c r="H16" s="28">
        <v>11602</v>
      </c>
      <c r="I16" s="28">
        <v>1458</v>
      </c>
      <c r="J16" s="28">
        <f t="shared" si="1"/>
        <v>55124</v>
      </c>
      <c r="K16" s="28">
        <v>2406</v>
      </c>
      <c r="L16" s="28">
        <v>0</v>
      </c>
      <c r="M16" s="28">
        <v>5717</v>
      </c>
      <c r="N16" s="28">
        <v>79</v>
      </c>
      <c r="O16" s="28">
        <v>79</v>
      </c>
    </row>
    <row r="17" spans="1:15" ht="12.75" customHeight="1">
      <c r="A17" s="4" t="s">
        <v>31</v>
      </c>
      <c r="B17" s="5" t="s">
        <v>32</v>
      </c>
      <c r="C17" s="28">
        <v>4931</v>
      </c>
      <c r="D17" s="28">
        <v>4714</v>
      </c>
      <c r="E17" s="28">
        <v>0</v>
      </c>
      <c r="F17" s="28">
        <f t="shared" si="0"/>
        <v>217</v>
      </c>
      <c r="G17" s="28">
        <v>9877</v>
      </c>
      <c r="H17" s="28">
        <v>8534</v>
      </c>
      <c r="I17" s="28">
        <v>0</v>
      </c>
      <c r="J17" s="28">
        <f t="shared" si="1"/>
        <v>1343</v>
      </c>
      <c r="K17" s="28">
        <v>886</v>
      </c>
      <c r="L17" s="28">
        <v>0</v>
      </c>
      <c r="M17" s="28">
        <v>288</v>
      </c>
      <c r="N17" s="28">
        <v>613</v>
      </c>
      <c r="O17" s="28">
        <v>613</v>
      </c>
    </row>
    <row r="18" spans="1:15" ht="12.75" customHeight="1">
      <c r="A18" s="4" t="s">
        <v>33</v>
      </c>
      <c r="B18" s="5" t="s">
        <v>34</v>
      </c>
      <c r="C18" s="28">
        <v>14715</v>
      </c>
      <c r="D18" s="28">
        <v>11462</v>
      </c>
      <c r="E18" s="28">
        <v>182</v>
      </c>
      <c r="F18" s="28">
        <f t="shared" si="0"/>
        <v>3071</v>
      </c>
      <c r="G18" s="28">
        <v>38196</v>
      </c>
      <c r="H18" s="28">
        <v>28063</v>
      </c>
      <c r="I18" s="28">
        <v>992</v>
      </c>
      <c r="J18" s="28">
        <f t="shared" si="1"/>
        <v>9141</v>
      </c>
      <c r="K18" s="28">
        <v>3335</v>
      </c>
      <c r="L18" s="28">
        <v>0</v>
      </c>
      <c r="M18" s="28">
        <v>1533</v>
      </c>
      <c r="N18" s="28">
        <v>510</v>
      </c>
      <c r="O18" s="28">
        <v>510</v>
      </c>
    </row>
    <row r="19" spans="1:15" ht="12.75" customHeight="1">
      <c r="A19" s="4" t="s">
        <v>35</v>
      </c>
      <c r="B19" s="5" t="s">
        <v>36</v>
      </c>
      <c r="C19" s="28">
        <v>10697</v>
      </c>
      <c r="D19" s="28">
        <v>10043</v>
      </c>
      <c r="E19" s="28">
        <v>389</v>
      </c>
      <c r="F19" s="28">
        <f t="shared" si="0"/>
        <v>265</v>
      </c>
      <c r="G19" s="28">
        <v>28033</v>
      </c>
      <c r="H19" s="28">
        <v>22885</v>
      </c>
      <c r="I19" s="28">
        <v>2383</v>
      </c>
      <c r="J19" s="28">
        <f t="shared" si="1"/>
        <v>2765</v>
      </c>
      <c r="K19" s="28">
        <v>440</v>
      </c>
      <c r="L19" s="28">
        <v>0</v>
      </c>
      <c r="M19" s="28">
        <v>24</v>
      </c>
      <c r="N19" s="28">
        <v>225</v>
      </c>
      <c r="O19" s="28">
        <v>225</v>
      </c>
    </row>
    <row r="20" spans="1:15" ht="12.75" customHeight="1">
      <c r="A20" s="4" t="s">
        <v>37</v>
      </c>
      <c r="B20" s="5" t="s">
        <v>38</v>
      </c>
      <c r="C20" s="28">
        <v>59899</v>
      </c>
      <c r="D20" s="28">
        <v>56235</v>
      </c>
      <c r="E20" s="28">
        <v>1543</v>
      </c>
      <c r="F20" s="28">
        <f t="shared" si="0"/>
        <v>2121</v>
      </c>
      <c r="G20" s="28">
        <v>139866</v>
      </c>
      <c r="H20" s="28">
        <v>112800</v>
      </c>
      <c r="I20" s="28">
        <v>8770</v>
      </c>
      <c r="J20" s="28">
        <f t="shared" si="1"/>
        <v>18296</v>
      </c>
      <c r="K20" s="28">
        <v>6385</v>
      </c>
      <c r="L20" s="28">
        <v>0</v>
      </c>
      <c r="M20" s="28">
        <v>2606</v>
      </c>
      <c r="N20" s="28">
        <v>4466</v>
      </c>
      <c r="O20" s="28">
        <v>3604</v>
      </c>
    </row>
    <row r="21" spans="1:15" ht="12.75" customHeight="1">
      <c r="A21" s="4" t="s">
        <v>39</v>
      </c>
      <c r="B21" s="5" t="s">
        <v>40</v>
      </c>
      <c r="C21" s="28">
        <v>4584</v>
      </c>
      <c r="D21" s="28">
        <v>4567</v>
      </c>
      <c r="E21" s="28">
        <v>0</v>
      </c>
      <c r="F21" s="28">
        <f t="shared" si="0"/>
        <v>17</v>
      </c>
      <c r="G21" s="28">
        <v>8033</v>
      </c>
      <c r="H21" s="28">
        <v>7997</v>
      </c>
      <c r="I21" s="28">
        <v>0</v>
      </c>
      <c r="J21" s="28">
        <f t="shared" si="1"/>
        <v>36</v>
      </c>
      <c r="K21" s="28">
        <v>30</v>
      </c>
      <c r="L21" s="28">
        <v>0</v>
      </c>
      <c r="M21" s="28">
        <v>0</v>
      </c>
      <c r="N21" s="28">
        <v>56</v>
      </c>
      <c r="O21" s="28">
        <v>56</v>
      </c>
    </row>
    <row r="22" spans="1:15" ht="12.75" customHeight="1">
      <c r="A22" s="4" t="s">
        <v>41</v>
      </c>
      <c r="B22" s="5" t="s">
        <v>42</v>
      </c>
      <c r="C22" s="28">
        <v>4576</v>
      </c>
      <c r="D22" s="28">
        <v>3994</v>
      </c>
      <c r="E22" s="28">
        <v>463</v>
      </c>
      <c r="F22" s="28">
        <f t="shared" si="0"/>
        <v>119</v>
      </c>
      <c r="G22" s="28">
        <v>11920</v>
      </c>
      <c r="H22" s="28">
        <v>7947</v>
      </c>
      <c r="I22" s="28">
        <v>2188</v>
      </c>
      <c r="J22" s="28">
        <f t="shared" si="1"/>
        <v>1785</v>
      </c>
      <c r="K22" s="28">
        <v>945</v>
      </c>
      <c r="L22" s="28">
        <v>0</v>
      </c>
      <c r="M22" s="28">
        <v>1725</v>
      </c>
      <c r="N22" s="28">
        <v>773</v>
      </c>
      <c r="O22" s="28">
        <v>773</v>
      </c>
    </row>
    <row r="23" spans="1:15" ht="12.75" customHeight="1">
      <c r="A23" s="8"/>
      <c r="B23" s="9" t="s">
        <v>43</v>
      </c>
      <c r="C23" s="29">
        <f t="shared" ref="C23:O23" si="2">SUM(C15:C22)</f>
        <v>131796</v>
      </c>
      <c r="D23" s="29">
        <f t="shared" si="2"/>
        <v>106207</v>
      </c>
      <c r="E23" s="29">
        <f t="shared" si="2"/>
        <v>3854</v>
      </c>
      <c r="F23" s="29">
        <f t="shared" si="2"/>
        <v>21735</v>
      </c>
      <c r="G23" s="29">
        <f t="shared" si="2"/>
        <v>386341</v>
      </c>
      <c r="H23" s="29">
        <f t="shared" si="2"/>
        <v>228489</v>
      </c>
      <c r="I23" s="29">
        <f t="shared" si="2"/>
        <v>22925</v>
      </c>
      <c r="J23" s="29">
        <f t="shared" si="2"/>
        <v>134927</v>
      </c>
      <c r="K23" s="29">
        <f t="shared" si="2"/>
        <v>19689</v>
      </c>
      <c r="L23" s="29">
        <f t="shared" si="2"/>
        <v>0</v>
      </c>
      <c r="M23" s="29">
        <f t="shared" si="2"/>
        <v>16825</v>
      </c>
      <c r="N23" s="29">
        <f t="shared" si="2"/>
        <v>8026</v>
      </c>
      <c r="O23" s="29">
        <f t="shared" si="2"/>
        <v>7164</v>
      </c>
    </row>
    <row r="24" spans="1:15" ht="14.25" customHeight="1">
      <c r="A24" s="4" t="s">
        <v>44</v>
      </c>
      <c r="B24" s="5" t="s">
        <v>45</v>
      </c>
      <c r="C24" s="28">
        <v>5277</v>
      </c>
      <c r="D24" s="28">
        <v>4603</v>
      </c>
      <c r="E24" s="28">
        <v>324</v>
      </c>
      <c r="F24" s="28">
        <f>SUM(C24-D24-E24)</f>
        <v>350</v>
      </c>
      <c r="G24" s="28">
        <v>11871</v>
      </c>
      <c r="H24" s="28">
        <v>7665</v>
      </c>
      <c r="I24" s="28">
        <v>1351</v>
      </c>
      <c r="J24" s="28">
        <f>SUM(G24-H24-I24)</f>
        <v>2855</v>
      </c>
      <c r="K24" s="28">
        <v>3849</v>
      </c>
      <c r="L24" s="28">
        <v>0</v>
      </c>
      <c r="M24" s="28">
        <v>524</v>
      </c>
      <c r="N24" s="28">
        <v>777</v>
      </c>
      <c r="O24" s="28">
        <v>777</v>
      </c>
    </row>
    <row r="25" spans="1:15" ht="14.25" customHeight="1">
      <c r="A25" s="10"/>
      <c r="B25" s="9" t="s">
        <v>46</v>
      </c>
      <c r="C25" s="29">
        <f t="shared" ref="C25:O25" si="3">SUM(C24)</f>
        <v>5277</v>
      </c>
      <c r="D25" s="29">
        <f t="shared" si="3"/>
        <v>4603</v>
      </c>
      <c r="E25" s="29">
        <f t="shared" si="3"/>
        <v>324</v>
      </c>
      <c r="F25" s="29">
        <f t="shared" si="3"/>
        <v>350</v>
      </c>
      <c r="G25" s="29">
        <f t="shared" si="3"/>
        <v>11871</v>
      </c>
      <c r="H25" s="29">
        <f t="shared" si="3"/>
        <v>7665</v>
      </c>
      <c r="I25" s="29">
        <f t="shared" si="3"/>
        <v>1351</v>
      </c>
      <c r="J25" s="29">
        <f t="shared" si="3"/>
        <v>2855</v>
      </c>
      <c r="K25" s="29">
        <f t="shared" si="3"/>
        <v>3849</v>
      </c>
      <c r="L25" s="29">
        <f t="shared" si="3"/>
        <v>0</v>
      </c>
      <c r="M25" s="29">
        <f t="shared" si="3"/>
        <v>524</v>
      </c>
      <c r="N25" s="29">
        <f t="shared" si="3"/>
        <v>777</v>
      </c>
      <c r="O25" s="29">
        <f t="shared" si="3"/>
        <v>777</v>
      </c>
    </row>
    <row r="26" spans="1:15" ht="12.75" customHeight="1">
      <c r="A26" s="4" t="s">
        <v>47</v>
      </c>
      <c r="B26" s="5" t="s">
        <v>48</v>
      </c>
      <c r="C26" s="28">
        <v>41543</v>
      </c>
      <c r="D26" s="28">
        <v>19196</v>
      </c>
      <c r="E26" s="28">
        <v>925</v>
      </c>
      <c r="F26" s="28">
        <f>SUM(C26-D26-E26)</f>
        <v>21422</v>
      </c>
      <c r="G26" s="28">
        <v>91488</v>
      </c>
      <c r="H26" s="28">
        <v>32498</v>
      </c>
      <c r="I26" s="28">
        <v>3898</v>
      </c>
      <c r="J26" s="28">
        <f>SUM(G26-H26-I26)</f>
        <v>55092</v>
      </c>
      <c r="K26" s="28">
        <v>10220</v>
      </c>
      <c r="L26" s="28">
        <v>17</v>
      </c>
      <c r="M26" s="28">
        <v>2430</v>
      </c>
      <c r="N26" s="28">
        <v>2948</v>
      </c>
      <c r="O26" s="28">
        <v>2948</v>
      </c>
    </row>
    <row r="27" spans="1:15" ht="12.75" customHeight="1">
      <c r="A27" s="4" t="s">
        <v>49</v>
      </c>
      <c r="B27" s="5" t="s">
        <v>50</v>
      </c>
      <c r="C27" s="28">
        <v>6430</v>
      </c>
      <c r="D27" s="28">
        <v>5997</v>
      </c>
      <c r="E27" s="28">
        <v>277</v>
      </c>
      <c r="F27" s="28">
        <f>SUM(C27-D27-E27)</f>
        <v>156</v>
      </c>
      <c r="G27" s="28">
        <v>13172</v>
      </c>
      <c r="H27" s="28">
        <v>8863</v>
      </c>
      <c r="I27" s="28">
        <v>1277</v>
      </c>
      <c r="J27" s="28">
        <f>SUM(G27-H27-I27)</f>
        <v>3032</v>
      </c>
      <c r="K27" s="28">
        <v>2006</v>
      </c>
      <c r="L27" s="28">
        <v>0</v>
      </c>
      <c r="M27" s="28">
        <v>465</v>
      </c>
      <c r="N27" s="28">
        <v>691</v>
      </c>
      <c r="O27" s="28">
        <v>691</v>
      </c>
    </row>
    <row r="28" spans="1:15" ht="12.75" customHeight="1">
      <c r="A28" s="4" t="s">
        <v>51</v>
      </c>
      <c r="B28" s="5" t="s">
        <v>52</v>
      </c>
      <c r="C28" s="28">
        <v>6384</v>
      </c>
      <c r="D28" s="28">
        <v>4411</v>
      </c>
      <c r="E28" s="28">
        <v>385</v>
      </c>
      <c r="F28" s="28">
        <f>SUM(C28-D28-E28)</f>
        <v>1588</v>
      </c>
      <c r="G28" s="28">
        <v>17381</v>
      </c>
      <c r="H28" s="28">
        <v>9732</v>
      </c>
      <c r="I28" s="28">
        <v>2940</v>
      </c>
      <c r="J28" s="28">
        <f>SUM(G28-H28-I28)</f>
        <v>4709</v>
      </c>
      <c r="K28" s="28">
        <v>10005</v>
      </c>
      <c r="L28" s="28">
        <v>92</v>
      </c>
      <c r="M28" s="28">
        <v>143</v>
      </c>
      <c r="N28" s="28">
        <v>93</v>
      </c>
      <c r="O28" s="28">
        <v>93</v>
      </c>
    </row>
    <row r="29" spans="1:15" ht="12.75" customHeight="1">
      <c r="A29" s="4" t="s">
        <v>53</v>
      </c>
      <c r="B29" s="5" t="s">
        <v>54</v>
      </c>
      <c r="C29" s="28">
        <v>10728</v>
      </c>
      <c r="D29" s="28">
        <v>7477</v>
      </c>
      <c r="E29" s="28">
        <v>763</v>
      </c>
      <c r="F29" s="28">
        <f>SUM(C29-D29-E29)</f>
        <v>2488</v>
      </c>
      <c r="G29" s="28">
        <v>22560</v>
      </c>
      <c r="H29" s="28">
        <v>15253</v>
      </c>
      <c r="I29" s="28">
        <v>3336</v>
      </c>
      <c r="J29" s="28">
        <f>SUM(G29-H29-I29)</f>
        <v>3971</v>
      </c>
      <c r="K29" s="28">
        <v>35</v>
      </c>
      <c r="L29" s="28">
        <v>0</v>
      </c>
      <c r="M29" s="28">
        <v>0</v>
      </c>
      <c r="N29" s="28">
        <v>79</v>
      </c>
      <c r="O29" s="28">
        <v>79</v>
      </c>
    </row>
    <row r="30" spans="1:15" ht="12.75" customHeight="1">
      <c r="A30" s="8"/>
      <c r="B30" s="9" t="s">
        <v>55</v>
      </c>
      <c r="C30" s="29">
        <f t="shared" ref="C30:O30" si="4">SUM(C26:C29)</f>
        <v>65085</v>
      </c>
      <c r="D30" s="29">
        <f t="shared" si="4"/>
        <v>37081</v>
      </c>
      <c r="E30" s="29">
        <f t="shared" si="4"/>
        <v>2350</v>
      </c>
      <c r="F30" s="29">
        <f t="shared" si="4"/>
        <v>25654</v>
      </c>
      <c r="G30" s="29">
        <f t="shared" si="4"/>
        <v>144601</v>
      </c>
      <c r="H30" s="29">
        <f t="shared" si="4"/>
        <v>66346</v>
      </c>
      <c r="I30" s="29">
        <f t="shared" si="4"/>
        <v>11451</v>
      </c>
      <c r="J30" s="29">
        <f t="shared" si="4"/>
        <v>66804</v>
      </c>
      <c r="K30" s="29">
        <f t="shared" si="4"/>
        <v>22266</v>
      </c>
      <c r="L30" s="29">
        <f t="shared" si="4"/>
        <v>109</v>
      </c>
      <c r="M30" s="29">
        <f t="shared" si="4"/>
        <v>3038</v>
      </c>
      <c r="N30" s="29">
        <f t="shared" si="4"/>
        <v>3811</v>
      </c>
      <c r="O30" s="29">
        <f t="shared" si="4"/>
        <v>3811</v>
      </c>
    </row>
    <row r="31" spans="1:15" ht="12.75" customHeight="1">
      <c r="A31" s="4" t="s">
        <v>56</v>
      </c>
      <c r="B31" s="5" t="s">
        <v>57</v>
      </c>
      <c r="C31" s="28">
        <v>27149</v>
      </c>
      <c r="D31" s="28">
        <v>25978</v>
      </c>
      <c r="E31" s="28">
        <v>470</v>
      </c>
      <c r="F31" s="28">
        <f t="shared" ref="F31:F42" si="5">SUM(C31-D31-E31)</f>
        <v>701</v>
      </c>
      <c r="G31" s="28">
        <v>72630</v>
      </c>
      <c r="H31" s="28">
        <v>51419</v>
      </c>
      <c r="I31" s="28">
        <v>2262</v>
      </c>
      <c r="J31" s="28">
        <f t="shared" ref="J31:J42" si="6">SUM(G31-H31-I31)</f>
        <v>18949</v>
      </c>
      <c r="K31" s="28">
        <v>2036</v>
      </c>
      <c r="L31" s="28">
        <v>0</v>
      </c>
      <c r="M31" s="28">
        <v>990</v>
      </c>
      <c r="N31" s="28">
        <v>391</v>
      </c>
      <c r="O31" s="28">
        <v>391</v>
      </c>
    </row>
    <row r="32" spans="1:15" ht="12.75" customHeight="1">
      <c r="A32" s="4" t="s">
        <v>58</v>
      </c>
      <c r="B32" s="5" t="s">
        <v>59</v>
      </c>
      <c r="C32" s="28">
        <v>34281</v>
      </c>
      <c r="D32" s="28">
        <v>31131</v>
      </c>
      <c r="E32" s="28">
        <v>1158</v>
      </c>
      <c r="F32" s="28">
        <f t="shared" si="5"/>
        <v>1992</v>
      </c>
      <c r="G32" s="28">
        <v>132163</v>
      </c>
      <c r="H32" s="28">
        <v>75691</v>
      </c>
      <c r="I32" s="28">
        <v>7511</v>
      </c>
      <c r="J32" s="28">
        <f t="shared" si="6"/>
        <v>48961</v>
      </c>
      <c r="K32" s="28">
        <v>6263</v>
      </c>
      <c r="L32" s="28">
        <v>0</v>
      </c>
      <c r="M32" s="28">
        <v>13683</v>
      </c>
      <c r="N32" s="28">
        <v>1067</v>
      </c>
      <c r="O32" s="28">
        <v>1067</v>
      </c>
    </row>
    <row r="33" spans="1:256" ht="12.75" customHeight="1">
      <c r="A33" s="4" t="s">
        <v>60</v>
      </c>
      <c r="B33" s="5" t="s">
        <v>61</v>
      </c>
      <c r="C33" s="28">
        <v>18435</v>
      </c>
      <c r="D33" s="28">
        <v>15584</v>
      </c>
      <c r="E33" s="28">
        <v>404</v>
      </c>
      <c r="F33" s="28">
        <f t="shared" si="5"/>
        <v>2447</v>
      </c>
      <c r="G33" s="28">
        <v>73305</v>
      </c>
      <c r="H33" s="28">
        <v>20798</v>
      </c>
      <c r="I33" s="28">
        <v>1327</v>
      </c>
      <c r="J33" s="28">
        <f t="shared" si="6"/>
        <v>51180</v>
      </c>
      <c r="K33" s="28">
        <v>11080</v>
      </c>
      <c r="L33" s="28">
        <v>88</v>
      </c>
      <c r="M33" s="28">
        <v>6932</v>
      </c>
      <c r="N33" s="28">
        <v>1171</v>
      </c>
      <c r="O33" s="28">
        <v>1171</v>
      </c>
    </row>
    <row r="34" spans="1:256" ht="12.75" customHeight="1">
      <c r="A34" s="4" t="s">
        <v>62</v>
      </c>
      <c r="B34" s="5" t="s">
        <v>63</v>
      </c>
      <c r="C34" s="28">
        <v>19201</v>
      </c>
      <c r="D34" s="28">
        <v>7166</v>
      </c>
      <c r="E34" s="28">
        <v>80</v>
      </c>
      <c r="F34" s="28">
        <f t="shared" si="5"/>
        <v>11955</v>
      </c>
      <c r="G34" s="28">
        <v>59125</v>
      </c>
      <c r="H34" s="28">
        <v>18142</v>
      </c>
      <c r="I34" s="28">
        <v>447</v>
      </c>
      <c r="J34" s="28">
        <f t="shared" si="6"/>
        <v>40536</v>
      </c>
      <c r="K34" s="28">
        <v>1918</v>
      </c>
      <c r="L34" s="28">
        <v>0</v>
      </c>
      <c r="M34" s="28">
        <v>5124</v>
      </c>
      <c r="N34" s="28">
        <v>3</v>
      </c>
      <c r="O34" s="28">
        <v>3</v>
      </c>
    </row>
    <row r="35" spans="1:256" ht="12.75" customHeight="1">
      <c r="A35" s="4" t="s">
        <v>64</v>
      </c>
      <c r="B35" s="5" t="s">
        <v>65</v>
      </c>
      <c r="C35" s="28">
        <v>8728</v>
      </c>
      <c r="D35" s="28">
        <v>8666</v>
      </c>
      <c r="E35" s="28">
        <v>0</v>
      </c>
      <c r="F35" s="28">
        <f t="shared" si="5"/>
        <v>62</v>
      </c>
      <c r="G35" s="28">
        <v>15622</v>
      </c>
      <c r="H35" s="28">
        <v>14588</v>
      </c>
      <c r="I35" s="28">
        <v>0</v>
      </c>
      <c r="J35" s="28">
        <f t="shared" si="6"/>
        <v>1034</v>
      </c>
      <c r="K35" s="28">
        <v>182</v>
      </c>
      <c r="L35" s="28">
        <v>0</v>
      </c>
      <c r="M35" s="28">
        <v>68</v>
      </c>
      <c r="N35" s="28">
        <v>1034</v>
      </c>
      <c r="O35" s="28">
        <v>1034</v>
      </c>
    </row>
    <row r="36" spans="1:256" ht="12.75" customHeight="1">
      <c r="A36" s="4" t="s">
        <v>66</v>
      </c>
      <c r="B36" s="5" t="s">
        <v>67</v>
      </c>
      <c r="C36" s="28">
        <v>5522</v>
      </c>
      <c r="D36" s="28">
        <v>4981</v>
      </c>
      <c r="E36" s="28">
        <v>362</v>
      </c>
      <c r="F36" s="28">
        <f t="shared" si="5"/>
        <v>179</v>
      </c>
      <c r="G36" s="28">
        <v>16166</v>
      </c>
      <c r="H36" s="28">
        <v>12175</v>
      </c>
      <c r="I36" s="28">
        <v>2937</v>
      </c>
      <c r="J36" s="28">
        <f t="shared" si="6"/>
        <v>1054</v>
      </c>
      <c r="K36" s="28">
        <v>117</v>
      </c>
      <c r="L36" s="28">
        <v>0</v>
      </c>
      <c r="M36" s="28">
        <v>525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9827</v>
      </c>
      <c r="D37" s="28">
        <v>8966</v>
      </c>
      <c r="E37" s="28">
        <v>135</v>
      </c>
      <c r="F37" s="28">
        <f t="shared" si="5"/>
        <v>726</v>
      </c>
      <c r="G37" s="28">
        <v>49037</v>
      </c>
      <c r="H37" s="28">
        <v>22523</v>
      </c>
      <c r="I37" s="28">
        <v>744</v>
      </c>
      <c r="J37" s="28">
        <f t="shared" si="6"/>
        <v>25770</v>
      </c>
      <c r="K37" s="28">
        <v>3041</v>
      </c>
      <c r="L37" s="28">
        <v>0</v>
      </c>
      <c r="M37" s="28">
        <v>5837</v>
      </c>
      <c r="N37" s="28">
        <v>906</v>
      </c>
      <c r="O37" s="28">
        <v>906</v>
      </c>
    </row>
    <row r="38" spans="1:256" ht="12.75" customHeight="1">
      <c r="A38" s="4" t="s">
        <v>70</v>
      </c>
      <c r="B38" s="5" t="s">
        <v>71</v>
      </c>
      <c r="C38" s="28">
        <v>147135</v>
      </c>
      <c r="D38" s="28">
        <v>107211</v>
      </c>
      <c r="E38" s="28">
        <v>3747</v>
      </c>
      <c r="F38" s="28">
        <f t="shared" si="5"/>
        <v>36177</v>
      </c>
      <c r="G38" s="28">
        <v>401203</v>
      </c>
      <c r="H38" s="28">
        <v>178949</v>
      </c>
      <c r="I38" s="28">
        <v>16668</v>
      </c>
      <c r="J38" s="28">
        <f t="shared" si="6"/>
        <v>205586</v>
      </c>
      <c r="K38" s="28">
        <v>49059</v>
      </c>
      <c r="L38" s="28">
        <v>0</v>
      </c>
      <c r="M38" s="28">
        <v>22254</v>
      </c>
      <c r="N38" s="28">
        <v>122676</v>
      </c>
      <c r="O38" s="28">
        <v>23792</v>
      </c>
    </row>
    <row r="39" spans="1:256" ht="12.75" customHeight="1">
      <c r="A39" s="4" t="s">
        <v>72</v>
      </c>
      <c r="B39" s="5" t="s">
        <v>73</v>
      </c>
      <c r="C39" s="28">
        <v>17354</v>
      </c>
      <c r="D39" s="28">
        <v>15707</v>
      </c>
      <c r="E39" s="28">
        <v>611</v>
      </c>
      <c r="F39" s="28">
        <f t="shared" si="5"/>
        <v>1036</v>
      </c>
      <c r="G39" s="28">
        <v>31998</v>
      </c>
      <c r="H39" s="28">
        <v>25691</v>
      </c>
      <c r="I39" s="28">
        <v>3756</v>
      </c>
      <c r="J39" s="28">
        <f t="shared" si="6"/>
        <v>2551</v>
      </c>
      <c r="K39" s="28">
        <v>687</v>
      </c>
      <c r="L39" s="28">
        <v>0</v>
      </c>
      <c r="M39" s="28">
        <v>119</v>
      </c>
      <c r="N39" s="28">
        <v>23</v>
      </c>
      <c r="O39" s="28">
        <v>23</v>
      </c>
    </row>
    <row r="40" spans="1:256" ht="12.75" customHeight="1">
      <c r="A40" s="4" t="s">
        <v>74</v>
      </c>
      <c r="B40" s="5" t="s">
        <v>75</v>
      </c>
      <c r="C40" s="28">
        <v>14568</v>
      </c>
      <c r="D40" s="28">
        <v>13486</v>
      </c>
      <c r="E40" s="28">
        <v>434</v>
      </c>
      <c r="F40" s="28">
        <f t="shared" si="5"/>
        <v>648</v>
      </c>
      <c r="G40" s="28">
        <v>40567</v>
      </c>
      <c r="H40" s="28">
        <v>27443</v>
      </c>
      <c r="I40" s="28">
        <v>2458</v>
      </c>
      <c r="J40" s="28">
        <f t="shared" si="6"/>
        <v>10666</v>
      </c>
      <c r="K40" s="28">
        <v>1681</v>
      </c>
      <c r="L40" s="28">
        <v>0</v>
      </c>
      <c r="M40" s="28">
        <v>6244</v>
      </c>
      <c r="N40" s="28">
        <v>220</v>
      </c>
      <c r="O40" s="28">
        <v>220</v>
      </c>
    </row>
    <row r="41" spans="1:256" ht="12.75" customHeight="1">
      <c r="A41" s="4" t="s">
        <v>76</v>
      </c>
      <c r="B41" s="5" t="s">
        <v>77</v>
      </c>
      <c r="C41" s="28">
        <v>4184</v>
      </c>
      <c r="D41" s="28">
        <v>3889</v>
      </c>
      <c r="E41" s="28">
        <v>0</v>
      </c>
      <c r="F41" s="28">
        <f t="shared" si="5"/>
        <v>295</v>
      </c>
      <c r="G41" s="28">
        <v>17336</v>
      </c>
      <c r="H41" s="28">
        <v>11993</v>
      </c>
      <c r="I41" s="28">
        <v>0</v>
      </c>
      <c r="J41" s="28">
        <f t="shared" si="6"/>
        <v>5343</v>
      </c>
      <c r="K41" s="28">
        <v>2224</v>
      </c>
      <c r="L41" s="28">
        <v>0</v>
      </c>
      <c r="M41" s="28">
        <v>364</v>
      </c>
      <c r="N41" s="28">
        <v>1721</v>
      </c>
      <c r="O41" s="28">
        <v>1721</v>
      </c>
    </row>
    <row r="42" spans="1:256" ht="12.75" customHeight="1">
      <c r="A42" s="4" t="s">
        <v>78</v>
      </c>
      <c r="B42" s="5" t="s">
        <v>79</v>
      </c>
      <c r="C42" s="28">
        <v>32081</v>
      </c>
      <c r="D42" s="28">
        <v>26908</v>
      </c>
      <c r="E42" s="28">
        <v>654</v>
      </c>
      <c r="F42" s="28">
        <f t="shared" si="5"/>
        <v>4519</v>
      </c>
      <c r="G42" s="28">
        <v>53827</v>
      </c>
      <c r="H42" s="28">
        <v>42764</v>
      </c>
      <c r="I42" s="28">
        <v>1622</v>
      </c>
      <c r="J42" s="28">
        <f t="shared" si="6"/>
        <v>9441</v>
      </c>
      <c r="K42" s="28">
        <v>1296</v>
      </c>
      <c r="L42" s="28">
        <v>0</v>
      </c>
      <c r="M42" s="28">
        <v>34</v>
      </c>
      <c r="N42" s="28">
        <v>240</v>
      </c>
      <c r="O42" s="28">
        <v>240</v>
      </c>
    </row>
    <row r="43" spans="1:256" ht="12.75" customHeight="1">
      <c r="A43" s="8"/>
      <c r="B43" s="9" t="s">
        <v>80</v>
      </c>
      <c r="C43" s="29">
        <f t="shared" ref="C43:O43" si="7">SUM(C31:C42)</f>
        <v>338465</v>
      </c>
      <c r="D43" s="29">
        <f t="shared" si="7"/>
        <v>269673</v>
      </c>
      <c r="E43" s="29">
        <f t="shared" si="7"/>
        <v>8055</v>
      </c>
      <c r="F43" s="29">
        <f t="shared" si="7"/>
        <v>60737</v>
      </c>
      <c r="G43" s="29">
        <f t="shared" si="7"/>
        <v>962979</v>
      </c>
      <c r="H43" s="29">
        <f t="shared" si="7"/>
        <v>502176</v>
      </c>
      <c r="I43" s="29">
        <f t="shared" si="7"/>
        <v>39732</v>
      </c>
      <c r="J43" s="29">
        <f t="shared" si="7"/>
        <v>421071</v>
      </c>
      <c r="K43" s="29">
        <f t="shared" si="7"/>
        <v>79584</v>
      </c>
      <c r="L43" s="29">
        <f t="shared" si="7"/>
        <v>88</v>
      </c>
      <c r="M43" s="29">
        <f t="shared" si="7"/>
        <v>62174</v>
      </c>
      <c r="N43" s="29">
        <f t="shared" si="7"/>
        <v>129452</v>
      </c>
      <c r="O43" s="29">
        <f t="shared" si="7"/>
        <v>30568</v>
      </c>
    </row>
    <row r="44" spans="1:256" ht="12.75" customHeight="1">
      <c r="A44" s="4" t="s">
        <v>81</v>
      </c>
      <c r="B44" s="5" t="s">
        <v>82</v>
      </c>
      <c r="C44" s="28">
        <v>13154</v>
      </c>
      <c r="D44" s="28">
        <v>11747</v>
      </c>
      <c r="E44" s="28">
        <v>262</v>
      </c>
      <c r="F44" s="28">
        <f>SUM(C44-D44-E44)</f>
        <v>1145</v>
      </c>
      <c r="G44" s="28">
        <v>48915</v>
      </c>
      <c r="H44" s="28">
        <v>32312</v>
      </c>
      <c r="I44" s="28">
        <v>1376</v>
      </c>
      <c r="J44" s="28">
        <f>SUM(G44-H44-I44)</f>
        <v>15227</v>
      </c>
      <c r="K44" s="28">
        <v>6395</v>
      </c>
      <c r="L44" s="28">
        <v>0</v>
      </c>
      <c r="M44" s="28">
        <v>1669</v>
      </c>
      <c r="N44" s="28">
        <v>431</v>
      </c>
      <c r="O44" s="28">
        <v>431</v>
      </c>
    </row>
    <row r="45" spans="1:256" ht="12.75" customHeight="1">
      <c r="A45" s="4" t="s">
        <v>83</v>
      </c>
      <c r="B45" s="5" t="s">
        <v>84</v>
      </c>
      <c r="C45" s="28">
        <v>18574</v>
      </c>
      <c r="D45" s="28">
        <v>14158</v>
      </c>
      <c r="E45" s="28">
        <v>377</v>
      </c>
      <c r="F45" s="28">
        <f>SUM(C45-D45-E45)</f>
        <v>4039</v>
      </c>
      <c r="G45" s="28">
        <v>66475</v>
      </c>
      <c r="H45" s="28">
        <v>35861</v>
      </c>
      <c r="I45" s="28">
        <v>2337</v>
      </c>
      <c r="J45" s="28">
        <f>SUM(G45-H45-I45)</f>
        <v>28277</v>
      </c>
      <c r="K45" s="28">
        <v>19245</v>
      </c>
      <c r="L45" s="28">
        <v>0</v>
      </c>
      <c r="M45" s="28">
        <v>5613</v>
      </c>
      <c r="N45" s="28">
        <v>1</v>
      </c>
      <c r="O45" s="28">
        <v>1</v>
      </c>
    </row>
    <row r="46" spans="1:256" ht="12.75" customHeight="1">
      <c r="A46" s="8"/>
      <c r="B46" s="9" t="s">
        <v>85</v>
      </c>
      <c r="C46" s="29">
        <f t="shared" ref="C46:O46" si="8">SUM(C44:C45)</f>
        <v>31728</v>
      </c>
      <c r="D46" s="29">
        <f t="shared" si="8"/>
        <v>25905</v>
      </c>
      <c r="E46" s="29">
        <f t="shared" si="8"/>
        <v>639</v>
      </c>
      <c r="F46" s="29">
        <f t="shared" si="8"/>
        <v>5184</v>
      </c>
      <c r="G46" s="29">
        <f t="shared" si="8"/>
        <v>115390</v>
      </c>
      <c r="H46" s="29">
        <f t="shared" si="8"/>
        <v>68173</v>
      </c>
      <c r="I46" s="29">
        <f t="shared" si="8"/>
        <v>3713</v>
      </c>
      <c r="J46" s="29">
        <f t="shared" si="8"/>
        <v>43504</v>
      </c>
      <c r="K46" s="29">
        <f t="shared" si="8"/>
        <v>25640</v>
      </c>
      <c r="L46" s="29">
        <f t="shared" si="8"/>
        <v>0</v>
      </c>
      <c r="M46" s="29">
        <f t="shared" si="8"/>
        <v>7282</v>
      </c>
      <c r="N46" s="29">
        <f t="shared" si="8"/>
        <v>432</v>
      </c>
      <c r="O46" s="29">
        <f t="shared" si="8"/>
        <v>432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3836</v>
      </c>
      <c r="D47" s="28">
        <v>3521</v>
      </c>
      <c r="E47" s="28">
        <v>0</v>
      </c>
      <c r="F47" s="28">
        <f>SUM(C47-D47-E47)</f>
        <v>315</v>
      </c>
      <c r="G47" s="28">
        <v>2999</v>
      </c>
      <c r="H47" s="28">
        <v>2422</v>
      </c>
      <c r="I47" s="28">
        <v>0</v>
      </c>
      <c r="J47" s="28">
        <f>SUM(G47-H47-I47)</f>
        <v>577</v>
      </c>
      <c r="K47" s="28">
        <v>246</v>
      </c>
      <c r="L47" s="28">
        <v>0</v>
      </c>
      <c r="M47" s="28">
        <v>38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8402</v>
      </c>
      <c r="D48" s="28">
        <v>8318</v>
      </c>
      <c r="E48" s="28">
        <v>63</v>
      </c>
      <c r="F48" s="28">
        <f>SUM(C48-D48-E48)</f>
        <v>21</v>
      </c>
      <c r="G48" s="28">
        <v>15076</v>
      </c>
      <c r="H48" s="28">
        <v>14608</v>
      </c>
      <c r="I48" s="28">
        <v>205</v>
      </c>
      <c r="J48" s="28">
        <f>SUM(G48-H48-I48)</f>
        <v>263</v>
      </c>
      <c r="K48" s="28">
        <v>675</v>
      </c>
      <c r="L48" s="28">
        <v>0</v>
      </c>
      <c r="M48" s="28">
        <v>163</v>
      </c>
      <c r="N48" s="28">
        <v>976</v>
      </c>
      <c r="O48" s="28">
        <v>976</v>
      </c>
    </row>
    <row r="49" spans="1:15" ht="12.75" customHeight="1">
      <c r="A49" s="4" t="s">
        <v>90</v>
      </c>
      <c r="B49" s="5" t="s">
        <v>91</v>
      </c>
      <c r="C49" s="28">
        <v>4551</v>
      </c>
      <c r="D49" s="28">
        <v>4291</v>
      </c>
      <c r="E49" s="28">
        <v>162</v>
      </c>
      <c r="F49" s="28">
        <f>SUM(C49-D49-E49)</f>
        <v>98</v>
      </c>
      <c r="G49" s="28">
        <v>5572</v>
      </c>
      <c r="H49" s="28">
        <v>3303</v>
      </c>
      <c r="I49" s="28">
        <v>450</v>
      </c>
      <c r="J49" s="28">
        <f>SUM(G49-H49-I49)</f>
        <v>1819</v>
      </c>
      <c r="K49" s="28">
        <v>7502</v>
      </c>
      <c r="L49" s="28">
        <v>0</v>
      </c>
      <c r="M49" s="28">
        <v>0</v>
      </c>
      <c r="N49" s="28">
        <v>604</v>
      </c>
      <c r="O49" s="28">
        <v>604</v>
      </c>
    </row>
    <row r="50" spans="1:15" ht="12.75" customHeight="1">
      <c r="A50" s="4" t="s">
        <v>92</v>
      </c>
      <c r="B50" s="5" t="s">
        <v>93</v>
      </c>
      <c r="C50" s="28">
        <v>23519</v>
      </c>
      <c r="D50" s="28">
        <v>22752</v>
      </c>
      <c r="E50" s="28">
        <v>289</v>
      </c>
      <c r="F50" s="28">
        <f>SUM(C50-D50-E50)</f>
        <v>478</v>
      </c>
      <c r="G50" s="28">
        <v>49661</v>
      </c>
      <c r="H50" s="28">
        <v>37144</v>
      </c>
      <c r="I50" s="28">
        <v>1427</v>
      </c>
      <c r="J50" s="28">
        <f>SUM(G50-H50-I50)</f>
        <v>11090</v>
      </c>
      <c r="K50" s="28">
        <v>8098</v>
      </c>
      <c r="L50" s="28">
        <v>124</v>
      </c>
      <c r="M50" s="28">
        <v>3519</v>
      </c>
      <c r="N50" s="28">
        <v>1857</v>
      </c>
      <c r="O50" s="28">
        <v>1857</v>
      </c>
    </row>
    <row r="51" spans="1:15" ht="12.75" customHeight="1">
      <c r="A51" s="8"/>
      <c r="B51" s="9" t="s">
        <v>94</v>
      </c>
      <c r="C51" s="29">
        <f t="shared" ref="C51:O51" si="9">SUM(C47:C50)</f>
        <v>40308</v>
      </c>
      <c r="D51" s="29">
        <f t="shared" si="9"/>
        <v>38882</v>
      </c>
      <c r="E51" s="29">
        <f t="shared" si="9"/>
        <v>514</v>
      </c>
      <c r="F51" s="29">
        <f t="shared" si="9"/>
        <v>912</v>
      </c>
      <c r="G51" s="29">
        <f t="shared" si="9"/>
        <v>73308</v>
      </c>
      <c r="H51" s="29">
        <f t="shared" si="9"/>
        <v>57477</v>
      </c>
      <c r="I51" s="29">
        <f t="shared" si="9"/>
        <v>2082</v>
      </c>
      <c r="J51" s="29">
        <f t="shared" si="9"/>
        <v>13749</v>
      </c>
      <c r="K51" s="29">
        <f t="shared" si="9"/>
        <v>16521</v>
      </c>
      <c r="L51" s="29">
        <f t="shared" si="9"/>
        <v>124</v>
      </c>
      <c r="M51" s="29">
        <f t="shared" si="9"/>
        <v>3720</v>
      </c>
      <c r="N51" s="29">
        <f t="shared" si="9"/>
        <v>3467</v>
      </c>
      <c r="O51" s="29">
        <f t="shared" si="9"/>
        <v>3467</v>
      </c>
    </row>
    <row r="52" spans="1:15" ht="12.75" customHeight="1">
      <c r="A52" s="4" t="s">
        <v>95</v>
      </c>
      <c r="B52" s="5" t="s">
        <v>96</v>
      </c>
      <c r="C52" s="28">
        <v>4197</v>
      </c>
      <c r="D52" s="28">
        <v>3895</v>
      </c>
      <c r="E52" s="28">
        <v>44</v>
      </c>
      <c r="F52" s="28">
        <f t="shared" ref="F52:F58" si="10">SUM(C52-D52-E52)</f>
        <v>258</v>
      </c>
      <c r="G52" s="28">
        <v>14837</v>
      </c>
      <c r="H52" s="28">
        <v>10159</v>
      </c>
      <c r="I52" s="28">
        <v>146</v>
      </c>
      <c r="J52" s="28">
        <f t="shared" ref="J52:J58" si="11">SUM(G52-H52-I52)</f>
        <v>4532</v>
      </c>
      <c r="K52" s="28">
        <v>7234</v>
      </c>
      <c r="L52" s="28">
        <v>0</v>
      </c>
      <c r="M52" s="28">
        <v>199</v>
      </c>
      <c r="N52" s="28">
        <v>379</v>
      </c>
      <c r="O52" s="28">
        <v>379</v>
      </c>
    </row>
    <row r="53" spans="1:15" ht="12.75" customHeight="1">
      <c r="A53" s="4" t="s">
        <v>97</v>
      </c>
      <c r="B53" s="5" t="s">
        <v>98</v>
      </c>
      <c r="C53" s="28">
        <v>29126</v>
      </c>
      <c r="D53" s="28">
        <v>19863</v>
      </c>
      <c r="E53" s="28">
        <v>267</v>
      </c>
      <c r="F53" s="28">
        <f t="shared" si="10"/>
        <v>8996</v>
      </c>
      <c r="G53" s="28">
        <v>87685</v>
      </c>
      <c r="H53" s="28">
        <v>50040</v>
      </c>
      <c r="I53" s="28">
        <v>2116</v>
      </c>
      <c r="J53" s="28">
        <f t="shared" si="11"/>
        <v>35529</v>
      </c>
      <c r="K53" s="28">
        <v>4064</v>
      </c>
      <c r="L53" s="28">
        <v>0</v>
      </c>
      <c r="M53" s="28">
        <v>2129</v>
      </c>
      <c r="N53" s="28">
        <v>1482</v>
      </c>
      <c r="O53" s="28">
        <v>1482</v>
      </c>
    </row>
    <row r="54" spans="1:15" ht="12.75" customHeight="1">
      <c r="A54" s="4" t="s">
        <v>99</v>
      </c>
      <c r="B54" s="5" t="s">
        <v>100</v>
      </c>
      <c r="C54" s="28">
        <v>4587</v>
      </c>
      <c r="D54" s="28">
        <v>2733</v>
      </c>
      <c r="E54" s="28">
        <v>89</v>
      </c>
      <c r="F54" s="28">
        <f t="shared" si="10"/>
        <v>1765</v>
      </c>
      <c r="G54" s="28">
        <v>15106</v>
      </c>
      <c r="H54" s="28">
        <v>8519</v>
      </c>
      <c r="I54" s="28">
        <v>957</v>
      </c>
      <c r="J54" s="28">
        <f t="shared" si="11"/>
        <v>5630</v>
      </c>
      <c r="K54" s="28">
        <v>367</v>
      </c>
      <c r="L54" s="28">
        <v>0</v>
      </c>
      <c r="M54" s="28">
        <v>360</v>
      </c>
      <c r="N54" s="28">
        <v>1</v>
      </c>
      <c r="O54" s="28">
        <v>1</v>
      </c>
    </row>
    <row r="55" spans="1:15" ht="12.75" customHeight="1">
      <c r="A55" s="4" t="s">
        <v>101</v>
      </c>
      <c r="B55" s="5" t="s">
        <v>102</v>
      </c>
      <c r="C55" s="28">
        <v>18723</v>
      </c>
      <c r="D55" s="28">
        <v>13763</v>
      </c>
      <c r="E55" s="28">
        <v>252</v>
      </c>
      <c r="F55" s="28">
        <f t="shared" si="10"/>
        <v>4708</v>
      </c>
      <c r="G55" s="28">
        <v>63232</v>
      </c>
      <c r="H55" s="28">
        <v>33333</v>
      </c>
      <c r="I55" s="28">
        <v>1317</v>
      </c>
      <c r="J55" s="28">
        <f t="shared" si="11"/>
        <v>28582</v>
      </c>
      <c r="K55" s="28">
        <v>11963</v>
      </c>
      <c r="L55" s="28">
        <v>0</v>
      </c>
      <c r="M55" s="28">
        <v>2891</v>
      </c>
      <c r="N55" s="28">
        <v>6291</v>
      </c>
      <c r="O55" s="28">
        <v>6291</v>
      </c>
    </row>
    <row r="56" spans="1:15" ht="12.75" customHeight="1">
      <c r="A56" s="4" t="s">
        <v>103</v>
      </c>
      <c r="B56" s="5" t="s">
        <v>104</v>
      </c>
      <c r="C56" s="28">
        <v>30834</v>
      </c>
      <c r="D56" s="28">
        <v>11269</v>
      </c>
      <c r="E56" s="28">
        <v>1026</v>
      </c>
      <c r="F56" s="28">
        <f t="shared" si="10"/>
        <v>18539</v>
      </c>
      <c r="G56" s="28">
        <v>85089</v>
      </c>
      <c r="H56" s="28">
        <v>25693</v>
      </c>
      <c r="I56" s="28">
        <v>6128</v>
      </c>
      <c r="J56" s="28">
        <f t="shared" si="11"/>
        <v>53268</v>
      </c>
      <c r="K56" s="28">
        <v>11139</v>
      </c>
      <c r="L56" s="28">
        <v>285</v>
      </c>
      <c r="M56" s="28">
        <v>8887</v>
      </c>
      <c r="N56" s="28">
        <v>1633</v>
      </c>
      <c r="O56" s="28">
        <v>1633</v>
      </c>
    </row>
    <row r="57" spans="1:15" ht="12.75" customHeight="1">
      <c r="A57" s="4" t="s">
        <v>105</v>
      </c>
      <c r="B57" s="5" t="s">
        <v>106</v>
      </c>
      <c r="C57" s="28">
        <v>22490</v>
      </c>
      <c r="D57" s="28">
        <v>13442</v>
      </c>
      <c r="E57" s="28">
        <v>1123</v>
      </c>
      <c r="F57" s="28">
        <f t="shared" si="10"/>
        <v>7925</v>
      </c>
      <c r="G57" s="28">
        <v>90256</v>
      </c>
      <c r="H57" s="28">
        <v>41644</v>
      </c>
      <c r="I57" s="28">
        <v>6606</v>
      </c>
      <c r="J57" s="28">
        <f t="shared" si="11"/>
        <v>42006</v>
      </c>
      <c r="K57" s="28">
        <v>1883</v>
      </c>
      <c r="L57" s="28">
        <v>0</v>
      </c>
      <c r="M57" s="28">
        <v>6795</v>
      </c>
      <c r="N57" s="28">
        <v>100</v>
      </c>
      <c r="O57" s="28">
        <v>100</v>
      </c>
    </row>
    <row r="58" spans="1:15" ht="12.75" customHeight="1">
      <c r="A58" s="4" t="s">
        <v>107</v>
      </c>
      <c r="B58" s="5" t="s">
        <v>108</v>
      </c>
      <c r="C58" s="28">
        <v>23883</v>
      </c>
      <c r="D58" s="28">
        <v>14782</v>
      </c>
      <c r="E58" s="28">
        <v>353</v>
      </c>
      <c r="F58" s="28">
        <f t="shared" si="10"/>
        <v>8748</v>
      </c>
      <c r="G58" s="28">
        <v>73664</v>
      </c>
      <c r="H58" s="28">
        <v>34795</v>
      </c>
      <c r="I58" s="28">
        <v>2066</v>
      </c>
      <c r="J58" s="28">
        <f t="shared" si="11"/>
        <v>36803</v>
      </c>
      <c r="K58" s="28">
        <v>3865</v>
      </c>
      <c r="L58" s="28">
        <v>18</v>
      </c>
      <c r="M58" s="28">
        <v>3089</v>
      </c>
      <c r="N58" s="28">
        <v>10423</v>
      </c>
      <c r="O58" s="28">
        <v>10423</v>
      </c>
    </row>
    <row r="59" spans="1:15" ht="12.75" customHeight="1">
      <c r="A59" s="8"/>
      <c r="B59" s="9" t="s">
        <v>109</v>
      </c>
      <c r="C59" s="29">
        <f t="shared" ref="C59:O59" si="12">SUM(C52:C58)</f>
        <v>133840</v>
      </c>
      <c r="D59" s="29">
        <f t="shared" si="12"/>
        <v>79747</v>
      </c>
      <c r="E59" s="29">
        <f t="shared" si="12"/>
        <v>3154</v>
      </c>
      <c r="F59" s="29">
        <f t="shared" si="12"/>
        <v>50939</v>
      </c>
      <c r="G59" s="29">
        <f t="shared" si="12"/>
        <v>429869</v>
      </c>
      <c r="H59" s="29">
        <f t="shared" si="12"/>
        <v>204183</v>
      </c>
      <c r="I59" s="29">
        <f t="shared" si="12"/>
        <v>19336</v>
      </c>
      <c r="J59" s="29">
        <f t="shared" si="12"/>
        <v>206350</v>
      </c>
      <c r="K59" s="29">
        <f t="shared" si="12"/>
        <v>40515</v>
      </c>
      <c r="L59" s="29">
        <f t="shared" si="12"/>
        <v>303</v>
      </c>
      <c r="M59" s="29">
        <f t="shared" si="12"/>
        <v>24350</v>
      </c>
      <c r="N59" s="29">
        <f t="shared" si="12"/>
        <v>20309</v>
      </c>
      <c r="O59" s="29">
        <f t="shared" si="12"/>
        <v>20309</v>
      </c>
    </row>
    <row r="60" spans="1:15" ht="12.75" customHeight="1">
      <c r="A60" s="4" t="s">
        <v>110</v>
      </c>
      <c r="B60" s="5" t="s">
        <v>111</v>
      </c>
      <c r="C60" s="28">
        <v>26831</v>
      </c>
      <c r="D60" s="28">
        <v>21033</v>
      </c>
      <c r="E60" s="28">
        <v>1373</v>
      </c>
      <c r="F60" s="28">
        <f t="shared" ref="F60:F68" si="13">SUM(C60-D60-E60)</f>
        <v>4425</v>
      </c>
      <c r="G60" s="28">
        <v>82209</v>
      </c>
      <c r="H60" s="28">
        <v>50518</v>
      </c>
      <c r="I60" s="28">
        <v>11158</v>
      </c>
      <c r="J60" s="28">
        <f t="shared" ref="J60:J68" si="14">SUM(G60-H60-I60)</f>
        <v>20533</v>
      </c>
      <c r="K60" s="28">
        <v>1443</v>
      </c>
      <c r="L60" s="28">
        <v>0</v>
      </c>
      <c r="M60" s="28">
        <v>1766</v>
      </c>
      <c r="N60" s="28">
        <v>483</v>
      </c>
      <c r="O60" s="28">
        <v>483</v>
      </c>
    </row>
    <row r="61" spans="1:15" ht="12.75" customHeight="1">
      <c r="A61" s="4" t="s">
        <v>112</v>
      </c>
      <c r="B61" s="5" t="s">
        <v>113</v>
      </c>
      <c r="C61" s="28">
        <v>6771</v>
      </c>
      <c r="D61" s="28">
        <v>5611</v>
      </c>
      <c r="E61" s="28">
        <v>78</v>
      </c>
      <c r="F61" s="28">
        <f t="shared" si="13"/>
        <v>1082</v>
      </c>
      <c r="G61" s="28">
        <v>17533</v>
      </c>
      <c r="H61" s="28">
        <v>13557</v>
      </c>
      <c r="I61" s="28">
        <v>481</v>
      </c>
      <c r="J61" s="28">
        <f t="shared" si="14"/>
        <v>3495</v>
      </c>
      <c r="K61" s="28">
        <v>96</v>
      </c>
      <c r="L61" s="28">
        <v>266</v>
      </c>
      <c r="M61" s="28">
        <v>1284</v>
      </c>
      <c r="N61" s="28">
        <v>9</v>
      </c>
      <c r="O61" s="28">
        <v>9</v>
      </c>
    </row>
    <row r="62" spans="1:15" ht="12.75" customHeight="1">
      <c r="A62" s="4" t="s">
        <v>114</v>
      </c>
      <c r="B62" s="5" t="s">
        <v>115</v>
      </c>
      <c r="C62" s="28">
        <v>13225</v>
      </c>
      <c r="D62" s="28">
        <v>6894</v>
      </c>
      <c r="E62" s="28">
        <v>398</v>
      </c>
      <c r="F62" s="28">
        <f t="shared" si="13"/>
        <v>5933</v>
      </c>
      <c r="G62" s="28">
        <v>51135</v>
      </c>
      <c r="H62" s="28">
        <v>17794</v>
      </c>
      <c r="I62" s="28">
        <v>3381</v>
      </c>
      <c r="J62" s="28">
        <f t="shared" si="14"/>
        <v>29960</v>
      </c>
      <c r="K62" s="28">
        <v>6708</v>
      </c>
      <c r="L62" s="28">
        <v>261</v>
      </c>
      <c r="M62" s="28">
        <v>3694</v>
      </c>
      <c r="N62" s="28">
        <v>2343</v>
      </c>
      <c r="O62" s="28">
        <v>2343</v>
      </c>
    </row>
    <row r="63" spans="1:15" ht="12.75" customHeight="1">
      <c r="A63" s="4" t="s">
        <v>116</v>
      </c>
      <c r="B63" s="5" t="s">
        <v>117</v>
      </c>
      <c r="C63" s="28">
        <v>19784</v>
      </c>
      <c r="D63" s="28">
        <v>12034</v>
      </c>
      <c r="E63" s="28">
        <v>614</v>
      </c>
      <c r="F63" s="28">
        <f t="shared" si="13"/>
        <v>7136</v>
      </c>
      <c r="G63" s="28">
        <v>62225</v>
      </c>
      <c r="H63" s="28">
        <v>35243</v>
      </c>
      <c r="I63" s="28">
        <v>6185</v>
      </c>
      <c r="J63" s="28">
        <f t="shared" si="14"/>
        <v>20797</v>
      </c>
      <c r="K63" s="28">
        <v>869</v>
      </c>
      <c r="L63" s="28">
        <v>0</v>
      </c>
      <c r="M63" s="28">
        <v>1874</v>
      </c>
      <c r="N63" s="28">
        <v>204</v>
      </c>
      <c r="O63" s="28">
        <v>204</v>
      </c>
    </row>
    <row r="64" spans="1:15" ht="12.75" customHeight="1">
      <c r="A64" s="4" t="s">
        <v>118</v>
      </c>
      <c r="B64" s="5" t="s">
        <v>119</v>
      </c>
      <c r="C64" s="28">
        <v>16251</v>
      </c>
      <c r="D64" s="28">
        <v>8649</v>
      </c>
      <c r="E64" s="28">
        <v>713</v>
      </c>
      <c r="F64" s="28">
        <f t="shared" si="13"/>
        <v>6889</v>
      </c>
      <c r="G64" s="28">
        <v>63921</v>
      </c>
      <c r="H64" s="28">
        <v>25200</v>
      </c>
      <c r="I64" s="28">
        <v>5200</v>
      </c>
      <c r="J64" s="28">
        <f t="shared" si="14"/>
        <v>33521</v>
      </c>
      <c r="K64" s="28">
        <v>310</v>
      </c>
      <c r="L64" s="28">
        <v>16</v>
      </c>
      <c r="M64" s="28">
        <v>990</v>
      </c>
      <c r="N64" s="28">
        <v>141</v>
      </c>
      <c r="O64" s="28">
        <v>141</v>
      </c>
    </row>
    <row r="65" spans="1:15" ht="12.75" customHeight="1">
      <c r="A65" s="4" t="s">
        <v>120</v>
      </c>
      <c r="B65" s="5" t="s">
        <v>121</v>
      </c>
      <c r="C65" s="28">
        <v>7736</v>
      </c>
      <c r="D65" s="28">
        <v>6254</v>
      </c>
      <c r="E65" s="28">
        <v>543</v>
      </c>
      <c r="F65" s="28">
        <f t="shared" si="13"/>
        <v>939</v>
      </c>
      <c r="G65" s="28">
        <v>35389</v>
      </c>
      <c r="H65" s="28">
        <v>17235</v>
      </c>
      <c r="I65" s="28">
        <v>4057</v>
      </c>
      <c r="J65" s="28">
        <f t="shared" si="14"/>
        <v>14097</v>
      </c>
      <c r="K65" s="28">
        <v>1952</v>
      </c>
      <c r="L65" s="28">
        <v>0</v>
      </c>
      <c r="M65" s="28">
        <v>1916</v>
      </c>
      <c r="N65" s="28">
        <v>120</v>
      </c>
      <c r="O65" s="28">
        <v>120</v>
      </c>
    </row>
    <row r="66" spans="1:15" ht="12.75" customHeight="1">
      <c r="A66" s="4" t="s">
        <v>122</v>
      </c>
      <c r="B66" s="5" t="s">
        <v>123</v>
      </c>
      <c r="C66" s="28">
        <v>15424</v>
      </c>
      <c r="D66" s="28">
        <v>5903</v>
      </c>
      <c r="E66" s="28">
        <v>208</v>
      </c>
      <c r="F66" s="28">
        <f t="shared" si="13"/>
        <v>9313</v>
      </c>
      <c r="G66" s="28">
        <v>82054</v>
      </c>
      <c r="H66" s="28">
        <v>16918</v>
      </c>
      <c r="I66" s="28">
        <v>1761</v>
      </c>
      <c r="J66" s="28">
        <f t="shared" si="14"/>
        <v>63375</v>
      </c>
      <c r="K66" s="28">
        <v>10100</v>
      </c>
      <c r="L66" s="28">
        <v>0</v>
      </c>
      <c r="M66" s="28">
        <v>11552</v>
      </c>
      <c r="N66" s="28">
        <v>319</v>
      </c>
      <c r="O66" s="28">
        <v>319</v>
      </c>
    </row>
    <row r="67" spans="1:15" ht="12.75" customHeight="1">
      <c r="A67" s="4" t="s">
        <v>124</v>
      </c>
      <c r="B67" s="5" t="s">
        <v>125</v>
      </c>
      <c r="C67" s="28">
        <v>34451</v>
      </c>
      <c r="D67" s="28">
        <v>7428</v>
      </c>
      <c r="E67" s="28">
        <v>0</v>
      </c>
      <c r="F67" s="28">
        <f t="shared" si="13"/>
        <v>27023</v>
      </c>
      <c r="G67" s="28">
        <v>132420</v>
      </c>
      <c r="H67" s="28">
        <v>18757</v>
      </c>
      <c r="I67" s="28">
        <v>0</v>
      </c>
      <c r="J67" s="28">
        <f t="shared" si="14"/>
        <v>113663</v>
      </c>
      <c r="K67" s="28">
        <v>11813</v>
      </c>
      <c r="L67" s="28">
        <v>0</v>
      </c>
      <c r="M67" s="28">
        <v>16809</v>
      </c>
      <c r="N67" s="28">
        <v>547</v>
      </c>
      <c r="O67" s="28">
        <v>547</v>
      </c>
    </row>
    <row r="68" spans="1:15" ht="12.75" customHeight="1">
      <c r="A68" s="4" t="s">
        <v>126</v>
      </c>
      <c r="B68" s="5" t="s">
        <v>127</v>
      </c>
      <c r="C68" s="28">
        <v>11728</v>
      </c>
      <c r="D68" s="28">
        <v>8113</v>
      </c>
      <c r="E68" s="28">
        <v>164</v>
      </c>
      <c r="F68" s="28">
        <f t="shared" si="13"/>
        <v>3451</v>
      </c>
      <c r="G68" s="28">
        <v>45809</v>
      </c>
      <c r="H68" s="28">
        <v>19527</v>
      </c>
      <c r="I68" s="28">
        <v>1398</v>
      </c>
      <c r="J68" s="28">
        <f t="shared" si="14"/>
        <v>24884</v>
      </c>
      <c r="K68" s="28">
        <v>121</v>
      </c>
      <c r="L68" s="28">
        <v>23</v>
      </c>
      <c r="M68" s="28">
        <v>1315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152201</v>
      </c>
      <c r="D69" s="29">
        <f t="shared" si="15"/>
        <v>81919</v>
      </c>
      <c r="E69" s="29">
        <f t="shared" si="15"/>
        <v>4091</v>
      </c>
      <c r="F69" s="29">
        <f t="shared" si="15"/>
        <v>66191</v>
      </c>
      <c r="G69" s="29">
        <f t="shared" si="15"/>
        <v>572695</v>
      </c>
      <c r="H69" s="29">
        <f t="shared" si="15"/>
        <v>214749</v>
      </c>
      <c r="I69" s="29">
        <f t="shared" si="15"/>
        <v>33621</v>
      </c>
      <c r="J69" s="29">
        <f t="shared" si="15"/>
        <v>324325</v>
      </c>
      <c r="K69" s="29">
        <f t="shared" si="15"/>
        <v>33412</v>
      </c>
      <c r="L69" s="29">
        <f t="shared" si="15"/>
        <v>566</v>
      </c>
      <c r="M69" s="29">
        <f t="shared" si="15"/>
        <v>41200</v>
      </c>
      <c r="N69" s="29">
        <f t="shared" si="15"/>
        <v>4166</v>
      </c>
      <c r="O69" s="29">
        <f t="shared" si="15"/>
        <v>4166</v>
      </c>
    </row>
    <row r="70" spans="1:15" ht="12.75" customHeight="1">
      <c r="A70" s="4" t="s">
        <v>129</v>
      </c>
      <c r="B70" s="5" t="s">
        <v>130</v>
      </c>
      <c r="C70" s="28">
        <v>8896</v>
      </c>
      <c r="D70" s="28">
        <v>7853</v>
      </c>
      <c r="E70" s="28">
        <v>486</v>
      </c>
      <c r="F70" s="28">
        <f t="shared" ref="F70:F79" si="16">SUM(C70-D70-E70)</f>
        <v>557</v>
      </c>
      <c r="G70" s="28">
        <v>29731</v>
      </c>
      <c r="H70" s="28">
        <v>18972</v>
      </c>
      <c r="I70" s="28">
        <v>4504</v>
      </c>
      <c r="J70" s="28">
        <f t="shared" ref="J70:J79" si="17">SUM(G70-H70-I70)</f>
        <v>6255</v>
      </c>
      <c r="K70" s="28">
        <v>1116</v>
      </c>
      <c r="L70" s="28">
        <v>0</v>
      </c>
      <c r="M70" s="28">
        <v>750</v>
      </c>
      <c r="N70" s="28">
        <v>115</v>
      </c>
      <c r="O70" s="28">
        <v>115</v>
      </c>
    </row>
    <row r="71" spans="1:15" ht="12.75" customHeight="1">
      <c r="A71" s="4" t="s">
        <v>131</v>
      </c>
      <c r="B71" s="5" t="s">
        <v>132</v>
      </c>
      <c r="C71" s="28">
        <v>42427</v>
      </c>
      <c r="D71" s="28">
        <v>24741</v>
      </c>
      <c r="E71" s="28">
        <v>1053</v>
      </c>
      <c r="F71" s="28">
        <f t="shared" si="16"/>
        <v>16633</v>
      </c>
      <c r="G71" s="28">
        <v>101623</v>
      </c>
      <c r="H71" s="28">
        <v>43688</v>
      </c>
      <c r="I71" s="28">
        <v>6554</v>
      </c>
      <c r="J71" s="28">
        <f t="shared" si="17"/>
        <v>51381</v>
      </c>
      <c r="K71" s="28">
        <v>5394</v>
      </c>
      <c r="L71" s="28">
        <v>0</v>
      </c>
      <c r="M71" s="28">
        <v>2149</v>
      </c>
      <c r="N71" s="28">
        <v>13508</v>
      </c>
      <c r="O71" s="28">
        <v>13508</v>
      </c>
    </row>
    <row r="72" spans="1:15" ht="12.75" customHeight="1">
      <c r="A72" s="4" t="s">
        <v>133</v>
      </c>
      <c r="B72" s="5" t="s">
        <v>134</v>
      </c>
      <c r="C72" s="28">
        <v>5715</v>
      </c>
      <c r="D72" s="28">
        <v>5017</v>
      </c>
      <c r="E72" s="28">
        <v>0</v>
      </c>
      <c r="F72" s="28">
        <f t="shared" si="16"/>
        <v>698</v>
      </c>
      <c r="G72" s="28">
        <v>17251</v>
      </c>
      <c r="H72" s="28">
        <v>13093</v>
      </c>
      <c r="I72" s="28">
        <v>0</v>
      </c>
      <c r="J72" s="28">
        <f t="shared" si="17"/>
        <v>4158</v>
      </c>
      <c r="K72" s="28">
        <v>1753</v>
      </c>
      <c r="L72" s="28">
        <v>169</v>
      </c>
      <c r="M72" s="28">
        <v>2417</v>
      </c>
      <c r="N72" s="28">
        <v>39</v>
      </c>
      <c r="O72" s="28">
        <v>39</v>
      </c>
    </row>
    <row r="73" spans="1:15" ht="12.75" customHeight="1">
      <c r="A73" s="4" t="s">
        <v>135</v>
      </c>
      <c r="B73" s="5" t="s">
        <v>136</v>
      </c>
      <c r="C73" s="28">
        <v>15560</v>
      </c>
      <c r="D73" s="28">
        <v>11390</v>
      </c>
      <c r="E73" s="28">
        <v>73</v>
      </c>
      <c r="F73" s="28">
        <f t="shared" si="16"/>
        <v>4097</v>
      </c>
      <c r="G73" s="28">
        <v>46733</v>
      </c>
      <c r="H73" s="28">
        <v>26998</v>
      </c>
      <c r="I73" s="28">
        <v>370</v>
      </c>
      <c r="J73" s="28">
        <f t="shared" si="17"/>
        <v>19365</v>
      </c>
      <c r="K73" s="28">
        <v>2724</v>
      </c>
      <c r="L73" s="28">
        <v>558</v>
      </c>
      <c r="M73" s="28">
        <v>2361</v>
      </c>
      <c r="N73" s="28">
        <v>20822</v>
      </c>
      <c r="O73" s="28">
        <v>20822</v>
      </c>
    </row>
    <row r="74" spans="1:15" ht="12.75" customHeight="1">
      <c r="A74" s="4" t="s">
        <v>137</v>
      </c>
      <c r="B74" s="5" t="s">
        <v>138</v>
      </c>
      <c r="C74" s="28">
        <v>11904</v>
      </c>
      <c r="D74" s="28">
        <v>10362</v>
      </c>
      <c r="E74" s="28">
        <v>293</v>
      </c>
      <c r="F74" s="28">
        <f t="shared" si="16"/>
        <v>1249</v>
      </c>
      <c r="G74" s="28">
        <v>27477</v>
      </c>
      <c r="H74" s="28">
        <v>18658</v>
      </c>
      <c r="I74" s="28">
        <v>1654</v>
      </c>
      <c r="J74" s="28">
        <f t="shared" si="17"/>
        <v>7165</v>
      </c>
      <c r="K74" s="28">
        <v>1445</v>
      </c>
      <c r="L74" s="28">
        <v>0</v>
      </c>
      <c r="M74" s="28">
        <v>683</v>
      </c>
      <c r="N74" s="28">
        <v>337</v>
      </c>
      <c r="O74" s="28">
        <v>337</v>
      </c>
    </row>
    <row r="75" spans="1:15" ht="12.75" customHeight="1">
      <c r="A75" s="4" t="s">
        <v>139</v>
      </c>
      <c r="B75" s="5" t="s">
        <v>140</v>
      </c>
      <c r="C75" s="28">
        <v>6513</v>
      </c>
      <c r="D75" s="28">
        <v>6160</v>
      </c>
      <c r="E75" s="28">
        <v>87</v>
      </c>
      <c r="F75" s="28">
        <f t="shared" si="16"/>
        <v>266</v>
      </c>
      <c r="G75" s="28">
        <v>13542</v>
      </c>
      <c r="H75" s="28">
        <v>10700</v>
      </c>
      <c r="I75" s="28">
        <v>1048</v>
      </c>
      <c r="J75" s="28">
        <f t="shared" si="17"/>
        <v>1794</v>
      </c>
      <c r="K75" s="28">
        <v>79</v>
      </c>
      <c r="L75" s="28">
        <v>0</v>
      </c>
      <c r="M75" s="28">
        <v>15</v>
      </c>
      <c r="N75" s="28">
        <v>29</v>
      </c>
      <c r="O75" s="28">
        <v>29</v>
      </c>
    </row>
    <row r="76" spans="1:15" ht="12.75" customHeight="1">
      <c r="A76" s="4" t="s">
        <v>141</v>
      </c>
      <c r="B76" s="5" t="s">
        <v>142</v>
      </c>
      <c r="C76" s="28">
        <v>13563</v>
      </c>
      <c r="D76" s="28">
        <v>10301</v>
      </c>
      <c r="E76" s="28">
        <v>158</v>
      </c>
      <c r="F76" s="28">
        <f t="shared" si="16"/>
        <v>3104</v>
      </c>
      <c r="G76" s="28">
        <v>37775</v>
      </c>
      <c r="H76" s="28">
        <v>22970</v>
      </c>
      <c r="I76" s="28">
        <v>829</v>
      </c>
      <c r="J76" s="28">
        <f t="shared" si="17"/>
        <v>13976</v>
      </c>
      <c r="K76" s="28">
        <v>1128</v>
      </c>
      <c r="L76" s="28">
        <v>264</v>
      </c>
      <c r="M76" s="28">
        <v>953</v>
      </c>
      <c r="N76" s="28">
        <v>480</v>
      </c>
      <c r="O76" s="28">
        <v>480</v>
      </c>
    </row>
    <row r="77" spans="1:15" ht="12.75" customHeight="1">
      <c r="A77" s="4" t="s">
        <v>143</v>
      </c>
      <c r="B77" s="5" t="s">
        <v>144</v>
      </c>
      <c r="C77" s="28">
        <v>15682</v>
      </c>
      <c r="D77" s="28">
        <v>6727</v>
      </c>
      <c r="E77" s="28">
        <v>117</v>
      </c>
      <c r="F77" s="28">
        <f t="shared" si="16"/>
        <v>8838</v>
      </c>
      <c r="G77" s="28">
        <v>41033</v>
      </c>
      <c r="H77" s="28">
        <v>14492</v>
      </c>
      <c r="I77" s="28">
        <v>624</v>
      </c>
      <c r="J77" s="28">
        <f t="shared" si="17"/>
        <v>25917</v>
      </c>
      <c r="K77" s="28">
        <v>2320</v>
      </c>
      <c r="L77" s="28">
        <v>0</v>
      </c>
      <c r="M77" s="28">
        <v>1141</v>
      </c>
      <c r="N77" s="28">
        <v>347</v>
      </c>
      <c r="O77" s="28">
        <v>347</v>
      </c>
    </row>
    <row r="78" spans="1:15" ht="12.75" customHeight="1">
      <c r="A78" s="4" t="s">
        <v>145</v>
      </c>
      <c r="B78" s="5" t="s">
        <v>146</v>
      </c>
      <c r="C78" s="28">
        <v>6637</v>
      </c>
      <c r="D78" s="28">
        <v>5926</v>
      </c>
      <c r="E78" s="28">
        <v>0</v>
      </c>
      <c r="F78" s="28">
        <f t="shared" si="16"/>
        <v>711</v>
      </c>
      <c r="G78" s="28">
        <v>13861</v>
      </c>
      <c r="H78" s="28">
        <v>11060</v>
      </c>
      <c r="I78" s="28">
        <v>0</v>
      </c>
      <c r="J78" s="28">
        <f t="shared" si="17"/>
        <v>2801</v>
      </c>
      <c r="K78" s="28">
        <v>322</v>
      </c>
      <c r="L78" s="28">
        <v>0</v>
      </c>
      <c r="M78" s="28">
        <v>0</v>
      </c>
      <c r="N78" s="28">
        <v>76</v>
      </c>
      <c r="O78" s="28">
        <v>76</v>
      </c>
    </row>
    <row r="79" spans="1:15" ht="12.75" customHeight="1">
      <c r="A79" s="4" t="s">
        <v>147</v>
      </c>
      <c r="B79" s="5" t="s">
        <v>148</v>
      </c>
      <c r="C79" s="28">
        <v>7275</v>
      </c>
      <c r="D79" s="28">
        <v>6038</v>
      </c>
      <c r="E79" s="28">
        <v>134</v>
      </c>
      <c r="F79" s="28">
        <f t="shared" si="16"/>
        <v>1103</v>
      </c>
      <c r="G79" s="28">
        <v>24308</v>
      </c>
      <c r="H79" s="28">
        <v>14896</v>
      </c>
      <c r="I79" s="28">
        <v>959</v>
      </c>
      <c r="J79" s="28">
        <f t="shared" si="17"/>
        <v>8453</v>
      </c>
      <c r="K79" s="28">
        <v>1614</v>
      </c>
      <c r="L79" s="28">
        <v>254</v>
      </c>
      <c r="M79" s="28">
        <v>2980</v>
      </c>
      <c r="N79" s="28">
        <v>130</v>
      </c>
      <c r="O79" s="28">
        <v>130</v>
      </c>
    </row>
    <row r="80" spans="1:15" ht="12.75" customHeight="1">
      <c r="A80" s="8"/>
      <c r="B80" s="9" t="s">
        <v>149</v>
      </c>
      <c r="C80" s="29">
        <f t="shared" ref="C80:O80" si="18">SUM(C70:C79)</f>
        <v>134172</v>
      </c>
      <c r="D80" s="29">
        <f t="shared" si="18"/>
        <v>94515</v>
      </c>
      <c r="E80" s="29">
        <f t="shared" si="18"/>
        <v>2401</v>
      </c>
      <c r="F80" s="29">
        <f t="shared" si="18"/>
        <v>37256</v>
      </c>
      <c r="G80" s="29">
        <f t="shared" si="18"/>
        <v>353334</v>
      </c>
      <c r="H80" s="29">
        <f t="shared" si="18"/>
        <v>195527</v>
      </c>
      <c r="I80" s="29">
        <f t="shared" si="18"/>
        <v>16542</v>
      </c>
      <c r="J80" s="29">
        <f t="shared" si="18"/>
        <v>141265</v>
      </c>
      <c r="K80" s="29">
        <f t="shared" si="18"/>
        <v>17895</v>
      </c>
      <c r="L80" s="29">
        <f t="shared" si="18"/>
        <v>1245</v>
      </c>
      <c r="M80" s="29">
        <f t="shared" si="18"/>
        <v>13449</v>
      </c>
      <c r="N80" s="29">
        <f t="shared" si="18"/>
        <v>35883</v>
      </c>
      <c r="O80" s="29">
        <f t="shared" si="18"/>
        <v>35883</v>
      </c>
    </row>
    <row r="81" spans="1:15" ht="12.75" customHeight="1">
      <c r="A81" s="4" t="s">
        <v>150</v>
      </c>
      <c r="B81" s="5" t="s">
        <v>151</v>
      </c>
      <c r="C81" s="28">
        <v>13033</v>
      </c>
      <c r="D81" s="28">
        <v>7467</v>
      </c>
      <c r="E81" s="28">
        <v>249</v>
      </c>
      <c r="F81" s="28">
        <f>SUM(C81-D81-E81)</f>
        <v>5317</v>
      </c>
      <c r="G81" s="28">
        <v>53586</v>
      </c>
      <c r="H81" s="28">
        <v>25257</v>
      </c>
      <c r="I81" s="28">
        <v>2998</v>
      </c>
      <c r="J81" s="28">
        <f>SUM(G81-H81-I81)</f>
        <v>25331</v>
      </c>
      <c r="K81" s="28">
        <v>947</v>
      </c>
      <c r="L81" s="28">
        <v>0</v>
      </c>
      <c r="M81" s="28">
        <v>2417</v>
      </c>
      <c r="N81" s="28">
        <v>937</v>
      </c>
      <c r="O81" s="28">
        <v>937</v>
      </c>
    </row>
    <row r="82" spans="1:15" ht="12.75" customHeight="1">
      <c r="A82" s="4" t="s">
        <v>152</v>
      </c>
      <c r="B82" s="5" t="s">
        <v>153</v>
      </c>
      <c r="C82" s="28">
        <v>6418</v>
      </c>
      <c r="D82" s="28">
        <v>4431</v>
      </c>
      <c r="E82" s="28">
        <v>61</v>
      </c>
      <c r="F82" s="28">
        <f>SUM(C82-D82-E82)</f>
        <v>1926</v>
      </c>
      <c r="G82" s="28">
        <v>29338</v>
      </c>
      <c r="H82" s="28">
        <v>14012</v>
      </c>
      <c r="I82" s="28">
        <v>597</v>
      </c>
      <c r="J82" s="28">
        <f>SUM(G82-H82-I82)</f>
        <v>14729</v>
      </c>
      <c r="K82" s="28">
        <v>308</v>
      </c>
      <c r="L82" s="28">
        <v>12</v>
      </c>
      <c r="M82" s="28">
        <v>2722</v>
      </c>
      <c r="N82" s="28">
        <v>190</v>
      </c>
      <c r="O82" s="28">
        <v>190</v>
      </c>
    </row>
    <row r="83" spans="1:15" ht="12.75" customHeight="1">
      <c r="A83" s="4" t="s">
        <v>154</v>
      </c>
      <c r="B83" s="5" t="s">
        <v>155</v>
      </c>
      <c r="C83" s="28">
        <v>1766</v>
      </c>
      <c r="D83" s="28">
        <v>1659</v>
      </c>
      <c r="E83" s="28">
        <v>86</v>
      </c>
      <c r="F83" s="28">
        <f>SUM(C83-D83-E83)</f>
        <v>21</v>
      </c>
      <c r="G83" s="28">
        <v>6401</v>
      </c>
      <c r="H83" s="28">
        <v>5418</v>
      </c>
      <c r="I83" s="28">
        <v>854</v>
      </c>
      <c r="J83" s="28">
        <f>SUM(G83-H83-I83)</f>
        <v>129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5634</v>
      </c>
      <c r="D84" s="28">
        <v>5205</v>
      </c>
      <c r="E84" s="28">
        <v>72</v>
      </c>
      <c r="F84" s="28">
        <f>SUM(C84-D84-E84)</f>
        <v>357</v>
      </c>
      <c r="G84" s="28">
        <v>24850</v>
      </c>
      <c r="H84" s="28">
        <v>17300</v>
      </c>
      <c r="I84" s="28">
        <v>752</v>
      </c>
      <c r="J84" s="28">
        <f>SUM(G84-H84-I84)</f>
        <v>6798</v>
      </c>
      <c r="K84" s="28">
        <v>474</v>
      </c>
      <c r="L84" s="28">
        <v>0</v>
      </c>
      <c r="M84" s="28">
        <v>1875</v>
      </c>
      <c r="N84" s="28">
        <v>78</v>
      </c>
      <c r="O84" s="28">
        <v>78</v>
      </c>
    </row>
    <row r="85" spans="1:15" ht="12.75" customHeight="1">
      <c r="A85" s="4" t="s">
        <v>158</v>
      </c>
      <c r="B85" s="5" t="s">
        <v>159</v>
      </c>
      <c r="C85" s="28">
        <v>8752</v>
      </c>
      <c r="D85" s="28">
        <v>7668</v>
      </c>
      <c r="E85" s="28">
        <v>220</v>
      </c>
      <c r="F85" s="28">
        <f>SUM(C85-D85-E85)</f>
        <v>864</v>
      </c>
      <c r="G85" s="28">
        <v>26319</v>
      </c>
      <c r="H85" s="28">
        <v>19845</v>
      </c>
      <c r="I85" s="28">
        <v>1504</v>
      </c>
      <c r="J85" s="28">
        <f>SUM(G85-H85-I85)</f>
        <v>4970</v>
      </c>
      <c r="K85" s="28">
        <v>838</v>
      </c>
      <c r="L85" s="28">
        <v>249</v>
      </c>
      <c r="M85" s="28">
        <v>1176</v>
      </c>
      <c r="N85" s="28">
        <v>7927</v>
      </c>
      <c r="O85" s="28">
        <v>7927</v>
      </c>
    </row>
    <row r="86" spans="1:15" ht="12.75" customHeight="1">
      <c r="A86" s="8"/>
      <c r="B86" s="9" t="s">
        <v>160</v>
      </c>
      <c r="C86" s="29">
        <f t="shared" ref="C86:O86" si="19">SUM(C81:C85)</f>
        <v>35603</v>
      </c>
      <c r="D86" s="29">
        <f t="shared" si="19"/>
        <v>26430</v>
      </c>
      <c r="E86" s="29">
        <f t="shared" si="19"/>
        <v>688</v>
      </c>
      <c r="F86" s="29">
        <f t="shared" si="19"/>
        <v>8485</v>
      </c>
      <c r="G86" s="29">
        <f t="shared" si="19"/>
        <v>140494</v>
      </c>
      <c r="H86" s="29">
        <f t="shared" si="19"/>
        <v>81832</v>
      </c>
      <c r="I86" s="29">
        <f t="shared" si="19"/>
        <v>6705</v>
      </c>
      <c r="J86" s="29">
        <f t="shared" si="19"/>
        <v>51957</v>
      </c>
      <c r="K86" s="29">
        <f t="shared" si="19"/>
        <v>2567</v>
      </c>
      <c r="L86" s="29">
        <f t="shared" si="19"/>
        <v>261</v>
      </c>
      <c r="M86" s="29">
        <f t="shared" si="19"/>
        <v>8190</v>
      </c>
      <c r="N86" s="29">
        <f t="shared" si="19"/>
        <v>9132</v>
      </c>
      <c r="O86" s="29">
        <f t="shared" si="19"/>
        <v>9132</v>
      </c>
    </row>
    <row r="87" spans="1:15" ht="12.75" customHeight="1">
      <c r="A87" s="4" t="s">
        <v>161</v>
      </c>
      <c r="B87" s="5" t="s">
        <v>162</v>
      </c>
      <c r="C87" s="28">
        <v>16270</v>
      </c>
      <c r="D87" s="28">
        <v>11696</v>
      </c>
      <c r="E87" s="28">
        <v>0</v>
      </c>
      <c r="F87" s="28">
        <f>SUM(C87-D87-E87)</f>
        <v>4574</v>
      </c>
      <c r="G87" s="28">
        <v>66898</v>
      </c>
      <c r="H87" s="28">
        <v>34954</v>
      </c>
      <c r="I87" s="28">
        <v>0</v>
      </c>
      <c r="J87" s="28">
        <f>SUM(G87-H87-I87)</f>
        <v>31944</v>
      </c>
      <c r="K87" s="28">
        <v>1264</v>
      </c>
      <c r="L87" s="28">
        <v>25</v>
      </c>
      <c r="M87" s="28">
        <v>2871</v>
      </c>
      <c r="N87" s="28">
        <v>249</v>
      </c>
      <c r="O87" s="28">
        <v>249</v>
      </c>
    </row>
    <row r="88" spans="1:15" ht="12.75" customHeight="1">
      <c r="A88" s="4" t="s">
        <v>163</v>
      </c>
      <c r="B88" s="5" t="s">
        <v>164</v>
      </c>
      <c r="C88" s="28">
        <v>10519</v>
      </c>
      <c r="D88" s="28">
        <v>6093</v>
      </c>
      <c r="E88" s="28">
        <v>371</v>
      </c>
      <c r="F88" s="28">
        <f>SUM(C88-D88-E88)</f>
        <v>4055</v>
      </c>
      <c r="G88" s="28">
        <v>31075</v>
      </c>
      <c r="H88" s="28">
        <v>14931</v>
      </c>
      <c r="I88" s="28">
        <v>3340</v>
      </c>
      <c r="J88" s="28">
        <f>SUM(G88-H88-I88)</f>
        <v>12804</v>
      </c>
      <c r="K88" s="28">
        <v>475</v>
      </c>
      <c r="L88" s="28">
        <v>33</v>
      </c>
      <c r="M88" s="28">
        <v>897</v>
      </c>
      <c r="N88" s="28">
        <v>9</v>
      </c>
      <c r="O88" s="28">
        <v>9</v>
      </c>
    </row>
    <row r="89" spans="1:15" ht="12.75" customHeight="1">
      <c r="A89" s="8"/>
      <c r="B89" s="9" t="s">
        <v>165</v>
      </c>
      <c r="C89" s="29">
        <f t="shared" ref="C89:O89" si="20">SUM(C87:C88)</f>
        <v>26789</v>
      </c>
      <c r="D89" s="29">
        <f t="shared" si="20"/>
        <v>17789</v>
      </c>
      <c r="E89" s="29">
        <f t="shared" si="20"/>
        <v>371</v>
      </c>
      <c r="F89" s="29">
        <f t="shared" si="20"/>
        <v>8629</v>
      </c>
      <c r="G89" s="29">
        <f t="shared" si="20"/>
        <v>97973</v>
      </c>
      <c r="H89" s="29">
        <f t="shared" si="20"/>
        <v>49885</v>
      </c>
      <c r="I89" s="29">
        <f t="shared" si="20"/>
        <v>3340</v>
      </c>
      <c r="J89" s="29">
        <f t="shared" si="20"/>
        <v>44748</v>
      </c>
      <c r="K89" s="29">
        <f t="shared" si="20"/>
        <v>1739</v>
      </c>
      <c r="L89" s="29">
        <f t="shared" si="20"/>
        <v>58</v>
      </c>
      <c r="M89" s="29">
        <f t="shared" si="20"/>
        <v>3768</v>
      </c>
      <c r="N89" s="29">
        <f t="shared" si="20"/>
        <v>258</v>
      </c>
      <c r="O89" s="29">
        <f t="shared" si="20"/>
        <v>258</v>
      </c>
    </row>
    <row r="90" spans="1:15" ht="12.75" customHeight="1">
      <c r="A90" s="4" t="s">
        <v>166</v>
      </c>
      <c r="B90" s="5" t="s">
        <v>167</v>
      </c>
      <c r="C90" s="28">
        <v>13986</v>
      </c>
      <c r="D90" s="28">
        <v>8424</v>
      </c>
      <c r="E90" s="28">
        <v>661</v>
      </c>
      <c r="F90" s="28">
        <f>SUM(C90-D90-E90)</f>
        <v>4901</v>
      </c>
      <c r="G90" s="28">
        <v>67818</v>
      </c>
      <c r="H90" s="28">
        <v>25891</v>
      </c>
      <c r="I90" s="28">
        <v>5758</v>
      </c>
      <c r="J90" s="28">
        <f>SUM(G90-H90-I90)</f>
        <v>36169</v>
      </c>
      <c r="K90" s="28">
        <v>942</v>
      </c>
      <c r="L90" s="28">
        <v>0</v>
      </c>
      <c r="M90" s="28">
        <v>2151</v>
      </c>
      <c r="N90" s="28">
        <v>38</v>
      </c>
      <c r="O90" s="28">
        <v>38</v>
      </c>
    </row>
    <row r="91" spans="1:15" ht="12.75" customHeight="1">
      <c r="A91" s="4" t="s">
        <v>168</v>
      </c>
      <c r="B91" s="5" t="s">
        <v>169</v>
      </c>
      <c r="C91" s="28">
        <v>16729</v>
      </c>
      <c r="D91" s="28">
        <v>12455</v>
      </c>
      <c r="E91" s="28">
        <v>0</v>
      </c>
      <c r="F91" s="28">
        <f>SUM(C91-D91-E91)</f>
        <v>4274</v>
      </c>
      <c r="G91" s="28">
        <v>72094</v>
      </c>
      <c r="H91" s="28">
        <v>31673</v>
      </c>
      <c r="I91" s="28">
        <v>0</v>
      </c>
      <c r="J91" s="28">
        <f>SUM(G91-H91-I91)</f>
        <v>40421</v>
      </c>
      <c r="K91" s="28">
        <v>837</v>
      </c>
      <c r="L91" s="28">
        <v>71</v>
      </c>
      <c r="M91" s="28">
        <v>6520</v>
      </c>
      <c r="N91" s="28">
        <v>125</v>
      </c>
      <c r="O91" s="28">
        <v>125</v>
      </c>
    </row>
    <row r="92" spans="1:15" ht="12.75" customHeight="1">
      <c r="A92" s="4" t="s">
        <v>170</v>
      </c>
      <c r="B92" s="5" t="s">
        <v>171</v>
      </c>
      <c r="C92" s="28">
        <v>3368</v>
      </c>
      <c r="D92" s="28">
        <v>2312</v>
      </c>
      <c r="E92" s="28">
        <v>303</v>
      </c>
      <c r="F92" s="28">
        <f>SUM(C92-D92-E92)</f>
        <v>753</v>
      </c>
      <c r="G92" s="28">
        <v>11712</v>
      </c>
      <c r="H92" s="28">
        <v>5948</v>
      </c>
      <c r="I92" s="28">
        <v>3404</v>
      </c>
      <c r="J92" s="28">
        <f>SUM(G92-H92-I92)</f>
        <v>2360</v>
      </c>
      <c r="K92" s="28">
        <v>435</v>
      </c>
      <c r="L92" s="28">
        <v>0</v>
      </c>
      <c r="M92" s="28">
        <v>483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168362</v>
      </c>
      <c r="D93" s="28">
        <v>109059</v>
      </c>
      <c r="E93" s="28">
        <v>6461</v>
      </c>
      <c r="F93" s="28">
        <f>SUM(C93-D93-E93)</f>
        <v>52842</v>
      </c>
      <c r="G93" s="28">
        <v>517872</v>
      </c>
      <c r="H93" s="28">
        <v>186233</v>
      </c>
      <c r="I93" s="28">
        <v>24115</v>
      </c>
      <c r="J93" s="28">
        <f>SUM(G93-H93-I93)</f>
        <v>307524</v>
      </c>
      <c r="K93" s="28">
        <v>68449</v>
      </c>
      <c r="L93" s="28">
        <v>103</v>
      </c>
      <c r="M93" s="28">
        <v>38160</v>
      </c>
      <c r="N93" s="28">
        <v>8621</v>
      </c>
      <c r="O93" s="28">
        <v>8621</v>
      </c>
    </row>
    <row r="94" spans="1:15" ht="12.75" customHeight="1">
      <c r="A94" s="4" t="s">
        <v>174</v>
      </c>
      <c r="B94" s="5" t="s">
        <v>175</v>
      </c>
      <c r="C94" s="28">
        <v>11526</v>
      </c>
      <c r="D94" s="28">
        <v>3382</v>
      </c>
      <c r="E94" s="28">
        <v>167</v>
      </c>
      <c r="F94" s="28">
        <f>SUM(C94-D94-E94)</f>
        <v>7977</v>
      </c>
      <c r="G94" s="28">
        <v>37437</v>
      </c>
      <c r="H94" s="28">
        <v>10647</v>
      </c>
      <c r="I94" s="28">
        <v>1637</v>
      </c>
      <c r="J94" s="28">
        <f>SUM(G94-H94-I94)</f>
        <v>25153</v>
      </c>
      <c r="K94" s="28">
        <v>1731</v>
      </c>
      <c r="L94" s="28">
        <v>515</v>
      </c>
      <c r="M94" s="28">
        <v>2438</v>
      </c>
      <c r="N94" s="28">
        <v>162</v>
      </c>
      <c r="O94" s="28">
        <v>162</v>
      </c>
    </row>
    <row r="95" spans="1:15" ht="12.75" customHeight="1">
      <c r="A95" s="8"/>
      <c r="B95" s="9" t="s">
        <v>176</v>
      </c>
      <c r="C95" s="29">
        <f t="shared" ref="C95:O95" si="21">SUM(C90:C94)</f>
        <v>213971</v>
      </c>
      <c r="D95" s="29">
        <f t="shared" si="21"/>
        <v>135632</v>
      </c>
      <c r="E95" s="29">
        <f t="shared" si="21"/>
        <v>7592</v>
      </c>
      <c r="F95" s="29">
        <f t="shared" si="21"/>
        <v>70747</v>
      </c>
      <c r="G95" s="29">
        <f t="shared" si="21"/>
        <v>706933</v>
      </c>
      <c r="H95" s="29">
        <f t="shared" si="21"/>
        <v>260392</v>
      </c>
      <c r="I95" s="29">
        <f t="shared" si="21"/>
        <v>34914</v>
      </c>
      <c r="J95" s="29">
        <f t="shared" si="21"/>
        <v>411627</v>
      </c>
      <c r="K95" s="29">
        <f t="shared" si="21"/>
        <v>72394</v>
      </c>
      <c r="L95" s="29">
        <f t="shared" si="21"/>
        <v>689</v>
      </c>
      <c r="M95" s="29">
        <f t="shared" si="21"/>
        <v>49752</v>
      </c>
      <c r="N95" s="29">
        <f t="shared" si="21"/>
        <v>8946</v>
      </c>
      <c r="O95" s="29">
        <f t="shared" si="21"/>
        <v>8946</v>
      </c>
    </row>
    <row r="96" spans="1:15" ht="12.75" customHeight="1">
      <c r="A96" s="4" t="s">
        <v>177</v>
      </c>
      <c r="B96" s="5" t="s">
        <v>178</v>
      </c>
      <c r="C96" s="28">
        <v>2898</v>
      </c>
      <c r="D96" s="28">
        <v>2517</v>
      </c>
      <c r="E96" s="28">
        <v>79</v>
      </c>
      <c r="F96" s="28">
        <f>SUM(C96-D96-E96)</f>
        <v>302</v>
      </c>
      <c r="G96" s="28">
        <v>17046</v>
      </c>
      <c r="H96" s="28">
        <v>9839</v>
      </c>
      <c r="I96" s="28">
        <v>782</v>
      </c>
      <c r="J96" s="28">
        <f>SUM(G96-H96-I96)</f>
        <v>6425</v>
      </c>
      <c r="K96" s="28">
        <v>18</v>
      </c>
      <c r="L96" s="28">
        <v>0</v>
      </c>
      <c r="M96" s="28">
        <v>2219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1065</v>
      </c>
      <c r="D97" s="28">
        <v>1035</v>
      </c>
      <c r="E97" s="28">
        <v>0</v>
      </c>
      <c r="F97" s="28">
        <f>SUM(C97-D97-E97)</f>
        <v>30</v>
      </c>
      <c r="G97" s="28">
        <v>3794</v>
      </c>
      <c r="H97" s="28">
        <v>3559</v>
      </c>
      <c r="I97" s="28">
        <v>0</v>
      </c>
      <c r="J97" s="28">
        <f>SUM(G97-H97-I97)</f>
        <v>235</v>
      </c>
      <c r="K97" s="28">
        <v>17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3963</v>
      </c>
      <c r="D98" s="29">
        <f t="shared" si="22"/>
        <v>3552</v>
      </c>
      <c r="E98" s="29">
        <f t="shared" si="22"/>
        <v>79</v>
      </c>
      <c r="F98" s="29">
        <f t="shared" si="22"/>
        <v>332</v>
      </c>
      <c r="G98" s="29">
        <f t="shared" si="22"/>
        <v>20840</v>
      </c>
      <c r="H98" s="29">
        <f t="shared" si="22"/>
        <v>13398</v>
      </c>
      <c r="I98" s="29">
        <f t="shared" si="22"/>
        <v>782</v>
      </c>
      <c r="J98" s="29">
        <f t="shared" si="22"/>
        <v>6660</v>
      </c>
      <c r="K98" s="29">
        <f t="shared" si="22"/>
        <v>35</v>
      </c>
      <c r="L98" s="29">
        <f t="shared" si="22"/>
        <v>0</v>
      </c>
      <c r="M98" s="29">
        <f t="shared" si="22"/>
        <v>2221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11997</v>
      </c>
      <c r="D99" s="28">
        <v>7083</v>
      </c>
      <c r="E99" s="28">
        <v>148</v>
      </c>
      <c r="F99" s="28">
        <f>SUM(C99-D99-E99)</f>
        <v>4766</v>
      </c>
      <c r="G99" s="28">
        <v>38574</v>
      </c>
      <c r="H99" s="28">
        <v>22675</v>
      </c>
      <c r="I99" s="28">
        <v>1399</v>
      </c>
      <c r="J99" s="28">
        <f>SUM(G99-H99-I99)</f>
        <v>14500</v>
      </c>
      <c r="K99" s="28">
        <v>89</v>
      </c>
      <c r="L99" s="28">
        <v>0</v>
      </c>
      <c r="M99" s="28">
        <v>2207</v>
      </c>
      <c r="N99" s="28">
        <v>44</v>
      </c>
      <c r="O99" s="28">
        <v>44</v>
      </c>
    </row>
    <row r="100" spans="1:15" ht="12.75" customHeight="1">
      <c r="A100" s="4" t="s">
        <v>184</v>
      </c>
      <c r="B100" s="5" t="s">
        <v>185</v>
      </c>
      <c r="C100" s="28">
        <v>7461</v>
      </c>
      <c r="D100" s="28">
        <v>4485</v>
      </c>
      <c r="E100" s="28">
        <v>317</v>
      </c>
      <c r="F100" s="28">
        <f>SUM(C100-D100-E100)</f>
        <v>2659</v>
      </c>
      <c r="G100" s="28">
        <v>31160</v>
      </c>
      <c r="H100" s="28">
        <v>13197</v>
      </c>
      <c r="I100" s="28">
        <v>1862</v>
      </c>
      <c r="J100" s="28">
        <f>SUM(G100-H100-I100)</f>
        <v>16101</v>
      </c>
      <c r="K100" s="28">
        <v>1966</v>
      </c>
      <c r="L100" s="28">
        <v>0</v>
      </c>
      <c r="M100" s="28">
        <v>1332</v>
      </c>
      <c r="N100" s="28">
        <v>555</v>
      </c>
      <c r="O100" s="28">
        <v>555</v>
      </c>
    </row>
    <row r="101" spans="1:15" ht="12.75" customHeight="1">
      <c r="A101" s="4" t="s">
        <v>186</v>
      </c>
      <c r="B101" s="5" t="s">
        <v>187</v>
      </c>
      <c r="C101" s="28">
        <v>4410</v>
      </c>
      <c r="D101" s="28">
        <v>3760</v>
      </c>
      <c r="E101" s="28">
        <v>0</v>
      </c>
      <c r="F101" s="28">
        <f>SUM(C101-D101-E101)</f>
        <v>650</v>
      </c>
      <c r="G101" s="28">
        <v>14407</v>
      </c>
      <c r="H101" s="28">
        <v>10561</v>
      </c>
      <c r="I101" s="28">
        <v>0</v>
      </c>
      <c r="J101" s="28">
        <f>SUM(G101-H101-I101)</f>
        <v>3846</v>
      </c>
      <c r="K101" s="28">
        <v>65</v>
      </c>
      <c r="L101" s="28">
        <v>0</v>
      </c>
      <c r="M101" s="28">
        <v>676</v>
      </c>
      <c r="N101" s="28">
        <v>41</v>
      </c>
      <c r="O101" s="28">
        <v>41</v>
      </c>
    </row>
    <row r="102" spans="1:15" ht="12.75" customHeight="1">
      <c r="A102" s="4" t="s">
        <v>188</v>
      </c>
      <c r="B102" s="5" t="s">
        <v>189</v>
      </c>
      <c r="C102" s="28">
        <v>6715</v>
      </c>
      <c r="D102" s="28">
        <v>5920</v>
      </c>
      <c r="E102" s="28">
        <v>281</v>
      </c>
      <c r="F102" s="28">
        <f>SUM(C102-D102-E102)</f>
        <v>514</v>
      </c>
      <c r="G102" s="28">
        <v>24528</v>
      </c>
      <c r="H102" s="28">
        <v>15719</v>
      </c>
      <c r="I102" s="28">
        <v>3222</v>
      </c>
      <c r="J102" s="28">
        <f>SUM(G102-H102-I102)</f>
        <v>5587</v>
      </c>
      <c r="K102" s="28">
        <v>675</v>
      </c>
      <c r="L102" s="28">
        <v>0</v>
      </c>
      <c r="M102" s="28">
        <v>1105</v>
      </c>
      <c r="N102" s="28">
        <v>14</v>
      </c>
      <c r="O102" s="28">
        <v>14</v>
      </c>
    </row>
    <row r="103" spans="1:15" ht="12.75" customHeight="1">
      <c r="A103" s="8"/>
      <c r="B103" s="9" t="s">
        <v>190</v>
      </c>
      <c r="C103" s="29">
        <f t="shared" ref="C103:O103" si="23">SUM(C99:C102)</f>
        <v>30583</v>
      </c>
      <c r="D103" s="29">
        <f t="shared" si="23"/>
        <v>21248</v>
      </c>
      <c r="E103" s="29">
        <f t="shared" si="23"/>
        <v>746</v>
      </c>
      <c r="F103" s="29">
        <f t="shared" si="23"/>
        <v>8589</v>
      </c>
      <c r="G103" s="29">
        <f t="shared" si="23"/>
        <v>108669</v>
      </c>
      <c r="H103" s="29">
        <f t="shared" si="23"/>
        <v>62152</v>
      </c>
      <c r="I103" s="29">
        <f t="shared" si="23"/>
        <v>6483</v>
      </c>
      <c r="J103" s="29">
        <f t="shared" si="23"/>
        <v>40034</v>
      </c>
      <c r="K103" s="29">
        <f t="shared" si="23"/>
        <v>2795</v>
      </c>
      <c r="L103" s="29">
        <f t="shared" si="23"/>
        <v>0</v>
      </c>
      <c r="M103" s="29">
        <f t="shared" si="23"/>
        <v>5320</v>
      </c>
      <c r="N103" s="29">
        <f t="shared" si="23"/>
        <v>654</v>
      </c>
      <c r="O103" s="29">
        <f t="shared" si="23"/>
        <v>654</v>
      </c>
    </row>
    <row r="104" spans="1:15" ht="12.75" customHeight="1">
      <c r="A104" s="4" t="s">
        <v>191</v>
      </c>
      <c r="B104" s="5" t="s">
        <v>192</v>
      </c>
      <c r="C104" s="28">
        <v>5498</v>
      </c>
      <c r="D104" s="28">
        <v>4434</v>
      </c>
      <c r="E104" s="28">
        <v>124</v>
      </c>
      <c r="F104" s="28">
        <f>SUM(C104-D104-E104)</f>
        <v>940</v>
      </c>
      <c r="G104" s="28">
        <v>22921</v>
      </c>
      <c r="H104" s="28">
        <v>14678</v>
      </c>
      <c r="I104" s="28">
        <v>1242</v>
      </c>
      <c r="J104" s="28">
        <f>SUM(G104-H104-I104)</f>
        <v>7001</v>
      </c>
      <c r="K104" s="28">
        <v>213</v>
      </c>
      <c r="L104" s="28">
        <v>0</v>
      </c>
      <c r="M104" s="28">
        <v>348</v>
      </c>
      <c r="N104" s="28">
        <v>129</v>
      </c>
      <c r="O104" s="28">
        <v>129</v>
      </c>
    </row>
    <row r="105" spans="1:15" ht="12.75" customHeight="1">
      <c r="A105" s="4" t="s">
        <v>193</v>
      </c>
      <c r="B105" s="5" t="s">
        <v>194</v>
      </c>
      <c r="C105" s="28">
        <v>3802</v>
      </c>
      <c r="D105" s="28">
        <v>2864</v>
      </c>
      <c r="E105" s="28">
        <v>0</v>
      </c>
      <c r="F105" s="28">
        <f>SUM(C105-D105-E105)</f>
        <v>938</v>
      </c>
      <c r="G105" s="28">
        <v>21826</v>
      </c>
      <c r="H105" s="28">
        <v>9426</v>
      </c>
      <c r="I105" s="28">
        <v>0</v>
      </c>
      <c r="J105" s="28">
        <f>SUM(G105-H105-I105)</f>
        <v>12400</v>
      </c>
      <c r="K105" s="28">
        <v>133</v>
      </c>
      <c r="L105" s="28">
        <v>0</v>
      </c>
      <c r="M105" s="28">
        <v>726</v>
      </c>
      <c r="N105" s="28">
        <v>22</v>
      </c>
      <c r="O105" s="28">
        <v>22</v>
      </c>
    </row>
    <row r="106" spans="1:15" ht="12.75" customHeight="1">
      <c r="A106" s="4" t="s">
        <v>195</v>
      </c>
      <c r="B106" s="5" t="s">
        <v>196</v>
      </c>
      <c r="C106" s="28">
        <v>20785</v>
      </c>
      <c r="D106" s="28">
        <v>13785</v>
      </c>
      <c r="E106" s="28">
        <v>409</v>
      </c>
      <c r="F106" s="28">
        <f>SUM(C106-D106-E106)</f>
        <v>6591</v>
      </c>
      <c r="G106" s="28">
        <v>94899</v>
      </c>
      <c r="H106" s="28">
        <v>42708</v>
      </c>
      <c r="I106" s="28">
        <v>3038</v>
      </c>
      <c r="J106" s="28">
        <f>SUM(G106-H106-I106)</f>
        <v>49153</v>
      </c>
      <c r="K106" s="28">
        <v>387</v>
      </c>
      <c r="L106" s="28">
        <v>0</v>
      </c>
      <c r="M106" s="28">
        <v>8005</v>
      </c>
      <c r="N106" s="28">
        <v>359</v>
      </c>
      <c r="O106" s="28">
        <v>359</v>
      </c>
    </row>
    <row r="107" spans="1:15" ht="12.75" customHeight="1">
      <c r="A107" s="4" t="s">
        <v>197</v>
      </c>
      <c r="B107" s="5" t="s">
        <v>198</v>
      </c>
      <c r="C107" s="28">
        <v>61281</v>
      </c>
      <c r="D107" s="28">
        <v>41723</v>
      </c>
      <c r="E107" s="28">
        <v>1681</v>
      </c>
      <c r="F107" s="28">
        <f>SUM(C107-D107-E107)</f>
        <v>17877</v>
      </c>
      <c r="G107" s="28">
        <v>173779</v>
      </c>
      <c r="H107" s="28">
        <v>82187</v>
      </c>
      <c r="I107" s="28">
        <v>4732</v>
      </c>
      <c r="J107" s="28">
        <f>SUM(G107-H107-I107)</f>
        <v>86860</v>
      </c>
      <c r="K107" s="28">
        <v>5768</v>
      </c>
      <c r="L107" s="28">
        <v>0</v>
      </c>
      <c r="M107" s="28">
        <v>2180</v>
      </c>
      <c r="N107" s="28">
        <v>4184</v>
      </c>
      <c r="O107" s="28">
        <v>4184</v>
      </c>
    </row>
    <row r="108" spans="1:15" ht="12.75" customHeight="1">
      <c r="A108" s="4" t="s">
        <v>199</v>
      </c>
      <c r="B108" s="5" t="s">
        <v>200</v>
      </c>
      <c r="C108" s="28">
        <v>16855</v>
      </c>
      <c r="D108" s="28">
        <v>11803</v>
      </c>
      <c r="E108" s="28">
        <v>407</v>
      </c>
      <c r="F108" s="28">
        <f>SUM(C108-D108-E108)</f>
        <v>4645</v>
      </c>
      <c r="G108" s="28">
        <v>92582</v>
      </c>
      <c r="H108" s="28">
        <v>37283</v>
      </c>
      <c r="I108" s="28">
        <v>3505</v>
      </c>
      <c r="J108" s="28">
        <f>SUM(G108-H108-I108)</f>
        <v>51794</v>
      </c>
      <c r="K108" s="28">
        <v>753</v>
      </c>
      <c r="L108" s="28">
        <v>0</v>
      </c>
      <c r="M108" s="28">
        <v>2780</v>
      </c>
      <c r="N108" s="28">
        <v>1558</v>
      </c>
      <c r="O108" s="28">
        <v>1558</v>
      </c>
    </row>
    <row r="109" spans="1:15" ht="12.75" customHeight="1">
      <c r="A109" s="8"/>
      <c r="B109" s="9" t="s">
        <v>201</v>
      </c>
      <c r="C109" s="29">
        <f t="shared" ref="C109:O109" si="24">SUM(C104:C108)</f>
        <v>108221</v>
      </c>
      <c r="D109" s="29">
        <f t="shared" si="24"/>
        <v>74609</v>
      </c>
      <c r="E109" s="29">
        <f t="shared" si="24"/>
        <v>2621</v>
      </c>
      <c r="F109" s="29">
        <f t="shared" si="24"/>
        <v>30991</v>
      </c>
      <c r="G109" s="29">
        <f t="shared" si="24"/>
        <v>406007</v>
      </c>
      <c r="H109" s="29">
        <f t="shared" si="24"/>
        <v>186282</v>
      </c>
      <c r="I109" s="29">
        <f t="shared" si="24"/>
        <v>12517</v>
      </c>
      <c r="J109" s="29">
        <f t="shared" si="24"/>
        <v>207208</v>
      </c>
      <c r="K109" s="29">
        <f t="shared" si="24"/>
        <v>7254</v>
      </c>
      <c r="L109" s="29">
        <f t="shared" si="24"/>
        <v>0</v>
      </c>
      <c r="M109" s="29">
        <f t="shared" si="24"/>
        <v>14039</v>
      </c>
      <c r="N109" s="29">
        <f t="shared" si="24"/>
        <v>6252</v>
      </c>
      <c r="O109" s="29">
        <f t="shared" si="24"/>
        <v>6252</v>
      </c>
    </row>
    <row r="110" spans="1:15" ht="12.75" customHeight="1">
      <c r="A110" s="4" t="s">
        <v>202</v>
      </c>
      <c r="B110" s="5" t="s">
        <v>203</v>
      </c>
      <c r="C110" s="28">
        <v>27952</v>
      </c>
      <c r="D110" s="28">
        <v>22257</v>
      </c>
      <c r="E110" s="28">
        <v>160</v>
      </c>
      <c r="F110" s="28">
        <f t="shared" ref="F110:F115" si="25">SUM(C110-D110-E110)</f>
        <v>5535</v>
      </c>
      <c r="G110" s="28">
        <v>121242</v>
      </c>
      <c r="H110" s="28">
        <v>71186</v>
      </c>
      <c r="I110" s="28">
        <v>2045</v>
      </c>
      <c r="J110" s="28">
        <f t="shared" ref="J110:J115" si="26">SUM(G110-H110-I110)</f>
        <v>48011</v>
      </c>
      <c r="K110" s="28">
        <v>2150</v>
      </c>
      <c r="L110" s="28">
        <v>0</v>
      </c>
      <c r="M110" s="28">
        <v>7790</v>
      </c>
      <c r="N110" s="28">
        <v>486</v>
      </c>
      <c r="O110" s="28">
        <v>486</v>
      </c>
    </row>
    <row r="111" spans="1:15" ht="12.75" customHeight="1">
      <c r="A111" s="4" t="s">
        <v>204</v>
      </c>
      <c r="B111" s="5" t="s">
        <v>205</v>
      </c>
      <c r="C111" s="28">
        <v>3303</v>
      </c>
      <c r="D111" s="28">
        <v>3088</v>
      </c>
      <c r="E111" s="28">
        <v>38</v>
      </c>
      <c r="F111" s="28">
        <f t="shared" si="25"/>
        <v>177</v>
      </c>
      <c r="G111" s="28">
        <v>10447</v>
      </c>
      <c r="H111" s="28">
        <v>8592</v>
      </c>
      <c r="I111" s="28">
        <v>410</v>
      </c>
      <c r="J111" s="28">
        <f t="shared" si="26"/>
        <v>1445</v>
      </c>
      <c r="K111" s="28">
        <v>94</v>
      </c>
      <c r="L111" s="28">
        <v>0</v>
      </c>
      <c r="M111" s="28">
        <v>807</v>
      </c>
      <c r="N111" s="28">
        <v>25</v>
      </c>
      <c r="O111" s="28">
        <v>25</v>
      </c>
    </row>
    <row r="112" spans="1:15" ht="12.75" customHeight="1">
      <c r="A112" s="4" t="s">
        <v>206</v>
      </c>
      <c r="B112" s="5" t="s">
        <v>207</v>
      </c>
      <c r="C112" s="28">
        <v>8425</v>
      </c>
      <c r="D112" s="28">
        <v>7122</v>
      </c>
      <c r="E112" s="28">
        <v>0</v>
      </c>
      <c r="F112" s="28">
        <f t="shared" si="25"/>
        <v>1303</v>
      </c>
      <c r="G112" s="28">
        <v>28048</v>
      </c>
      <c r="H112" s="28">
        <v>21054</v>
      </c>
      <c r="I112" s="28">
        <v>0</v>
      </c>
      <c r="J112" s="28">
        <f t="shared" si="26"/>
        <v>6994</v>
      </c>
      <c r="K112" s="28">
        <v>733</v>
      </c>
      <c r="L112" s="28">
        <v>0</v>
      </c>
      <c r="M112" s="28">
        <v>1135</v>
      </c>
      <c r="N112" s="28">
        <v>54</v>
      </c>
      <c r="O112" s="28">
        <v>54</v>
      </c>
    </row>
    <row r="113" spans="1:15" ht="12.75" customHeight="1">
      <c r="A113" s="4" t="s">
        <v>208</v>
      </c>
      <c r="B113" s="5" t="s">
        <v>209</v>
      </c>
      <c r="C113" s="28">
        <v>8458</v>
      </c>
      <c r="D113" s="28">
        <v>5939</v>
      </c>
      <c r="E113" s="28">
        <v>179</v>
      </c>
      <c r="F113" s="28">
        <f t="shared" si="25"/>
        <v>2340</v>
      </c>
      <c r="G113" s="28">
        <v>33848</v>
      </c>
      <c r="H113" s="28">
        <v>18473</v>
      </c>
      <c r="I113" s="28">
        <v>1467</v>
      </c>
      <c r="J113" s="28">
        <f t="shared" si="26"/>
        <v>13908</v>
      </c>
      <c r="K113" s="28">
        <v>1216</v>
      </c>
      <c r="L113" s="28">
        <v>0</v>
      </c>
      <c r="M113" s="28">
        <v>5141</v>
      </c>
      <c r="N113" s="28">
        <v>69</v>
      </c>
      <c r="O113" s="28">
        <v>69</v>
      </c>
    </row>
    <row r="114" spans="1:15" ht="12.75" customHeight="1">
      <c r="A114" s="4" t="s">
        <v>210</v>
      </c>
      <c r="B114" s="5" t="s">
        <v>211</v>
      </c>
      <c r="C114" s="28">
        <v>20040</v>
      </c>
      <c r="D114" s="28">
        <v>16119</v>
      </c>
      <c r="E114" s="28">
        <v>0</v>
      </c>
      <c r="F114" s="28">
        <f t="shared" si="25"/>
        <v>3921</v>
      </c>
      <c r="G114" s="28">
        <v>56274</v>
      </c>
      <c r="H114" s="28">
        <v>37822</v>
      </c>
      <c r="I114" s="28">
        <v>0</v>
      </c>
      <c r="J114" s="28">
        <f t="shared" si="26"/>
        <v>18452</v>
      </c>
      <c r="K114" s="28">
        <v>2209</v>
      </c>
      <c r="L114" s="28">
        <v>0</v>
      </c>
      <c r="M114" s="28">
        <v>5620</v>
      </c>
      <c r="N114" s="28">
        <v>1461</v>
      </c>
      <c r="O114" s="28">
        <v>1461</v>
      </c>
    </row>
    <row r="115" spans="1:15" ht="12.75" customHeight="1">
      <c r="A115" s="4" t="s">
        <v>212</v>
      </c>
      <c r="B115" s="5" t="s">
        <v>213</v>
      </c>
      <c r="C115" s="28">
        <v>14058</v>
      </c>
      <c r="D115" s="28">
        <v>10326</v>
      </c>
      <c r="E115" s="28">
        <v>0</v>
      </c>
      <c r="F115" s="28">
        <f t="shared" si="25"/>
        <v>3732</v>
      </c>
      <c r="G115" s="28">
        <v>49035</v>
      </c>
      <c r="H115" s="28">
        <v>30528</v>
      </c>
      <c r="I115" s="28">
        <v>0</v>
      </c>
      <c r="J115" s="28">
        <f t="shared" si="26"/>
        <v>18507</v>
      </c>
      <c r="K115" s="28">
        <v>13677</v>
      </c>
      <c r="L115" s="28">
        <v>0</v>
      </c>
      <c r="M115" s="28">
        <v>2853</v>
      </c>
      <c r="N115" s="28">
        <v>604</v>
      </c>
      <c r="O115" s="28">
        <v>604</v>
      </c>
    </row>
    <row r="116" spans="1:15" ht="12.75" customHeight="1">
      <c r="A116" s="8"/>
      <c r="B116" s="9" t="s">
        <v>214</v>
      </c>
      <c r="C116" s="29">
        <f t="shared" ref="C116:O116" si="27">SUM(C110:C115)</f>
        <v>82236</v>
      </c>
      <c r="D116" s="29">
        <f t="shared" si="27"/>
        <v>64851</v>
      </c>
      <c r="E116" s="29">
        <f t="shared" si="27"/>
        <v>377</v>
      </c>
      <c r="F116" s="29">
        <f t="shared" si="27"/>
        <v>17008</v>
      </c>
      <c r="G116" s="29">
        <f t="shared" si="27"/>
        <v>298894</v>
      </c>
      <c r="H116" s="29">
        <f t="shared" si="27"/>
        <v>187655</v>
      </c>
      <c r="I116" s="29">
        <f t="shared" si="27"/>
        <v>3922</v>
      </c>
      <c r="J116" s="29">
        <f t="shared" si="27"/>
        <v>107317</v>
      </c>
      <c r="K116" s="29">
        <f t="shared" si="27"/>
        <v>20079</v>
      </c>
      <c r="L116" s="29">
        <f t="shared" si="27"/>
        <v>0</v>
      </c>
      <c r="M116" s="29">
        <f t="shared" si="27"/>
        <v>23346</v>
      </c>
      <c r="N116" s="29">
        <f t="shared" si="27"/>
        <v>2699</v>
      </c>
      <c r="O116" s="29">
        <f t="shared" si="27"/>
        <v>2699</v>
      </c>
    </row>
    <row r="117" spans="1:15" ht="12.75" customHeight="1">
      <c r="A117" s="4" t="s">
        <v>215</v>
      </c>
      <c r="B117" s="5" t="s">
        <v>216</v>
      </c>
      <c r="C117" s="28">
        <v>2940</v>
      </c>
      <c r="D117" s="28">
        <v>2494</v>
      </c>
      <c r="E117" s="28">
        <v>0</v>
      </c>
      <c r="F117" s="28">
        <f>SUM(C117-D117-E117)</f>
        <v>446</v>
      </c>
      <c r="G117" s="28">
        <v>11921</v>
      </c>
      <c r="H117" s="28">
        <v>8597</v>
      </c>
      <c r="I117" s="28">
        <v>0</v>
      </c>
      <c r="J117" s="28">
        <f>SUM(G117-H117-I117)</f>
        <v>3324</v>
      </c>
      <c r="K117" s="28">
        <v>21</v>
      </c>
      <c r="L117" s="28">
        <v>0</v>
      </c>
      <c r="M117" s="28">
        <v>1856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7281</v>
      </c>
      <c r="D118" s="28">
        <v>6348</v>
      </c>
      <c r="E118" s="28">
        <v>122</v>
      </c>
      <c r="F118" s="28">
        <f>SUM(C118-D118-E118)</f>
        <v>811</v>
      </c>
      <c r="G118" s="28">
        <v>28889</v>
      </c>
      <c r="H118" s="28">
        <v>18439</v>
      </c>
      <c r="I118" s="28">
        <v>1031</v>
      </c>
      <c r="J118" s="28">
        <f>SUM(G118-H118-I118)</f>
        <v>9419</v>
      </c>
      <c r="K118" s="28">
        <v>113</v>
      </c>
      <c r="L118" s="28">
        <v>0</v>
      </c>
      <c r="M118" s="28">
        <v>1774</v>
      </c>
      <c r="N118" s="28">
        <v>1035</v>
      </c>
      <c r="O118" s="28">
        <v>1035</v>
      </c>
    </row>
    <row r="119" spans="1:15" ht="12.75" customHeight="1">
      <c r="A119" s="8"/>
      <c r="B119" s="9" t="s">
        <v>219</v>
      </c>
      <c r="C119" s="29">
        <f t="shared" ref="C119:O119" si="28">SUM(C117:C118)</f>
        <v>10221</v>
      </c>
      <c r="D119" s="29">
        <f t="shared" si="28"/>
        <v>8842</v>
      </c>
      <c r="E119" s="29">
        <f t="shared" si="28"/>
        <v>122</v>
      </c>
      <c r="F119" s="29">
        <f t="shared" si="28"/>
        <v>1257</v>
      </c>
      <c r="G119" s="29">
        <f t="shared" si="28"/>
        <v>40810</v>
      </c>
      <c r="H119" s="29">
        <f t="shared" si="28"/>
        <v>27036</v>
      </c>
      <c r="I119" s="29">
        <f t="shared" si="28"/>
        <v>1031</v>
      </c>
      <c r="J119" s="29">
        <f t="shared" si="28"/>
        <v>12743</v>
      </c>
      <c r="K119" s="29">
        <f t="shared" si="28"/>
        <v>134</v>
      </c>
      <c r="L119" s="29">
        <f t="shared" si="28"/>
        <v>0</v>
      </c>
      <c r="M119" s="29">
        <f t="shared" si="28"/>
        <v>3630</v>
      </c>
      <c r="N119" s="29">
        <f t="shared" si="28"/>
        <v>1035</v>
      </c>
      <c r="O119" s="29">
        <f t="shared" si="28"/>
        <v>1035</v>
      </c>
    </row>
    <row r="120" spans="1:15" ht="12.75" customHeight="1">
      <c r="A120" s="4" t="s">
        <v>220</v>
      </c>
      <c r="B120" s="5" t="s">
        <v>221</v>
      </c>
      <c r="C120" s="28">
        <v>8687</v>
      </c>
      <c r="D120" s="28">
        <v>8102</v>
      </c>
      <c r="E120" s="28">
        <v>99</v>
      </c>
      <c r="F120" s="28">
        <f>SUM(C120-D120-E120)</f>
        <v>486</v>
      </c>
      <c r="G120" s="28">
        <v>27439</v>
      </c>
      <c r="H120" s="28">
        <v>22428</v>
      </c>
      <c r="I120" s="28">
        <v>1197</v>
      </c>
      <c r="J120" s="28">
        <f>SUM(G120-H120-I120)</f>
        <v>3814</v>
      </c>
      <c r="K120" s="28">
        <v>1764</v>
      </c>
      <c r="L120" s="28">
        <v>0</v>
      </c>
      <c r="M120" s="28">
        <v>698</v>
      </c>
      <c r="N120" s="28">
        <v>1589</v>
      </c>
      <c r="O120" s="28">
        <v>1589</v>
      </c>
    </row>
    <row r="121" spans="1:15" ht="12.75" customHeight="1">
      <c r="A121" s="4" t="s">
        <v>222</v>
      </c>
      <c r="B121" s="5" t="s">
        <v>223</v>
      </c>
      <c r="C121" s="28">
        <v>13386</v>
      </c>
      <c r="D121" s="28">
        <v>12193</v>
      </c>
      <c r="E121" s="28">
        <v>257</v>
      </c>
      <c r="F121" s="28">
        <f>SUM(C121-D121-E121)</f>
        <v>936</v>
      </c>
      <c r="G121" s="28">
        <v>46552</v>
      </c>
      <c r="H121" s="28">
        <v>35521</v>
      </c>
      <c r="I121" s="28">
        <v>2079</v>
      </c>
      <c r="J121" s="28">
        <f>SUM(G121-H121-I121)</f>
        <v>8952</v>
      </c>
      <c r="K121" s="28">
        <v>246</v>
      </c>
      <c r="L121" s="28">
        <v>0</v>
      </c>
      <c r="M121" s="28">
        <v>1433</v>
      </c>
      <c r="N121" s="28">
        <v>10</v>
      </c>
      <c r="O121" s="28">
        <v>10</v>
      </c>
    </row>
    <row r="122" spans="1:15" ht="12.75" customHeight="1">
      <c r="A122" s="4" t="s">
        <v>224</v>
      </c>
      <c r="B122" s="5" t="s">
        <v>225</v>
      </c>
      <c r="C122" s="28">
        <v>2634</v>
      </c>
      <c r="D122" s="28">
        <v>2254</v>
      </c>
      <c r="E122" s="28">
        <v>0</v>
      </c>
      <c r="F122" s="28">
        <f>SUM(C122-D122-E122)</f>
        <v>380</v>
      </c>
      <c r="G122" s="28">
        <v>8795</v>
      </c>
      <c r="H122" s="28">
        <v>6128</v>
      </c>
      <c r="I122" s="28">
        <v>0</v>
      </c>
      <c r="J122" s="28">
        <f>SUM(G122-H122-I122)</f>
        <v>2667</v>
      </c>
      <c r="K122" s="28">
        <v>94</v>
      </c>
      <c r="L122" s="28">
        <v>0</v>
      </c>
      <c r="M122" s="28">
        <v>2372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12322</v>
      </c>
      <c r="D123" s="28">
        <v>11112</v>
      </c>
      <c r="E123" s="28">
        <v>135</v>
      </c>
      <c r="F123" s="28">
        <f>SUM(C123-D123-E123)</f>
        <v>1075</v>
      </c>
      <c r="G123" s="28">
        <v>36186</v>
      </c>
      <c r="H123" s="28">
        <v>28281</v>
      </c>
      <c r="I123" s="28">
        <v>1072</v>
      </c>
      <c r="J123" s="28">
        <f>SUM(G123-H123-I123)</f>
        <v>6833</v>
      </c>
      <c r="K123" s="28">
        <v>824</v>
      </c>
      <c r="L123" s="28">
        <v>0</v>
      </c>
      <c r="M123" s="28">
        <v>1563</v>
      </c>
      <c r="N123" s="28">
        <v>430</v>
      </c>
      <c r="O123" s="28">
        <v>430</v>
      </c>
    </row>
    <row r="124" spans="1:15" ht="12.75" customHeight="1">
      <c r="A124" s="4" t="s">
        <v>228</v>
      </c>
      <c r="B124" s="5" t="s">
        <v>229</v>
      </c>
      <c r="C124" s="28">
        <v>3744</v>
      </c>
      <c r="D124" s="28">
        <v>3527</v>
      </c>
      <c r="E124" s="28">
        <v>55</v>
      </c>
      <c r="F124" s="28">
        <f>SUM(C124-D124-E124)</f>
        <v>162</v>
      </c>
      <c r="G124" s="28">
        <v>10662</v>
      </c>
      <c r="H124" s="28">
        <v>8964</v>
      </c>
      <c r="I124" s="28">
        <v>556</v>
      </c>
      <c r="J124" s="28">
        <f>SUM(G124-H124-I124)</f>
        <v>1142</v>
      </c>
      <c r="K124" s="28">
        <v>227</v>
      </c>
      <c r="L124" s="28">
        <v>0</v>
      </c>
      <c r="M124" s="28">
        <v>22</v>
      </c>
      <c r="N124" s="28">
        <v>191</v>
      </c>
      <c r="O124" s="28">
        <v>191</v>
      </c>
    </row>
    <row r="125" spans="1:15" ht="12.75" customHeight="1">
      <c r="A125" s="8"/>
      <c r="B125" s="9" t="s">
        <v>230</v>
      </c>
      <c r="C125" s="29">
        <f t="shared" ref="C125:O125" si="29">SUM(C120:C124)</f>
        <v>40773</v>
      </c>
      <c r="D125" s="29">
        <f t="shared" si="29"/>
        <v>37188</v>
      </c>
      <c r="E125" s="29">
        <f t="shared" si="29"/>
        <v>546</v>
      </c>
      <c r="F125" s="29">
        <f t="shared" si="29"/>
        <v>3039</v>
      </c>
      <c r="G125" s="29">
        <f t="shared" si="29"/>
        <v>129634</v>
      </c>
      <c r="H125" s="29">
        <f t="shared" si="29"/>
        <v>101322</v>
      </c>
      <c r="I125" s="29">
        <f t="shared" si="29"/>
        <v>4904</v>
      </c>
      <c r="J125" s="29">
        <f t="shared" si="29"/>
        <v>23408</v>
      </c>
      <c r="K125" s="29">
        <f t="shared" si="29"/>
        <v>3155</v>
      </c>
      <c r="L125" s="29">
        <f t="shared" si="29"/>
        <v>0</v>
      </c>
      <c r="M125" s="29">
        <f t="shared" si="29"/>
        <v>6088</v>
      </c>
      <c r="N125" s="29">
        <f t="shared" si="29"/>
        <v>2220</v>
      </c>
      <c r="O125" s="29">
        <f t="shared" si="29"/>
        <v>2220</v>
      </c>
    </row>
    <row r="126" spans="1:15" ht="12.75" customHeight="1">
      <c r="A126" s="4" t="s">
        <v>231</v>
      </c>
      <c r="B126" s="5" t="s">
        <v>232</v>
      </c>
      <c r="C126" s="28">
        <v>8903</v>
      </c>
      <c r="D126" s="28">
        <v>6976</v>
      </c>
      <c r="E126" s="28">
        <v>0</v>
      </c>
      <c r="F126" s="28">
        <f t="shared" ref="F126:F134" si="30">SUM(C126-D126-E126)</f>
        <v>1927</v>
      </c>
      <c r="G126" s="28">
        <v>24709</v>
      </c>
      <c r="H126" s="28">
        <v>15451</v>
      </c>
      <c r="I126" s="28">
        <v>0</v>
      </c>
      <c r="J126" s="28">
        <f t="shared" ref="J126:J134" si="31">SUM(G126-H126-I126)</f>
        <v>9258</v>
      </c>
      <c r="K126" s="28">
        <v>187</v>
      </c>
      <c r="L126" s="28">
        <v>0</v>
      </c>
      <c r="M126" s="28">
        <v>1875</v>
      </c>
      <c r="N126" s="28">
        <v>380</v>
      </c>
      <c r="O126" s="28">
        <v>380</v>
      </c>
    </row>
    <row r="127" spans="1:15" ht="12.75" customHeight="1">
      <c r="A127" s="4" t="s">
        <v>233</v>
      </c>
      <c r="B127" s="5" t="s">
        <v>234</v>
      </c>
      <c r="C127" s="28">
        <v>4753</v>
      </c>
      <c r="D127" s="28">
        <v>3839</v>
      </c>
      <c r="E127" s="28">
        <v>0</v>
      </c>
      <c r="F127" s="28">
        <f t="shared" si="30"/>
        <v>914</v>
      </c>
      <c r="G127" s="28">
        <v>14594</v>
      </c>
      <c r="H127" s="28">
        <v>11399</v>
      </c>
      <c r="I127" s="28">
        <v>0</v>
      </c>
      <c r="J127" s="28">
        <f t="shared" si="31"/>
        <v>3195</v>
      </c>
      <c r="K127" s="28">
        <v>115</v>
      </c>
      <c r="L127" s="28">
        <v>0</v>
      </c>
      <c r="M127" s="28">
        <v>370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30338</v>
      </c>
      <c r="D128" s="28">
        <v>24112</v>
      </c>
      <c r="E128" s="28">
        <v>479</v>
      </c>
      <c r="F128" s="28">
        <f t="shared" si="30"/>
        <v>5747</v>
      </c>
      <c r="G128" s="28">
        <v>71944</v>
      </c>
      <c r="H128" s="28">
        <v>52021</v>
      </c>
      <c r="I128" s="28">
        <v>2391</v>
      </c>
      <c r="J128" s="28">
        <f t="shared" si="31"/>
        <v>17532</v>
      </c>
      <c r="K128" s="28">
        <v>2140</v>
      </c>
      <c r="L128" s="28">
        <v>0</v>
      </c>
      <c r="M128" s="28">
        <v>4074</v>
      </c>
      <c r="N128" s="28">
        <v>396</v>
      </c>
      <c r="O128" s="28">
        <v>396</v>
      </c>
    </row>
    <row r="129" spans="1:15" ht="12.75" customHeight="1">
      <c r="A129" s="4" t="s">
        <v>237</v>
      </c>
      <c r="B129" s="5" t="s">
        <v>238</v>
      </c>
      <c r="C129" s="28">
        <v>2914</v>
      </c>
      <c r="D129" s="28">
        <v>2290</v>
      </c>
      <c r="E129" s="28">
        <v>116</v>
      </c>
      <c r="F129" s="28">
        <f t="shared" si="30"/>
        <v>508</v>
      </c>
      <c r="G129" s="28">
        <v>11638</v>
      </c>
      <c r="H129" s="28">
        <v>5842</v>
      </c>
      <c r="I129" s="28">
        <v>1126</v>
      </c>
      <c r="J129" s="28">
        <f t="shared" si="31"/>
        <v>4670</v>
      </c>
      <c r="K129" s="28">
        <v>167</v>
      </c>
      <c r="L129" s="28">
        <v>0</v>
      </c>
      <c r="M129" s="28">
        <v>1426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17448</v>
      </c>
      <c r="D130" s="28">
        <v>14848</v>
      </c>
      <c r="E130" s="28">
        <v>866</v>
      </c>
      <c r="F130" s="28">
        <f t="shared" si="30"/>
        <v>1734</v>
      </c>
      <c r="G130" s="28">
        <v>43768</v>
      </c>
      <c r="H130" s="28">
        <v>24368</v>
      </c>
      <c r="I130" s="28">
        <v>4144</v>
      </c>
      <c r="J130" s="28">
        <f t="shared" si="31"/>
        <v>15256</v>
      </c>
      <c r="K130" s="28">
        <v>953</v>
      </c>
      <c r="L130" s="28">
        <v>0</v>
      </c>
      <c r="M130" s="28">
        <v>276</v>
      </c>
      <c r="N130" s="28">
        <v>100369</v>
      </c>
      <c r="O130" s="28">
        <v>2251</v>
      </c>
    </row>
    <row r="131" spans="1:15" ht="12.75" customHeight="1">
      <c r="A131" s="4" t="s">
        <v>241</v>
      </c>
      <c r="B131" s="5" t="s">
        <v>242</v>
      </c>
      <c r="C131" s="28">
        <v>33999</v>
      </c>
      <c r="D131" s="28">
        <v>27715</v>
      </c>
      <c r="E131" s="28">
        <v>186</v>
      </c>
      <c r="F131" s="28">
        <f t="shared" si="30"/>
        <v>6098</v>
      </c>
      <c r="G131" s="28">
        <v>78974</v>
      </c>
      <c r="H131" s="28">
        <v>43548</v>
      </c>
      <c r="I131" s="28">
        <v>1296</v>
      </c>
      <c r="J131" s="28">
        <f t="shared" si="31"/>
        <v>34130</v>
      </c>
      <c r="K131" s="28">
        <v>1399</v>
      </c>
      <c r="L131" s="28">
        <v>0</v>
      </c>
      <c r="M131" s="28">
        <v>709</v>
      </c>
      <c r="N131" s="28">
        <v>307</v>
      </c>
      <c r="O131" s="28">
        <v>307</v>
      </c>
    </row>
    <row r="132" spans="1:15" ht="12.75" customHeight="1">
      <c r="A132" s="4" t="s">
        <v>243</v>
      </c>
      <c r="B132" s="5" t="s">
        <v>244</v>
      </c>
      <c r="C132" s="28">
        <v>13436</v>
      </c>
      <c r="D132" s="28">
        <v>11493</v>
      </c>
      <c r="E132" s="28">
        <v>0</v>
      </c>
      <c r="F132" s="28">
        <f t="shared" si="30"/>
        <v>1943</v>
      </c>
      <c r="G132" s="28">
        <v>41924</v>
      </c>
      <c r="H132" s="28">
        <v>25247</v>
      </c>
      <c r="I132" s="28">
        <v>0</v>
      </c>
      <c r="J132" s="28">
        <f t="shared" si="31"/>
        <v>16677</v>
      </c>
      <c r="K132" s="28">
        <v>2014</v>
      </c>
      <c r="L132" s="28">
        <v>0</v>
      </c>
      <c r="M132" s="28">
        <v>4158</v>
      </c>
      <c r="N132" s="28">
        <v>52</v>
      </c>
      <c r="O132" s="28">
        <v>52</v>
      </c>
    </row>
    <row r="133" spans="1:15" ht="12.75" customHeight="1">
      <c r="A133" s="4" t="s">
        <v>245</v>
      </c>
      <c r="B133" s="5" t="s">
        <v>246</v>
      </c>
      <c r="C133" s="28">
        <v>13443</v>
      </c>
      <c r="D133" s="28">
        <v>12182</v>
      </c>
      <c r="E133" s="28">
        <v>0</v>
      </c>
      <c r="F133" s="28">
        <f t="shared" si="30"/>
        <v>1261</v>
      </c>
      <c r="G133" s="28">
        <v>37352</v>
      </c>
      <c r="H133" s="28">
        <v>28663</v>
      </c>
      <c r="I133" s="28">
        <v>0</v>
      </c>
      <c r="J133" s="28">
        <f t="shared" si="31"/>
        <v>8689</v>
      </c>
      <c r="K133" s="28">
        <v>7243</v>
      </c>
      <c r="L133" s="28">
        <v>0</v>
      </c>
      <c r="M133" s="28">
        <v>2230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8599</v>
      </c>
      <c r="D134" s="28">
        <v>6419</v>
      </c>
      <c r="E134" s="28">
        <v>0</v>
      </c>
      <c r="F134" s="28">
        <f t="shared" si="30"/>
        <v>2180</v>
      </c>
      <c r="G134" s="28">
        <v>36115</v>
      </c>
      <c r="H134" s="28">
        <v>13264</v>
      </c>
      <c r="I134" s="28">
        <v>0</v>
      </c>
      <c r="J134" s="28">
        <f t="shared" si="31"/>
        <v>22851</v>
      </c>
      <c r="K134" s="28">
        <v>1369</v>
      </c>
      <c r="L134" s="28">
        <v>0</v>
      </c>
      <c r="M134" s="28">
        <v>2114</v>
      </c>
      <c r="N134" s="28">
        <v>28</v>
      </c>
      <c r="O134" s="28">
        <v>28</v>
      </c>
    </row>
    <row r="135" spans="1:15" ht="12.75" customHeight="1">
      <c r="A135" s="10"/>
      <c r="B135" s="9" t="s">
        <v>249</v>
      </c>
      <c r="C135" s="29">
        <f t="shared" ref="C135:O135" si="32">SUM(C126:C134)</f>
        <v>133833</v>
      </c>
      <c r="D135" s="29">
        <f t="shared" si="32"/>
        <v>109874</v>
      </c>
      <c r="E135" s="29">
        <f t="shared" si="32"/>
        <v>1647</v>
      </c>
      <c r="F135" s="29">
        <f t="shared" si="32"/>
        <v>22312</v>
      </c>
      <c r="G135" s="29">
        <f t="shared" si="32"/>
        <v>361018</v>
      </c>
      <c r="H135" s="29">
        <f t="shared" si="32"/>
        <v>219803</v>
      </c>
      <c r="I135" s="29">
        <f t="shared" si="32"/>
        <v>8957</v>
      </c>
      <c r="J135" s="29">
        <f t="shared" si="32"/>
        <v>132258</v>
      </c>
      <c r="K135" s="29">
        <f t="shared" si="32"/>
        <v>15587</v>
      </c>
      <c r="L135" s="29">
        <f t="shared" si="32"/>
        <v>0</v>
      </c>
      <c r="M135" s="29">
        <f t="shared" si="32"/>
        <v>17232</v>
      </c>
      <c r="N135" s="29">
        <f t="shared" si="32"/>
        <v>101532</v>
      </c>
      <c r="O135" s="29">
        <f t="shared" si="32"/>
        <v>3414</v>
      </c>
    </row>
    <row r="136" spans="1:15" ht="12.75" customHeight="1">
      <c r="A136" s="4" t="s">
        <v>250</v>
      </c>
      <c r="B136" s="5" t="s">
        <v>251</v>
      </c>
      <c r="C136" s="28">
        <v>19840</v>
      </c>
      <c r="D136" s="28">
        <v>18913</v>
      </c>
      <c r="E136" s="28">
        <v>0</v>
      </c>
      <c r="F136" s="28">
        <f t="shared" ref="F136:F143" si="33">SUM(C136-D136-E136)</f>
        <v>927</v>
      </c>
      <c r="G136" s="28">
        <v>47773</v>
      </c>
      <c r="H136" s="28">
        <v>38012</v>
      </c>
      <c r="I136" s="28">
        <v>0</v>
      </c>
      <c r="J136" s="28">
        <f t="shared" ref="J136:J143" si="34">SUM(G136-H136-I136)</f>
        <v>9761</v>
      </c>
      <c r="K136" s="28">
        <v>9236</v>
      </c>
      <c r="L136" s="28">
        <v>1831</v>
      </c>
      <c r="M136" s="28">
        <v>2138</v>
      </c>
      <c r="N136" s="28">
        <v>6890</v>
      </c>
      <c r="O136" s="28">
        <v>6248</v>
      </c>
    </row>
    <row r="137" spans="1:15" ht="12.75" customHeight="1">
      <c r="A137" s="4" t="s">
        <v>252</v>
      </c>
      <c r="B137" s="5" t="s">
        <v>253</v>
      </c>
      <c r="C137" s="28">
        <v>2975</v>
      </c>
      <c r="D137" s="28">
        <v>2275</v>
      </c>
      <c r="E137" s="28">
        <v>0</v>
      </c>
      <c r="F137" s="28">
        <f t="shared" si="33"/>
        <v>700</v>
      </c>
      <c r="G137" s="28">
        <v>6449</v>
      </c>
      <c r="H137" s="28">
        <v>5101</v>
      </c>
      <c r="I137" s="28">
        <v>0</v>
      </c>
      <c r="J137" s="28">
        <f t="shared" si="34"/>
        <v>1348</v>
      </c>
      <c r="K137" s="28">
        <v>77</v>
      </c>
      <c r="L137" s="28">
        <v>0</v>
      </c>
      <c r="M137" s="28">
        <v>0</v>
      </c>
      <c r="N137" s="28">
        <v>16</v>
      </c>
      <c r="O137" s="28">
        <v>16</v>
      </c>
    </row>
    <row r="138" spans="1:15" ht="12.75" customHeight="1">
      <c r="A138" s="4" t="s">
        <v>254</v>
      </c>
      <c r="B138" s="5" t="s">
        <v>255</v>
      </c>
      <c r="C138" s="28">
        <v>1482</v>
      </c>
      <c r="D138" s="28">
        <v>1252</v>
      </c>
      <c r="E138" s="28">
        <v>0</v>
      </c>
      <c r="F138" s="28">
        <f t="shared" si="33"/>
        <v>230</v>
      </c>
      <c r="G138" s="28">
        <v>4126</v>
      </c>
      <c r="H138" s="28">
        <v>3468</v>
      </c>
      <c r="I138" s="28">
        <v>0</v>
      </c>
      <c r="J138" s="28">
        <f t="shared" si="34"/>
        <v>658</v>
      </c>
      <c r="K138" s="28">
        <v>3</v>
      </c>
      <c r="L138" s="28">
        <v>0</v>
      </c>
      <c r="M138" s="28">
        <v>132</v>
      </c>
      <c r="N138" s="28">
        <v>277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4447</v>
      </c>
      <c r="D139" s="28">
        <v>4376</v>
      </c>
      <c r="E139" s="28">
        <v>0</v>
      </c>
      <c r="F139" s="28">
        <f t="shared" si="33"/>
        <v>71</v>
      </c>
      <c r="G139" s="28">
        <v>13059</v>
      </c>
      <c r="H139" s="28">
        <v>11603</v>
      </c>
      <c r="I139" s="28">
        <v>0</v>
      </c>
      <c r="J139" s="28">
        <f t="shared" si="34"/>
        <v>1456</v>
      </c>
      <c r="K139" s="28">
        <v>5550</v>
      </c>
      <c r="L139" s="28">
        <v>201</v>
      </c>
      <c r="M139" s="28">
        <v>2293</v>
      </c>
      <c r="N139" s="28">
        <v>296</v>
      </c>
      <c r="O139" s="28">
        <v>278</v>
      </c>
    </row>
    <row r="140" spans="1:15" ht="12.75" customHeight="1">
      <c r="A140" s="4" t="s">
        <v>258</v>
      </c>
      <c r="B140" s="5" t="s">
        <v>259</v>
      </c>
      <c r="C140" s="28">
        <v>816</v>
      </c>
      <c r="D140" s="28">
        <v>691</v>
      </c>
      <c r="E140" s="28">
        <v>0</v>
      </c>
      <c r="F140" s="28">
        <f t="shared" si="33"/>
        <v>125</v>
      </c>
      <c r="G140" s="28">
        <v>1924</v>
      </c>
      <c r="H140" s="28">
        <v>1507</v>
      </c>
      <c r="I140" s="28">
        <v>0</v>
      </c>
      <c r="J140" s="28">
        <f t="shared" si="34"/>
        <v>417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3237</v>
      </c>
      <c r="D141" s="28">
        <v>3111</v>
      </c>
      <c r="E141" s="28">
        <v>0</v>
      </c>
      <c r="F141" s="28">
        <f t="shared" si="33"/>
        <v>126</v>
      </c>
      <c r="G141" s="28">
        <v>8219</v>
      </c>
      <c r="H141" s="28">
        <v>6419</v>
      </c>
      <c r="I141" s="28">
        <v>0</v>
      </c>
      <c r="J141" s="28">
        <f t="shared" si="34"/>
        <v>1800</v>
      </c>
      <c r="K141" s="28">
        <v>2001</v>
      </c>
      <c r="L141" s="28">
        <v>0</v>
      </c>
      <c r="M141" s="28">
        <v>365</v>
      </c>
      <c r="N141" s="28">
        <v>597</v>
      </c>
      <c r="O141" s="28">
        <v>597</v>
      </c>
    </row>
    <row r="142" spans="1:15" ht="12.75" customHeight="1">
      <c r="A142" s="4" t="s">
        <v>262</v>
      </c>
      <c r="B142" s="5" t="s">
        <v>263</v>
      </c>
      <c r="C142" s="28">
        <v>4469</v>
      </c>
      <c r="D142" s="28">
        <v>3402</v>
      </c>
      <c r="E142" s="28">
        <v>0</v>
      </c>
      <c r="F142" s="28">
        <f t="shared" si="33"/>
        <v>1067</v>
      </c>
      <c r="G142" s="28">
        <v>14246</v>
      </c>
      <c r="H142" s="28">
        <v>11099</v>
      </c>
      <c r="I142" s="28">
        <v>0</v>
      </c>
      <c r="J142" s="28">
        <f t="shared" si="34"/>
        <v>3147</v>
      </c>
      <c r="K142" s="28">
        <v>3247</v>
      </c>
      <c r="L142" s="28">
        <v>22</v>
      </c>
      <c r="M142" s="28">
        <v>2112</v>
      </c>
      <c r="N142" s="28">
        <v>1838</v>
      </c>
      <c r="O142" s="28">
        <v>1747</v>
      </c>
    </row>
    <row r="143" spans="1:15" ht="12.75" customHeight="1">
      <c r="A143" s="4" t="s">
        <v>264</v>
      </c>
      <c r="B143" s="5" t="s">
        <v>265</v>
      </c>
      <c r="C143" s="28">
        <v>13337</v>
      </c>
      <c r="D143" s="28">
        <v>11273</v>
      </c>
      <c r="E143" s="28">
        <v>0</v>
      </c>
      <c r="F143" s="28">
        <f t="shared" si="33"/>
        <v>2064</v>
      </c>
      <c r="G143" s="28">
        <v>41065</v>
      </c>
      <c r="H143" s="28">
        <v>19859</v>
      </c>
      <c r="I143" s="28">
        <v>0</v>
      </c>
      <c r="J143" s="28">
        <f t="shared" si="34"/>
        <v>21206</v>
      </c>
      <c r="K143" s="28">
        <v>19169</v>
      </c>
      <c r="L143" s="28">
        <v>25</v>
      </c>
      <c r="M143" s="28">
        <v>2891</v>
      </c>
      <c r="N143" s="28">
        <v>3417</v>
      </c>
      <c r="O143" s="28">
        <v>3247</v>
      </c>
    </row>
    <row r="144" spans="1:15" ht="12.75" customHeight="1">
      <c r="A144" s="10"/>
      <c r="B144" s="9" t="s">
        <v>266</v>
      </c>
      <c r="C144" s="30">
        <f t="shared" ref="C144:O144" si="35">SUM(C136:C143)</f>
        <v>50603</v>
      </c>
      <c r="D144" s="30">
        <f t="shared" si="35"/>
        <v>45293</v>
      </c>
      <c r="E144" s="30">
        <f t="shared" si="35"/>
        <v>0</v>
      </c>
      <c r="F144" s="30">
        <f t="shared" si="35"/>
        <v>5310</v>
      </c>
      <c r="G144" s="30">
        <f t="shared" si="35"/>
        <v>136861</v>
      </c>
      <c r="H144" s="30">
        <f t="shared" si="35"/>
        <v>97068</v>
      </c>
      <c r="I144" s="30">
        <f t="shared" si="35"/>
        <v>0</v>
      </c>
      <c r="J144" s="30">
        <f t="shared" si="35"/>
        <v>39793</v>
      </c>
      <c r="K144" s="30">
        <f t="shared" si="35"/>
        <v>39283</v>
      </c>
      <c r="L144" s="30">
        <f t="shared" si="35"/>
        <v>2079</v>
      </c>
      <c r="M144" s="30">
        <f t="shared" si="35"/>
        <v>9931</v>
      </c>
      <c r="N144" s="30">
        <f t="shared" si="35"/>
        <v>13340</v>
      </c>
      <c r="O144" s="30">
        <f t="shared" si="35"/>
        <v>12158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1769668</v>
      </c>
      <c r="D145" s="31">
        <f t="shared" si="36"/>
        <v>1283840</v>
      </c>
      <c r="E145" s="31">
        <f t="shared" si="36"/>
        <v>40171</v>
      </c>
      <c r="F145" s="31">
        <f t="shared" si="36"/>
        <v>445657</v>
      </c>
      <c r="G145" s="31">
        <f t="shared" si="36"/>
        <v>5498521</v>
      </c>
      <c r="H145" s="31">
        <f t="shared" si="36"/>
        <v>2831610</v>
      </c>
      <c r="I145" s="31">
        <f t="shared" si="36"/>
        <v>234308</v>
      </c>
      <c r="J145" s="31">
        <f t="shared" si="36"/>
        <v>2432603</v>
      </c>
      <c r="K145" s="31">
        <f t="shared" si="36"/>
        <v>424393</v>
      </c>
      <c r="L145" s="31">
        <f t="shared" si="36"/>
        <v>5522</v>
      </c>
      <c r="M145" s="31">
        <f t="shared" si="36"/>
        <v>316079</v>
      </c>
      <c r="N145" s="31">
        <f t="shared" si="36"/>
        <v>352458</v>
      </c>
      <c r="O145" s="31">
        <f t="shared" si="36"/>
        <v>153412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2017-05-03T08:07:37Z</dcterms:modified>
</cp:coreProperties>
</file>