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F86" s="1"/>
  <c r="J81"/>
  <c r="F82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F95" s="1"/>
  <c r="J90"/>
  <c r="F9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F135"/>
  <c r="G135"/>
  <c r="H135"/>
  <c r="I135"/>
  <c r="J135"/>
  <c r="K135"/>
  <c r="L135"/>
  <c r="M135"/>
  <c r="N135"/>
  <c r="O135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C145" s="1"/>
  <c r="D144"/>
  <c r="E144"/>
  <c r="E145" s="1"/>
  <c r="G144"/>
  <c r="G145" s="1"/>
  <c r="H144"/>
  <c r="I144"/>
  <c r="I145" s="1"/>
  <c r="J144"/>
  <c r="K144"/>
  <c r="K145" s="1"/>
  <c r="L144"/>
  <c r="M144"/>
  <c r="M145" s="1"/>
  <c r="N144"/>
  <c r="N145" s="1"/>
  <c r="O144"/>
  <c r="O145" s="1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J145" l="1"/>
  <c r="F145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<sst xmlns="http://schemas.openxmlformats.org/spreadsheetml/2006/main" count="544" uniqueCount="271">
  <si>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</si>
  <si>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</si>
  <si>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</si>
  <si>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</si>
  <si>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</si>
  <si>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</si>
  <si>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</si>
  <si>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febbraio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</si>
  <si>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</si>
  <si>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</si>
  <si>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</si>
  <si>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</si>
  <si>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</si>
  <si>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</si>
  <si>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</si>
  <si>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</si>
  <si>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</si>
  <si>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</si>
  <si>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</si>
  <si>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</si>
  <si>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</si>
  <si>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</si>
  <si>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</si>
  <si>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</si>
  <si>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</si>
  <si>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</si>
  <si>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</si>
  <si>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</si>
  <si>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</si>
  <si>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</si>
  <si>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</si>
  <si>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</si>
  <si>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</si>
  <si>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</si>
  <si>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</si>
  <si>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</si>
  <si>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</si>
  <si>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</si>
  <si>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</si>
  <si>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</si>
  <si>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</si>
  <si>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</si>
  <si>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</si>
  <si>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</si>
  <si>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</si>
  <si>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</si>
  <si>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</si>
  <si>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</si>
  <si>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</si>
  <si>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</si>
  <si>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</si>
  <si>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</si>
  <si>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</si>
  <si>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</si>
  <si>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</si>
  <si>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</si>
  <si>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</si>
  <si>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</si>
  <si>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</si>
  <si>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</si>
  <si>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</si>
  <si>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</si>
  <si>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</si>
  <si>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</si>
  <si>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</si>
  <si>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</si>
  <si>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</si>
  <si>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</si>
  <si>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</si>
  <si>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</si>
  <si>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</si>
  <si>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</si>
  <si>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</si>
  <si>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</si>
  <si>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</si>
  <si>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</si>
  <si>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</si>
  <si>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</si>
  <si>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</si>
  <si>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</si>
  <si>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</si>
  <si>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</si>
  <si>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</si>
  <si>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</si>
  <si>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</si>
  <si>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</si>
  <si>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</si>
  <si>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</si>
  <si>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</si>
  <si>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</si>
  <si>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</si>
  <si>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</si>
  <si>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</si>
  <si>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</si>
  <si>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</si>
  <si>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</si>
  <si>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</si>
  <si>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</si>
  <si>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</si>
  <si>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</si>
  <si>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</si>
  <si>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</si>
  <si>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</si>
  <si>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</si>
  <si>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</si>
  <si>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</si>
  <si>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</si>
  <si>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</si>
  <si>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</si>
  <si>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</si>
  <si>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</si>
  <si>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</si>
  <si>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</si>
  <si>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</si>
  <si>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</si>
  <si>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</si>
  <si>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</si>
  <si>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</si>
  <si>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</si>
  <si>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</si>
  <si>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</si>
  <si>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</si>
  <si>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</si>
  <si>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</si>
  <si>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</si>
  <si>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</si>
  <si>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</si>
  <si>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</si>
  <si>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</si>
  <si>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</si>
  <si>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</si>
  <si>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</si>
  <si>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</si>
  <si>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</si>
  <si>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</si>
  <si>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</si>
  <si>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</si>
  <si>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</si>
  <si>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</si>
  <si>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</si>
  <si>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</si>
  <si>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</si>
  <si>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</si>
  <si>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</si>
  <si>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</si>
  <si>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</si>
  <si>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</si>
  <si>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</si>
  <si>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</si>
  <si>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</si>
  <si>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</si>
  <si>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</si>
  <si>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</si>
  <si>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</si>
  <si>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</si>
  <si>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</si>
  <si>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</si>
  <si>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</si>
  <si>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</si>
  <si>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</si>
  <si>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</si>
  <si>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</si>
  <si>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</si>
  <si>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</si>
  <si>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</si>
  <si>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</si>
  <si>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</si>
  <si>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</si>
  <si>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</si>
  <si>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</si>
  <si>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</si>
  <si>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</si>
  <si>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</si>
  <si>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</si>
  <si>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</si>
  <si>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</si>
  <si>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</si>
  <si>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</si>
  <si>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</si>
  <si>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</si>
  <si>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</si>
  <si>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</si>
  <si>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</si>
  <si>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</si>
  <si>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</si>
  <si>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</si>
  <si>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</si>
  <si>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</si>
  <si>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</si>
  <si>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</si>
  <si>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</si>
  <si>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</si>
  <si>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</si>
  <si>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</si>
  <si>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</si>
  <si>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</si>
  <si>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</si>
  <si>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</si>
  <si>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</si>
  <si>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</si>
  <si>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</si>
  <si>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</si>
  <si>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</si>
  <si>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</si>
  <si>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</si>
  <si>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</si>
  <si>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</si>
  <si>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</si>
  <si>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</si>
  <si>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</si>
  <si>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</si>
  <si>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</si>
  <si>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</si>
  <si>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</si>
  <si>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</si>
  <si>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</si>
  <si>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</si>
  <si>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</si>
  <si>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</si>
  <si>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</si>
  <si>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</si>
  <si>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</si>
  <si>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</si>
  <si>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</si>
  <si>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</si>
  <si>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</si>
  <si>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</si>
  <si>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</si>
  <si>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</si>
  <si>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</si>
  <si>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</si>
  <si>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</si>
  <si>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</si>
  <si>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</si>
  <si>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</si>
  <si>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</si>
  <si>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</si>
  <si>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</si>
  <si>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</si>
  <si>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</si>
  <si>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</si>
  <si>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</si>
  <si>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</si>
  <si>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</si>
  <si>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</si>
  <si>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</si>
  <si>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</si>
  <si>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</si>
  <si>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</si>
  <si>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</si>
  <si>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</si>
  <si>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</si>
  <si>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</si>
  <si>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</si>
  <si>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</si>
  <si>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</si>
  <si>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</si>
  <si>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</si>
  <si>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</si>
  <si>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</si>
  <si>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</si>
  <si>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</si>
  <si>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</si>
  <si>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</si>
  <si>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</si>
  <si>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</si>
  <si>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</si>
  <si>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</si>
  <si>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</si>
  <si>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</si>
  <si>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gennaio-febbraio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</si>
</sst>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7443</v>
      </c>
      <c r="D15" s="28">
        <v>3312</v>
      </c>
      <c r="E15" s="28">
        <v>298</v>
      </c>
      <c r="F15" s="28">
        <f t="shared" ref="F15:F22" si="0">SUM(C15-D15-E15)</f>
        <v>3833</v>
      </c>
      <c r="G15" s="28">
        <v>29193</v>
      </c>
      <c r="H15" s="28">
        <v>9462</v>
      </c>
      <c r="I15" s="28">
        <v>2287</v>
      </c>
      <c r="J15" s="28">
        <f t="shared" ref="J15:J22" si="1">SUM(G15-H15-I15)</f>
        <v>17444</v>
      </c>
      <c r="K15" s="28">
        <v>1704</v>
      </c>
      <c r="L15" s="28">
        <v>0</v>
      </c>
      <c r="M15" s="28">
        <v>1549</v>
      </c>
      <c r="N15" s="28">
        <v>791</v>
      </c>
      <c r="O15" s="28">
        <v>791</v>
      </c>
    </row>
    <row r="16" spans="1:15" ht="12.75" customHeight="1">
      <c r="A16" s="4" t="s">
        <v>29</v>
      </c>
      <c r="B16" s="5" t="s">
        <v>30</v>
      </c>
      <c r="C16" s="28">
        <v>3610</v>
      </c>
      <c r="D16" s="28">
        <v>1574</v>
      </c>
      <c r="E16" s="28">
        <v>67</v>
      </c>
      <c r="F16" s="28">
        <f t="shared" si="0"/>
        <v>1969</v>
      </c>
      <c r="G16" s="28">
        <v>23073</v>
      </c>
      <c r="H16" s="28">
        <v>3817</v>
      </c>
      <c r="I16" s="28">
        <v>531</v>
      </c>
      <c r="J16" s="28">
        <f t="shared" si="1"/>
        <v>18725</v>
      </c>
      <c r="K16" s="28">
        <v>743</v>
      </c>
      <c r="L16" s="28">
        <v>0</v>
      </c>
      <c r="M16" s="28">
        <v>2148</v>
      </c>
      <c r="N16" s="28">
        <v>7</v>
      </c>
      <c r="O16" s="28">
        <v>7</v>
      </c>
    </row>
    <row r="17" spans="1:15" ht="12.75" customHeight="1">
      <c r="A17" s="4" t="s">
        <v>31</v>
      </c>
      <c r="B17" s="5" t="s">
        <v>32</v>
      </c>
      <c r="C17" s="28">
        <v>1601</v>
      </c>
      <c r="D17" s="28">
        <v>1545</v>
      </c>
      <c r="E17" s="28">
        <v>0</v>
      </c>
      <c r="F17" s="28">
        <f t="shared" si="0"/>
        <v>56</v>
      </c>
      <c r="G17" s="28">
        <v>3330</v>
      </c>
      <c r="H17" s="28">
        <v>2734</v>
      </c>
      <c r="I17" s="28">
        <v>0</v>
      </c>
      <c r="J17" s="28">
        <f t="shared" si="1"/>
        <v>596</v>
      </c>
      <c r="K17" s="28">
        <v>220</v>
      </c>
      <c r="L17" s="28">
        <v>0</v>
      </c>
      <c r="M17" s="28">
        <v>74</v>
      </c>
      <c r="N17" s="28">
        <v>208</v>
      </c>
      <c r="O17" s="28">
        <v>208</v>
      </c>
    </row>
    <row r="18" spans="1:15" ht="12.75" customHeight="1">
      <c r="A18" s="4" t="s">
        <v>33</v>
      </c>
      <c r="B18" s="5" t="s">
        <v>34</v>
      </c>
      <c r="C18" s="28">
        <v>4911</v>
      </c>
      <c r="D18" s="28">
        <v>3736</v>
      </c>
      <c r="E18" s="28">
        <v>43</v>
      </c>
      <c r="F18" s="28">
        <f t="shared" si="0"/>
        <v>1132</v>
      </c>
      <c r="G18" s="28">
        <v>11861</v>
      </c>
      <c r="H18" s="28">
        <v>9193</v>
      </c>
      <c r="I18" s="28">
        <v>294</v>
      </c>
      <c r="J18" s="28">
        <f t="shared" si="1"/>
        <v>2374</v>
      </c>
      <c r="K18" s="28">
        <v>1066</v>
      </c>
      <c r="L18" s="28">
        <v>0</v>
      </c>
      <c r="M18" s="28">
        <v>290</v>
      </c>
      <c r="N18" s="28">
        <v>200</v>
      </c>
      <c r="O18" s="28">
        <v>200</v>
      </c>
    </row>
    <row r="19" spans="1:15" ht="12.75" customHeight="1">
      <c r="A19" s="4" t="s">
        <v>35</v>
      </c>
      <c r="B19" s="5" t="s">
        <v>36</v>
      </c>
      <c r="C19" s="28">
        <v>3525</v>
      </c>
      <c r="D19" s="28">
        <v>3285</v>
      </c>
      <c r="E19" s="28">
        <v>121</v>
      </c>
      <c r="F19" s="28">
        <f t="shared" si="0"/>
        <v>119</v>
      </c>
      <c r="G19" s="28">
        <v>9328</v>
      </c>
      <c r="H19" s="28">
        <v>7590</v>
      </c>
      <c r="I19" s="28">
        <v>817</v>
      </c>
      <c r="J19" s="28">
        <f t="shared" si="1"/>
        <v>921</v>
      </c>
      <c r="K19" s="28">
        <v>112</v>
      </c>
      <c r="L19" s="28">
        <v>0</v>
      </c>
      <c r="M19" s="28">
        <v>16</v>
      </c>
      <c r="N19" s="28">
        <v>72</v>
      </c>
      <c r="O19" s="28">
        <v>72</v>
      </c>
    </row>
    <row r="20" spans="1:15" ht="12.75" customHeight="1">
      <c r="A20" s="4" t="s">
        <v>37</v>
      </c>
      <c r="B20" s="5" t="s">
        <v>38</v>
      </c>
      <c r="C20" s="28">
        <v>19447</v>
      </c>
      <c r="D20" s="28">
        <v>18287</v>
      </c>
      <c r="E20" s="28">
        <v>490</v>
      </c>
      <c r="F20" s="28">
        <f t="shared" si="0"/>
        <v>670</v>
      </c>
      <c r="G20" s="28">
        <v>46596</v>
      </c>
      <c r="H20" s="28">
        <v>37195</v>
      </c>
      <c r="I20" s="28">
        <v>2969</v>
      </c>
      <c r="J20" s="28">
        <f t="shared" si="1"/>
        <v>6432</v>
      </c>
      <c r="K20" s="28">
        <v>2261</v>
      </c>
      <c r="L20" s="28">
        <v>0</v>
      </c>
      <c r="M20" s="28">
        <v>783</v>
      </c>
      <c r="N20" s="28">
        <v>1443</v>
      </c>
      <c r="O20" s="28">
        <v>1165</v>
      </c>
    </row>
    <row r="21" spans="1:15" ht="12.75" customHeight="1">
      <c r="A21" s="4" t="s">
        <v>39</v>
      </c>
      <c r="B21" s="5" t="s">
        <v>40</v>
      </c>
      <c r="C21" s="28">
        <v>1485</v>
      </c>
      <c r="D21" s="28">
        <v>1478</v>
      </c>
      <c r="E21" s="28">
        <v>0</v>
      </c>
      <c r="F21" s="28">
        <f t="shared" si="0"/>
        <v>7</v>
      </c>
      <c r="G21" s="28">
        <v>2628</v>
      </c>
      <c r="H21" s="28">
        <v>2611</v>
      </c>
      <c r="I21" s="28">
        <v>0</v>
      </c>
      <c r="J21" s="28">
        <f t="shared" si="1"/>
        <v>17</v>
      </c>
      <c r="K21" s="28">
        <v>30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1452</v>
      </c>
      <c r="D22" s="28">
        <v>1280</v>
      </c>
      <c r="E22" s="28">
        <v>134</v>
      </c>
      <c r="F22" s="28">
        <f t="shared" si="0"/>
        <v>38</v>
      </c>
      <c r="G22" s="28">
        <v>3891</v>
      </c>
      <c r="H22" s="28">
        <v>2590</v>
      </c>
      <c r="I22" s="28">
        <v>747</v>
      </c>
      <c r="J22" s="28">
        <f t="shared" si="1"/>
        <v>554</v>
      </c>
      <c r="K22" s="28">
        <v>361</v>
      </c>
      <c r="L22" s="28">
        <v>0</v>
      </c>
      <c r="M22" s="28">
        <v>485</v>
      </c>
      <c r="N22" s="28">
        <v>268</v>
      </c>
      <c r="O22" s="28">
        <v>268</v>
      </c>
    </row>
    <row r="23" spans="1:15" ht="12.75" customHeight="1">
      <c r="A23" s="8"/>
      <c r="B23" s="9" t="s">
        <v>43</v>
      </c>
      <c r="C23" s="29">
        <f t="shared" ref="C23:O23" si="2">SUM(C15:C22)</f>
        <v>43474</v>
      </c>
      <c r="D23" s="29">
        <f t="shared" si="2"/>
        <v>34497</v>
      </c>
      <c r="E23" s="29">
        <f t="shared" si="2"/>
        <v>1153</v>
      </c>
      <c r="F23" s="29">
        <f t="shared" si="2"/>
        <v>7824</v>
      </c>
      <c r="G23" s="29">
        <f t="shared" si="2"/>
        <v>129900</v>
      </c>
      <c r="H23" s="29">
        <f t="shared" si="2"/>
        <v>75192</v>
      </c>
      <c r="I23" s="29">
        <f t="shared" si="2"/>
        <v>7645</v>
      </c>
      <c r="J23" s="29">
        <f t="shared" si="2"/>
        <v>47063</v>
      </c>
      <c r="K23" s="29">
        <f t="shared" si="2"/>
        <v>6497</v>
      </c>
      <c r="L23" s="29">
        <f t="shared" si="2"/>
        <v>0</v>
      </c>
      <c r="M23" s="29">
        <f t="shared" si="2"/>
        <v>5345</v>
      </c>
      <c r="N23" s="29">
        <f t="shared" si="2"/>
        <v>3005</v>
      </c>
      <c r="O23" s="29">
        <f t="shared" si="2"/>
        <v>2727</v>
      </c>
    </row>
    <row r="24" spans="1:15" ht="14.25" customHeight="1">
      <c r="A24" s="4" t="s">
        <v>44</v>
      </c>
      <c r="B24" s="5" t="s">
        <v>45</v>
      </c>
      <c r="C24" s="28">
        <v>1709</v>
      </c>
      <c r="D24" s="28">
        <v>1507</v>
      </c>
      <c r="E24" s="28">
        <v>85</v>
      </c>
      <c r="F24" s="28">
        <f>SUM(C24-D24-E24)</f>
        <v>117</v>
      </c>
      <c r="G24" s="28">
        <v>3897</v>
      </c>
      <c r="H24" s="28">
        <v>2534</v>
      </c>
      <c r="I24" s="28">
        <v>432</v>
      </c>
      <c r="J24" s="28">
        <f>SUM(G24-H24-I24)</f>
        <v>931</v>
      </c>
      <c r="K24" s="28">
        <v>1326</v>
      </c>
      <c r="L24" s="28">
        <v>0</v>
      </c>
      <c r="M24" s="28">
        <v>189</v>
      </c>
      <c r="N24" s="28">
        <v>227</v>
      </c>
      <c r="O24" s="28">
        <v>227</v>
      </c>
    </row>
    <row r="25" spans="1:15" ht="14.25" customHeight="1">
      <c r="A25" s="10"/>
      <c r="B25" s="9" t="s">
        <v>46</v>
      </c>
      <c r="C25" s="29">
        <f t="shared" ref="C25:O25" si="3">SUM(C24)</f>
        <v>1709</v>
      </c>
      <c r="D25" s="29">
        <f t="shared" si="3"/>
        <v>1507</v>
      </c>
      <c r="E25" s="29">
        <f t="shared" si="3"/>
        <v>85</v>
      </c>
      <c r="F25" s="29">
        <f t="shared" si="3"/>
        <v>117</v>
      </c>
      <c r="G25" s="29">
        <f t="shared" si="3"/>
        <v>3897</v>
      </c>
      <c r="H25" s="29">
        <f t="shared" si="3"/>
        <v>2534</v>
      </c>
      <c r="I25" s="29">
        <f t="shared" si="3"/>
        <v>432</v>
      </c>
      <c r="J25" s="29">
        <f t="shared" si="3"/>
        <v>931</v>
      </c>
      <c r="K25" s="29">
        <f t="shared" si="3"/>
        <v>1326</v>
      </c>
      <c r="L25" s="29">
        <f t="shared" si="3"/>
        <v>0</v>
      </c>
      <c r="M25" s="29">
        <f t="shared" si="3"/>
        <v>189</v>
      </c>
      <c r="N25" s="29">
        <f t="shared" si="3"/>
        <v>227</v>
      </c>
      <c r="O25" s="29">
        <f t="shared" si="3"/>
        <v>227</v>
      </c>
    </row>
    <row r="26" spans="1:15" ht="12.75" customHeight="1">
      <c r="A26" s="4" t="s">
        <v>47</v>
      </c>
      <c r="B26" s="5" t="s">
        <v>48</v>
      </c>
      <c r="C26" s="28">
        <v>12757</v>
      </c>
      <c r="D26" s="28">
        <v>6134</v>
      </c>
      <c r="E26" s="28">
        <v>278</v>
      </c>
      <c r="F26" s="28">
        <f>SUM(C26-D26-E26)</f>
        <v>6345</v>
      </c>
      <c r="G26" s="28">
        <v>30042</v>
      </c>
      <c r="H26" s="28">
        <v>10530</v>
      </c>
      <c r="I26" s="28">
        <v>1263</v>
      </c>
      <c r="J26" s="28">
        <f>SUM(G26-H26-I26)</f>
        <v>18249</v>
      </c>
      <c r="K26" s="28">
        <v>3435</v>
      </c>
      <c r="L26" s="28">
        <v>17</v>
      </c>
      <c r="M26" s="28">
        <v>636</v>
      </c>
      <c r="N26" s="28">
        <v>624</v>
      </c>
      <c r="O26" s="28">
        <v>624</v>
      </c>
    </row>
    <row r="27" spans="1:15" ht="12.75" customHeight="1">
      <c r="A27" s="4" t="s">
        <v>49</v>
      </c>
      <c r="B27" s="5" t="s">
        <v>50</v>
      </c>
      <c r="C27" s="28">
        <v>2108</v>
      </c>
      <c r="D27" s="28">
        <v>1994</v>
      </c>
      <c r="E27" s="28">
        <v>67</v>
      </c>
      <c r="F27" s="28">
        <f>SUM(C27-D27-E27)</f>
        <v>47</v>
      </c>
      <c r="G27" s="28">
        <v>4283</v>
      </c>
      <c r="H27" s="28">
        <v>2956</v>
      </c>
      <c r="I27" s="28">
        <v>394</v>
      </c>
      <c r="J27" s="28">
        <f>SUM(G27-H27-I27)</f>
        <v>933</v>
      </c>
      <c r="K27" s="28">
        <v>528</v>
      </c>
      <c r="L27" s="28">
        <v>0</v>
      </c>
      <c r="M27" s="28">
        <v>123</v>
      </c>
      <c r="N27" s="28">
        <v>273</v>
      </c>
      <c r="O27" s="28">
        <v>273</v>
      </c>
    </row>
    <row r="28" spans="1:15" ht="12.75" customHeight="1">
      <c r="A28" s="4" t="s">
        <v>51</v>
      </c>
      <c r="B28" s="5" t="s">
        <v>52</v>
      </c>
      <c r="C28" s="28">
        <v>2110</v>
      </c>
      <c r="D28" s="28">
        <v>1411</v>
      </c>
      <c r="E28" s="28">
        <v>140</v>
      </c>
      <c r="F28" s="28">
        <f>SUM(C28-D28-E28)</f>
        <v>559</v>
      </c>
      <c r="G28" s="28">
        <v>5917</v>
      </c>
      <c r="H28" s="28">
        <v>3209</v>
      </c>
      <c r="I28" s="28">
        <v>916</v>
      </c>
      <c r="J28" s="28">
        <f>SUM(G28-H28-I28)</f>
        <v>1792</v>
      </c>
      <c r="K28" s="28">
        <v>4540</v>
      </c>
      <c r="L28" s="28">
        <v>0</v>
      </c>
      <c r="M28" s="28">
        <v>46</v>
      </c>
      <c r="N28" s="28">
        <v>29</v>
      </c>
      <c r="O28" s="28">
        <v>29</v>
      </c>
    </row>
    <row r="29" spans="1:15" ht="12.75" customHeight="1">
      <c r="A29" s="4" t="s">
        <v>53</v>
      </c>
      <c r="B29" s="5" t="s">
        <v>54</v>
      </c>
      <c r="C29" s="28">
        <v>3930</v>
      </c>
      <c r="D29" s="28">
        <v>2486</v>
      </c>
      <c r="E29" s="28">
        <v>229</v>
      </c>
      <c r="F29" s="28">
        <f>SUM(C29-D29-E29)</f>
        <v>1215</v>
      </c>
      <c r="G29" s="28">
        <v>7957</v>
      </c>
      <c r="H29" s="28">
        <v>4978</v>
      </c>
      <c r="I29" s="28">
        <v>1145</v>
      </c>
      <c r="J29" s="28">
        <f>SUM(G29-H29-I29)</f>
        <v>1834</v>
      </c>
      <c r="K29" s="28">
        <v>14</v>
      </c>
      <c r="L29" s="28">
        <v>0</v>
      </c>
      <c r="M29" s="28">
        <v>0</v>
      </c>
      <c r="N29" s="28">
        <v>24</v>
      </c>
      <c r="O29" s="28">
        <v>24</v>
      </c>
    </row>
    <row r="30" spans="1:15" ht="12.75" customHeight="1">
      <c r="A30" s="8"/>
      <c r="B30" s="9" t="s">
        <v>55</v>
      </c>
      <c r="C30" s="29">
        <f t="shared" ref="C30:O30" si="4">SUM(C26:C29)</f>
        <v>20905</v>
      </c>
      <c r="D30" s="29">
        <f t="shared" si="4"/>
        <v>12025</v>
      </c>
      <c r="E30" s="29">
        <f t="shared" si="4"/>
        <v>714</v>
      </c>
      <c r="F30" s="29">
        <f t="shared" si="4"/>
        <v>8166</v>
      </c>
      <c r="G30" s="29">
        <f t="shared" si="4"/>
        <v>48199</v>
      </c>
      <c r="H30" s="29">
        <f t="shared" si="4"/>
        <v>21673</v>
      </c>
      <c r="I30" s="29">
        <f t="shared" si="4"/>
        <v>3718</v>
      </c>
      <c r="J30" s="29">
        <f t="shared" si="4"/>
        <v>22808</v>
      </c>
      <c r="K30" s="29">
        <f t="shared" si="4"/>
        <v>8517</v>
      </c>
      <c r="L30" s="29">
        <f t="shared" si="4"/>
        <v>17</v>
      </c>
      <c r="M30" s="29">
        <f t="shared" si="4"/>
        <v>805</v>
      </c>
      <c r="N30" s="29">
        <f t="shared" si="4"/>
        <v>950</v>
      </c>
      <c r="O30" s="29">
        <f t="shared" si="4"/>
        <v>950</v>
      </c>
    </row>
    <row r="31" spans="1:15" ht="12.75" customHeight="1">
      <c r="A31" s="4" t="s">
        <v>56</v>
      </c>
      <c r="B31" s="5" t="s">
        <v>57</v>
      </c>
      <c r="C31" s="28">
        <v>8887</v>
      </c>
      <c r="D31" s="28">
        <v>8528</v>
      </c>
      <c r="E31" s="28">
        <v>141</v>
      </c>
      <c r="F31" s="28">
        <f t="shared" ref="F31:F42" si="5">SUM(C31-D31-E31)</f>
        <v>218</v>
      </c>
      <c r="G31" s="28">
        <v>24089</v>
      </c>
      <c r="H31" s="28">
        <v>17235</v>
      </c>
      <c r="I31" s="28">
        <v>757</v>
      </c>
      <c r="J31" s="28">
        <f t="shared" ref="J31:J42" si="6">SUM(G31-H31-I31)</f>
        <v>6097</v>
      </c>
      <c r="K31" s="28">
        <v>574</v>
      </c>
      <c r="L31" s="28">
        <v>0</v>
      </c>
      <c r="M31" s="28">
        <v>242</v>
      </c>
      <c r="N31" s="28">
        <v>86</v>
      </c>
      <c r="O31" s="28">
        <v>86</v>
      </c>
    </row>
    <row r="32" spans="1:15" ht="12.75" customHeight="1">
      <c r="A32" s="4" t="s">
        <v>58</v>
      </c>
      <c r="B32" s="5" t="s">
        <v>59</v>
      </c>
      <c r="C32" s="28">
        <v>11124</v>
      </c>
      <c r="D32" s="28">
        <v>10168</v>
      </c>
      <c r="E32" s="28">
        <v>348</v>
      </c>
      <c r="F32" s="28">
        <f t="shared" si="5"/>
        <v>608</v>
      </c>
      <c r="G32" s="28">
        <v>43529</v>
      </c>
      <c r="H32" s="28">
        <v>25443</v>
      </c>
      <c r="I32" s="28">
        <v>2516</v>
      </c>
      <c r="J32" s="28">
        <f t="shared" si="6"/>
        <v>15570</v>
      </c>
      <c r="K32" s="28">
        <v>2099</v>
      </c>
      <c r="L32" s="28">
        <v>0</v>
      </c>
      <c r="M32" s="28">
        <v>4115</v>
      </c>
      <c r="N32" s="28">
        <v>294</v>
      </c>
      <c r="O32" s="28">
        <v>294</v>
      </c>
    </row>
    <row r="33" spans="1:256" ht="12.75" customHeight="1">
      <c r="A33" s="4" t="s">
        <v>60</v>
      </c>
      <c r="B33" s="5" t="s">
        <v>61</v>
      </c>
      <c r="C33" s="28">
        <v>6147</v>
      </c>
      <c r="D33" s="28">
        <v>5173</v>
      </c>
      <c r="E33" s="28">
        <v>124</v>
      </c>
      <c r="F33" s="28">
        <f t="shared" si="5"/>
        <v>850</v>
      </c>
      <c r="G33" s="28">
        <v>24127</v>
      </c>
      <c r="H33" s="28">
        <v>7026</v>
      </c>
      <c r="I33" s="28">
        <v>426</v>
      </c>
      <c r="J33" s="28">
        <f t="shared" si="6"/>
        <v>16675</v>
      </c>
      <c r="K33" s="28">
        <v>3562</v>
      </c>
      <c r="L33" s="28">
        <v>29</v>
      </c>
      <c r="M33" s="28">
        <v>2209</v>
      </c>
      <c r="N33" s="28">
        <v>348</v>
      </c>
      <c r="O33" s="28">
        <v>348</v>
      </c>
    </row>
    <row r="34" spans="1:256" ht="12.75" customHeight="1">
      <c r="A34" s="4" t="s">
        <v>62</v>
      </c>
      <c r="B34" s="5" t="s">
        <v>63</v>
      </c>
      <c r="C34" s="28">
        <v>6253</v>
      </c>
      <c r="D34" s="28">
        <v>2390</v>
      </c>
      <c r="E34" s="28">
        <v>25</v>
      </c>
      <c r="F34" s="28">
        <f t="shared" si="5"/>
        <v>3838</v>
      </c>
      <c r="G34" s="28">
        <v>19840</v>
      </c>
      <c r="H34" s="28">
        <v>6050</v>
      </c>
      <c r="I34" s="28">
        <v>171</v>
      </c>
      <c r="J34" s="28">
        <f t="shared" si="6"/>
        <v>13619</v>
      </c>
      <c r="K34" s="28">
        <v>683</v>
      </c>
      <c r="L34" s="28">
        <v>0</v>
      </c>
      <c r="M34" s="28">
        <v>1756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2864</v>
      </c>
      <c r="D35" s="28">
        <v>2849</v>
      </c>
      <c r="E35" s="28">
        <v>0</v>
      </c>
      <c r="F35" s="28">
        <f t="shared" si="5"/>
        <v>15</v>
      </c>
      <c r="G35" s="28">
        <v>5050</v>
      </c>
      <c r="H35" s="28">
        <v>4851</v>
      </c>
      <c r="I35" s="28">
        <v>0</v>
      </c>
      <c r="J35" s="28">
        <f t="shared" si="6"/>
        <v>199</v>
      </c>
      <c r="K35" s="28">
        <v>34</v>
      </c>
      <c r="L35" s="28">
        <v>0</v>
      </c>
      <c r="M35" s="28">
        <v>31</v>
      </c>
      <c r="N35" s="28">
        <v>330</v>
      </c>
      <c r="O35" s="28">
        <v>330</v>
      </c>
    </row>
    <row r="36" spans="1:256" ht="12.75" customHeight="1">
      <c r="A36" s="4" t="s">
        <v>66</v>
      </c>
      <c r="B36" s="5" t="s">
        <v>67</v>
      </c>
      <c r="C36" s="28">
        <v>1762</v>
      </c>
      <c r="D36" s="28">
        <v>1608</v>
      </c>
      <c r="E36" s="28">
        <v>103</v>
      </c>
      <c r="F36" s="28">
        <f t="shared" si="5"/>
        <v>51</v>
      </c>
      <c r="G36" s="28">
        <v>5352</v>
      </c>
      <c r="H36" s="28">
        <v>4073</v>
      </c>
      <c r="I36" s="28">
        <v>974</v>
      </c>
      <c r="J36" s="28">
        <f t="shared" si="6"/>
        <v>305</v>
      </c>
      <c r="K36" s="28">
        <v>55</v>
      </c>
      <c r="L36" s="28">
        <v>0</v>
      </c>
      <c r="M36" s="28">
        <v>132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3227</v>
      </c>
      <c r="D37" s="28">
        <v>2979</v>
      </c>
      <c r="E37" s="28">
        <v>33</v>
      </c>
      <c r="F37" s="28">
        <f t="shared" si="5"/>
        <v>215</v>
      </c>
      <c r="G37" s="28">
        <v>15406</v>
      </c>
      <c r="H37" s="28">
        <v>7412</v>
      </c>
      <c r="I37" s="28">
        <v>242</v>
      </c>
      <c r="J37" s="28">
        <f t="shared" si="6"/>
        <v>7752</v>
      </c>
      <c r="K37" s="28">
        <v>993</v>
      </c>
      <c r="L37" s="28">
        <v>0</v>
      </c>
      <c r="M37" s="28">
        <v>2075</v>
      </c>
      <c r="N37" s="28">
        <v>359</v>
      </c>
      <c r="O37" s="28">
        <v>359</v>
      </c>
    </row>
    <row r="38" spans="1:256" ht="12.75" customHeight="1">
      <c r="A38" s="4" t="s">
        <v>70</v>
      </c>
      <c r="B38" s="5" t="s">
        <v>71</v>
      </c>
      <c r="C38" s="28">
        <v>46891</v>
      </c>
      <c r="D38" s="28">
        <v>36032</v>
      </c>
      <c r="E38" s="28">
        <v>1169</v>
      </c>
      <c r="F38" s="28">
        <f t="shared" si="5"/>
        <v>9690</v>
      </c>
      <c r="G38" s="28">
        <v>134393</v>
      </c>
      <c r="H38" s="28">
        <v>60706</v>
      </c>
      <c r="I38" s="28">
        <v>5613</v>
      </c>
      <c r="J38" s="28">
        <f t="shared" si="6"/>
        <v>68074</v>
      </c>
      <c r="K38" s="28">
        <v>17154</v>
      </c>
      <c r="L38" s="28">
        <v>0</v>
      </c>
      <c r="M38" s="28">
        <v>7124</v>
      </c>
      <c r="N38" s="28">
        <v>53306</v>
      </c>
      <c r="O38" s="28">
        <v>8276</v>
      </c>
    </row>
    <row r="39" spans="1:256" ht="12.75" customHeight="1">
      <c r="A39" s="4" t="s">
        <v>72</v>
      </c>
      <c r="B39" s="5" t="s">
        <v>73</v>
      </c>
      <c r="C39" s="28">
        <v>4902</v>
      </c>
      <c r="D39" s="28">
        <v>4464</v>
      </c>
      <c r="E39" s="28">
        <v>213</v>
      </c>
      <c r="F39" s="28">
        <f t="shared" si="5"/>
        <v>225</v>
      </c>
      <c r="G39" s="28">
        <v>9672</v>
      </c>
      <c r="H39" s="28">
        <v>7375</v>
      </c>
      <c r="I39" s="28">
        <v>1292</v>
      </c>
      <c r="J39" s="28">
        <f t="shared" si="6"/>
        <v>1005</v>
      </c>
      <c r="K39" s="28">
        <v>35</v>
      </c>
      <c r="L39" s="28">
        <v>0</v>
      </c>
      <c r="M39" s="28">
        <v>2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4659</v>
      </c>
      <c r="D40" s="28">
        <v>4370</v>
      </c>
      <c r="E40" s="28">
        <v>124</v>
      </c>
      <c r="F40" s="28">
        <f t="shared" si="5"/>
        <v>165</v>
      </c>
      <c r="G40" s="28">
        <v>13240</v>
      </c>
      <c r="H40" s="28">
        <v>8981</v>
      </c>
      <c r="I40" s="28">
        <v>767</v>
      </c>
      <c r="J40" s="28">
        <f t="shared" si="6"/>
        <v>3492</v>
      </c>
      <c r="K40" s="28">
        <v>578</v>
      </c>
      <c r="L40" s="28">
        <v>0</v>
      </c>
      <c r="M40" s="28">
        <v>1914</v>
      </c>
      <c r="N40" s="28">
        <v>64</v>
      </c>
      <c r="O40" s="28">
        <v>64</v>
      </c>
    </row>
    <row r="41" spans="1:256" ht="12.75" customHeight="1">
      <c r="A41" s="4" t="s">
        <v>76</v>
      </c>
      <c r="B41" s="5" t="s">
        <v>77</v>
      </c>
      <c r="C41" s="28">
        <v>1306</v>
      </c>
      <c r="D41" s="28">
        <v>1200</v>
      </c>
      <c r="E41" s="28">
        <v>0</v>
      </c>
      <c r="F41" s="28">
        <f t="shared" si="5"/>
        <v>106</v>
      </c>
      <c r="G41" s="28">
        <v>5874</v>
      </c>
      <c r="H41" s="28">
        <v>4198</v>
      </c>
      <c r="I41" s="28">
        <v>0</v>
      </c>
      <c r="J41" s="28">
        <f t="shared" si="6"/>
        <v>1676</v>
      </c>
      <c r="K41" s="28">
        <v>822</v>
      </c>
      <c r="L41" s="28">
        <v>0</v>
      </c>
      <c r="M41" s="28">
        <v>140</v>
      </c>
      <c r="N41" s="28">
        <v>554</v>
      </c>
      <c r="O41" s="28">
        <v>554</v>
      </c>
    </row>
    <row r="42" spans="1:256" ht="12.75" customHeight="1">
      <c r="A42" s="4" t="s">
        <v>78</v>
      </c>
      <c r="B42" s="5" t="s">
        <v>79</v>
      </c>
      <c r="C42" s="28">
        <v>10475</v>
      </c>
      <c r="D42" s="28">
        <v>8980</v>
      </c>
      <c r="E42" s="28">
        <v>200</v>
      </c>
      <c r="F42" s="28">
        <f t="shared" si="5"/>
        <v>1295</v>
      </c>
      <c r="G42" s="28">
        <v>17713</v>
      </c>
      <c r="H42" s="28">
        <v>14350</v>
      </c>
      <c r="I42" s="28">
        <v>554</v>
      </c>
      <c r="J42" s="28">
        <f t="shared" si="6"/>
        <v>2809</v>
      </c>
      <c r="K42" s="28">
        <v>428</v>
      </c>
      <c r="L42" s="28">
        <v>0</v>
      </c>
      <c r="M42" s="28">
        <v>12</v>
      </c>
      <c r="N42" s="28">
        <v>94</v>
      </c>
      <c r="O42" s="28">
        <v>94</v>
      </c>
    </row>
    <row r="43" spans="1:256" ht="12.75" customHeight="1">
      <c r="A43" s="8"/>
      <c r="B43" s="9" t="s">
        <v>80</v>
      </c>
      <c r="C43" s="29">
        <f t="shared" ref="C43:O43" si="7">SUM(C31:C42)</f>
        <v>108497</v>
      </c>
      <c r="D43" s="29">
        <f t="shared" si="7"/>
        <v>88741</v>
      </c>
      <c r="E43" s="29">
        <f t="shared" si="7"/>
        <v>2480</v>
      </c>
      <c r="F43" s="29">
        <f t="shared" si="7"/>
        <v>17276</v>
      </c>
      <c r="G43" s="29">
        <f t="shared" si="7"/>
        <v>318285</v>
      </c>
      <c r="H43" s="29">
        <f t="shared" si="7"/>
        <v>167700</v>
      </c>
      <c r="I43" s="29">
        <f t="shared" si="7"/>
        <v>13312</v>
      </c>
      <c r="J43" s="29">
        <f t="shared" si="7"/>
        <v>137273</v>
      </c>
      <c r="K43" s="29">
        <f t="shared" si="7"/>
        <v>27017</v>
      </c>
      <c r="L43" s="29">
        <f t="shared" si="7"/>
        <v>29</v>
      </c>
      <c r="M43" s="29">
        <f t="shared" si="7"/>
        <v>19752</v>
      </c>
      <c r="N43" s="29">
        <f t="shared" si="7"/>
        <v>55435</v>
      </c>
      <c r="O43" s="29">
        <f t="shared" si="7"/>
        <v>10405</v>
      </c>
    </row>
    <row r="44" spans="1:256" ht="12.75" customHeight="1">
      <c r="A44" s="4" t="s">
        <v>81</v>
      </c>
      <c r="B44" s="5" t="s">
        <v>82</v>
      </c>
      <c r="C44" s="28">
        <v>4212</v>
      </c>
      <c r="D44" s="28">
        <v>3756</v>
      </c>
      <c r="E44" s="28">
        <v>73</v>
      </c>
      <c r="F44" s="28">
        <f>SUM(C44-D44-E44)</f>
        <v>383</v>
      </c>
      <c r="G44" s="28">
        <v>16027</v>
      </c>
      <c r="H44" s="28">
        <v>10511</v>
      </c>
      <c r="I44" s="28">
        <v>418</v>
      </c>
      <c r="J44" s="28">
        <f>SUM(G44-H44-I44)</f>
        <v>5098</v>
      </c>
      <c r="K44" s="28">
        <v>2124</v>
      </c>
      <c r="L44" s="28">
        <v>0</v>
      </c>
      <c r="M44" s="28">
        <v>739</v>
      </c>
      <c r="N44" s="28">
        <v>143</v>
      </c>
      <c r="O44" s="28">
        <v>143</v>
      </c>
    </row>
    <row r="45" spans="1:256" ht="12.75" customHeight="1">
      <c r="A45" s="4" t="s">
        <v>83</v>
      </c>
      <c r="B45" s="5" t="s">
        <v>84</v>
      </c>
      <c r="C45" s="28">
        <v>5793</v>
      </c>
      <c r="D45" s="28">
        <v>4616</v>
      </c>
      <c r="E45" s="28">
        <v>108</v>
      </c>
      <c r="F45" s="28">
        <f>SUM(C45-D45-E45)</f>
        <v>1069</v>
      </c>
      <c r="G45" s="28">
        <v>21742</v>
      </c>
      <c r="H45" s="28">
        <v>11873</v>
      </c>
      <c r="I45" s="28">
        <v>738</v>
      </c>
      <c r="J45" s="28">
        <f>SUM(G45-H45-I45)</f>
        <v>9131</v>
      </c>
      <c r="K45" s="28">
        <v>6734</v>
      </c>
      <c r="L45" s="28">
        <v>0</v>
      </c>
      <c r="M45" s="28">
        <v>2576</v>
      </c>
      <c r="N45" s="28">
        <v>0</v>
      </c>
      <c r="O45" s="28">
        <v>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10005</v>
      </c>
      <c r="D46" s="29">
        <f t="shared" si="8"/>
        <v>8372</v>
      </c>
      <c r="E46" s="29">
        <f t="shared" si="8"/>
        <v>181</v>
      </c>
      <c r="F46" s="29">
        <f t="shared" si="8"/>
        <v>1452</v>
      </c>
      <c r="G46" s="29">
        <f t="shared" si="8"/>
        <v>37769</v>
      </c>
      <c r="H46" s="29">
        <f t="shared" si="8"/>
        <v>22384</v>
      </c>
      <c r="I46" s="29">
        <f t="shared" si="8"/>
        <v>1156</v>
      </c>
      <c r="J46" s="29">
        <f t="shared" si="8"/>
        <v>14229</v>
      </c>
      <c r="K46" s="29">
        <f t="shared" si="8"/>
        <v>8858</v>
      </c>
      <c r="L46" s="29">
        <f t="shared" si="8"/>
        <v>0</v>
      </c>
      <c r="M46" s="29">
        <f t="shared" si="8"/>
        <v>3315</v>
      </c>
      <c r="N46" s="29">
        <f t="shared" si="8"/>
        <v>143</v>
      </c>
      <c r="O46" s="29">
        <f t="shared" si="8"/>
        <v>143</v>
      </c>
    </row>
    <row r="47" spans="1:256" ht="12.75" customHeight="1">
      <c r="A47" s="4" t="s">
        <v>86</v>
      </c>
      <c r="B47" s="5" t="s">
        <v>87</v>
      </c>
      <c r="C47" s="28">
        <v>1256</v>
      </c>
      <c r="D47" s="28">
        <v>1150</v>
      </c>
      <c r="E47" s="28">
        <v>0</v>
      </c>
      <c r="F47" s="28">
        <f>SUM(C47-D47-E47)</f>
        <v>106</v>
      </c>
      <c r="G47" s="28">
        <v>1038</v>
      </c>
      <c r="H47" s="28">
        <v>812</v>
      </c>
      <c r="I47" s="28">
        <v>0</v>
      </c>
      <c r="J47" s="28">
        <f>SUM(G47-H47-I47)</f>
        <v>226</v>
      </c>
      <c r="K47" s="28">
        <v>192</v>
      </c>
      <c r="L47" s="28">
        <v>0</v>
      </c>
      <c r="M47" s="28">
        <v>0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2739</v>
      </c>
      <c r="D48" s="28">
        <v>2708</v>
      </c>
      <c r="E48" s="28">
        <v>20</v>
      </c>
      <c r="F48" s="28">
        <f>SUM(C48-D48-E48)</f>
        <v>11</v>
      </c>
      <c r="G48" s="28">
        <v>5021</v>
      </c>
      <c r="H48" s="28">
        <v>4818</v>
      </c>
      <c r="I48" s="28">
        <v>80</v>
      </c>
      <c r="J48" s="28">
        <f>SUM(G48-H48-I48)</f>
        <v>123</v>
      </c>
      <c r="K48" s="28">
        <v>80</v>
      </c>
      <c r="L48" s="28">
        <v>0</v>
      </c>
      <c r="M48" s="28">
        <v>31</v>
      </c>
      <c r="N48" s="28">
        <v>317</v>
      </c>
      <c r="O48" s="28">
        <v>317</v>
      </c>
    </row>
    <row r="49" spans="1:15" ht="12.75" customHeight="1">
      <c r="A49" s="4" t="s">
        <v>90</v>
      </c>
      <c r="B49" s="5" t="s">
        <v>91</v>
      </c>
      <c r="C49" s="28">
        <v>1471</v>
      </c>
      <c r="D49" s="28">
        <v>1387</v>
      </c>
      <c r="E49" s="28">
        <v>51</v>
      </c>
      <c r="F49" s="28">
        <f>SUM(C49-D49-E49)</f>
        <v>33</v>
      </c>
      <c r="G49" s="28">
        <v>2128</v>
      </c>
      <c r="H49" s="28">
        <v>1070</v>
      </c>
      <c r="I49" s="28">
        <v>139</v>
      </c>
      <c r="J49" s="28">
        <f>SUM(G49-H49-I49)</f>
        <v>919</v>
      </c>
      <c r="K49" s="28">
        <v>2143</v>
      </c>
      <c r="L49" s="28">
        <v>0</v>
      </c>
      <c r="M49" s="28">
        <v>0</v>
      </c>
      <c r="N49" s="28">
        <v>29</v>
      </c>
      <c r="O49" s="28">
        <v>29</v>
      </c>
    </row>
    <row r="50" spans="1:15" ht="12.75" customHeight="1">
      <c r="A50" s="4" t="s">
        <v>92</v>
      </c>
      <c r="B50" s="5" t="s">
        <v>93</v>
      </c>
      <c r="C50" s="28">
        <v>7571</v>
      </c>
      <c r="D50" s="28">
        <v>7292</v>
      </c>
      <c r="E50" s="28">
        <v>74</v>
      </c>
      <c r="F50" s="28">
        <f>SUM(C50-D50-E50)</f>
        <v>205</v>
      </c>
      <c r="G50" s="28">
        <v>16542</v>
      </c>
      <c r="H50" s="28">
        <v>12131</v>
      </c>
      <c r="I50" s="28">
        <v>465</v>
      </c>
      <c r="J50" s="28">
        <f>SUM(G50-H50-I50)</f>
        <v>3946</v>
      </c>
      <c r="K50" s="28">
        <v>2763</v>
      </c>
      <c r="L50" s="28">
        <v>31</v>
      </c>
      <c r="M50" s="28">
        <v>1353</v>
      </c>
      <c r="N50" s="28">
        <v>434</v>
      </c>
      <c r="O50" s="28">
        <v>434</v>
      </c>
    </row>
    <row r="51" spans="1:15" ht="12.75" customHeight="1">
      <c r="A51" s="8"/>
      <c r="B51" s="9" t="s">
        <v>94</v>
      </c>
      <c r="C51" s="29">
        <f t="shared" ref="C51:O51" si="9">SUM(C47:C50)</f>
        <v>13037</v>
      </c>
      <c r="D51" s="29">
        <f t="shared" si="9"/>
        <v>12537</v>
      </c>
      <c r="E51" s="29">
        <f t="shared" si="9"/>
        <v>145</v>
      </c>
      <c r="F51" s="29">
        <f t="shared" si="9"/>
        <v>355</v>
      </c>
      <c r="G51" s="29">
        <f t="shared" si="9"/>
        <v>24729</v>
      </c>
      <c r="H51" s="29">
        <f t="shared" si="9"/>
        <v>18831</v>
      </c>
      <c r="I51" s="29">
        <f t="shared" si="9"/>
        <v>684</v>
      </c>
      <c r="J51" s="29">
        <f t="shared" si="9"/>
        <v>5214</v>
      </c>
      <c r="K51" s="29">
        <f t="shared" si="9"/>
        <v>5178</v>
      </c>
      <c r="L51" s="29">
        <f t="shared" si="9"/>
        <v>31</v>
      </c>
      <c r="M51" s="29">
        <f t="shared" si="9"/>
        <v>1384</v>
      </c>
      <c r="N51" s="29">
        <f t="shared" si="9"/>
        <v>780</v>
      </c>
      <c r="O51" s="29">
        <f t="shared" si="9"/>
        <v>780</v>
      </c>
    </row>
    <row r="52" spans="1:15" ht="12.75" customHeight="1">
      <c r="A52" s="4" t="s">
        <v>95</v>
      </c>
      <c r="B52" s="5" t="s">
        <v>96</v>
      </c>
      <c r="C52" s="28">
        <v>1387</v>
      </c>
      <c r="D52" s="28">
        <v>1291</v>
      </c>
      <c r="E52" s="28">
        <v>18</v>
      </c>
      <c r="F52" s="28">
        <f t="shared" ref="F52:F58" si="10">SUM(C52-D52-E52)</f>
        <v>78</v>
      </c>
      <c r="G52" s="28">
        <v>5055</v>
      </c>
      <c r="H52" s="28">
        <v>3379</v>
      </c>
      <c r="I52" s="28">
        <v>59</v>
      </c>
      <c r="J52" s="28">
        <f t="shared" ref="J52:J58" si="11">SUM(G52-H52-I52)</f>
        <v>1617</v>
      </c>
      <c r="K52" s="28">
        <v>2357</v>
      </c>
      <c r="L52" s="28">
        <v>0</v>
      </c>
      <c r="M52" s="28">
        <v>90</v>
      </c>
      <c r="N52" s="28">
        <v>146</v>
      </c>
      <c r="O52" s="28">
        <v>146</v>
      </c>
    </row>
    <row r="53" spans="1:15" ht="12.75" customHeight="1">
      <c r="A53" s="4" t="s">
        <v>97</v>
      </c>
      <c r="B53" s="5" t="s">
        <v>98</v>
      </c>
      <c r="C53" s="28">
        <v>9351</v>
      </c>
      <c r="D53" s="28">
        <v>6472</v>
      </c>
      <c r="E53" s="28">
        <v>83</v>
      </c>
      <c r="F53" s="28">
        <f t="shared" si="10"/>
        <v>2796</v>
      </c>
      <c r="G53" s="28">
        <v>28577</v>
      </c>
      <c r="H53" s="28">
        <v>16593</v>
      </c>
      <c r="I53" s="28">
        <v>704</v>
      </c>
      <c r="J53" s="28">
        <f t="shared" si="11"/>
        <v>11280</v>
      </c>
      <c r="K53" s="28">
        <v>1188</v>
      </c>
      <c r="L53" s="28">
        <v>0</v>
      </c>
      <c r="M53" s="28">
        <v>573</v>
      </c>
      <c r="N53" s="28">
        <v>562</v>
      </c>
      <c r="O53" s="28">
        <v>562</v>
      </c>
    </row>
    <row r="54" spans="1:15" ht="12.75" customHeight="1">
      <c r="A54" s="4" t="s">
        <v>99</v>
      </c>
      <c r="B54" s="5" t="s">
        <v>100</v>
      </c>
      <c r="C54" s="28">
        <v>1509</v>
      </c>
      <c r="D54" s="28">
        <v>880</v>
      </c>
      <c r="E54" s="28">
        <v>30</v>
      </c>
      <c r="F54" s="28">
        <f t="shared" si="10"/>
        <v>599</v>
      </c>
      <c r="G54" s="28">
        <v>4949</v>
      </c>
      <c r="H54" s="28">
        <v>2800</v>
      </c>
      <c r="I54" s="28">
        <v>305</v>
      </c>
      <c r="J54" s="28">
        <f t="shared" si="11"/>
        <v>1844</v>
      </c>
      <c r="K54" s="28">
        <v>94</v>
      </c>
      <c r="L54" s="28">
        <v>0</v>
      </c>
      <c r="M54" s="28">
        <v>76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6102</v>
      </c>
      <c r="D55" s="28">
        <v>4459</v>
      </c>
      <c r="E55" s="28">
        <v>93</v>
      </c>
      <c r="F55" s="28">
        <f t="shared" si="10"/>
        <v>1550</v>
      </c>
      <c r="G55" s="28">
        <v>20770</v>
      </c>
      <c r="H55" s="28">
        <v>11032</v>
      </c>
      <c r="I55" s="28">
        <v>458</v>
      </c>
      <c r="J55" s="28">
        <f t="shared" si="11"/>
        <v>9280</v>
      </c>
      <c r="K55" s="28">
        <v>3846</v>
      </c>
      <c r="L55" s="28">
        <v>0</v>
      </c>
      <c r="M55" s="28">
        <v>1001</v>
      </c>
      <c r="N55" s="28">
        <v>1881</v>
      </c>
      <c r="O55" s="28">
        <v>1881</v>
      </c>
    </row>
    <row r="56" spans="1:15" ht="12.75" customHeight="1">
      <c r="A56" s="4" t="s">
        <v>103</v>
      </c>
      <c r="B56" s="5" t="s">
        <v>104</v>
      </c>
      <c r="C56" s="28">
        <v>9893</v>
      </c>
      <c r="D56" s="28">
        <v>3708</v>
      </c>
      <c r="E56" s="28">
        <v>327</v>
      </c>
      <c r="F56" s="28">
        <f t="shared" si="10"/>
        <v>5858</v>
      </c>
      <c r="G56" s="28">
        <v>25709</v>
      </c>
      <c r="H56" s="28">
        <v>8480</v>
      </c>
      <c r="I56" s="28">
        <v>2061</v>
      </c>
      <c r="J56" s="28">
        <f t="shared" si="11"/>
        <v>15168</v>
      </c>
      <c r="K56" s="28">
        <v>3602</v>
      </c>
      <c r="L56" s="28">
        <v>77</v>
      </c>
      <c r="M56" s="28">
        <v>2853</v>
      </c>
      <c r="N56" s="28">
        <v>106</v>
      </c>
      <c r="O56" s="28">
        <v>106</v>
      </c>
    </row>
    <row r="57" spans="1:15" ht="12.75" customHeight="1">
      <c r="A57" s="4" t="s">
        <v>105</v>
      </c>
      <c r="B57" s="5" t="s">
        <v>106</v>
      </c>
      <c r="C57" s="28">
        <v>7165</v>
      </c>
      <c r="D57" s="28">
        <v>4348</v>
      </c>
      <c r="E57" s="28">
        <v>328</v>
      </c>
      <c r="F57" s="28">
        <f t="shared" si="10"/>
        <v>2489</v>
      </c>
      <c r="G57" s="28">
        <v>29947</v>
      </c>
      <c r="H57" s="28">
        <v>13702</v>
      </c>
      <c r="I57" s="28">
        <v>2221</v>
      </c>
      <c r="J57" s="28">
        <f t="shared" si="11"/>
        <v>14024</v>
      </c>
      <c r="K57" s="28">
        <v>627</v>
      </c>
      <c r="L57" s="28">
        <v>0</v>
      </c>
      <c r="M57" s="28">
        <v>2198</v>
      </c>
      <c r="N57" s="28">
        <v>48</v>
      </c>
      <c r="O57" s="28">
        <v>48</v>
      </c>
    </row>
    <row r="58" spans="1:15" ht="12.75" customHeight="1">
      <c r="A58" s="4" t="s">
        <v>107</v>
      </c>
      <c r="B58" s="5" t="s">
        <v>108</v>
      </c>
      <c r="C58" s="28">
        <v>7795</v>
      </c>
      <c r="D58" s="28">
        <v>4909</v>
      </c>
      <c r="E58" s="28">
        <v>114</v>
      </c>
      <c r="F58" s="28">
        <f t="shared" si="10"/>
        <v>2772</v>
      </c>
      <c r="G58" s="28">
        <v>23617</v>
      </c>
      <c r="H58" s="28">
        <v>11559</v>
      </c>
      <c r="I58" s="28">
        <v>704</v>
      </c>
      <c r="J58" s="28">
        <f t="shared" si="11"/>
        <v>11354</v>
      </c>
      <c r="K58" s="28">
        <v>1508</v>
      </c>
      <c r="L58" s="28">
        <v>3</v>
      </c>
      <c r="M58" s="28">
        <v>1641</v>
      </c>
      <c r="N58" s="28">
        <v>2852</v>
      </c>
      <c r="O58" s="28">
        <v>2852</v>
      </c>
    </row>
    <row r="59" spans="1:15" ht="12.75" customHeight="1">
      <c r="A59" s="8"/>
      <c r="B59" s="9" t="s">
        <v>109</v>
      </c>
      <c r="C59" s="29">
        <f t="shared" ref="C59:O59" si="12">SUM(C52:C58)</f>
        <v>43202</v>
      </c>
      <c r="D59" s="29">
        <f t="shared" si="12"/>
        <v>26067</v>
      </c>
      <c r="E59" s="29">
        <f t="shared" si="12"/>
        <v>993</v>
      </c>
      <c r="F59" s="29">
        <f t="shared" si="12"/>
        <v>16142</v>
      </c>
      <c r="G59" s="29">
        <f t="shared" si="12"/>
        <v>138624</v>
      </c>
      <c r="H59" s="29">
        <f t="shared" si="12"/>
        <v>67545</v>
      </c>
      <c r="I59" s="29">
        <f t="shared" si="12"/>
        <v>6512</v>
      </c>
      <c r="J59" s="29">
        <f t="shared" si="12"/>
        <v>64567</v>
      </c>
      <c r="K59" s="29">
        <f t="shared" si="12"/>
        <v>13222</v>
      </c>
      <c r="L59" s="29">
        <f t="shared" si="12"/>
        <v>80</v>
      </c>
      <c r="M59" s="29">
        <f t="shared" si="12"/>
        <v>8432</v>
      </c>
      <c r="N59" s="29">
        <f t="shared" si="12"/>
        <v>5595</v>
      </c>
      <c r="O59" s="29">
        <f t="shared" si="12"/>
        <v>5595</v>
      </c>
    </row>
    <row r="60" spans="1:15" ht="12.75" customHeight="1">
      <c r="A60" s="4" t="s">
        <v>110</v>
      </c>
      <c r="B60" s="5" t="s">
        <v>111</v>
      </c>
      <c r="C60" s="28">
        <v>8755</v>
      </c>
      <c r="D60" s="28">
        <v>6928</v>
      </c>
      <c r="E60" s="28">
        <v>425</v>
      </c>
      <c r="F60" s="28">
        <f t="shared" ref="F60:F68" si="13">SUM(C60-D60-E60)</f>
        <v>1402</v>
      </c>
      <c r="G60" s="28">
        <v>27343</v>
      </c>
      <c r="H60" s="28">
        <v>16841</v>
      </c>
      <c r="I60" s="28">
        <v>3699</v>
      </c>
      <c r="J60" s="28">
        <f t="shared" ref="J60:J68" si="14">SUM(G60-H60-I60)</f>
        <v>6803</v>
      </c>
      <c r="K60" s="28">
        <v>438</v>
      </c>
      <c r="L60" s="28">
        <v>0</v>
      </c>
      <c r="M60" s="28">
        <v>648</v>
      </c>
      <c r="N60" s="28">
        <v>136</v>
      </c>
      <c r="O60" s="28">
        <v>136</v>
      </c>
    </row>
    <row r="61" spans="1:15" ht="12.75" customHeight="1">
      <c r="A61" s="4" t="s">
        <v>112</v>
      </c>
      <c r="B61" s="5" t="s">
        <v>113</v>
      </c>
      <c r="C61" s="28">
        <v>2330</v>
      </c>
      <c r="D61" s="28">
        <v>1854</v>
      </c>
      <c r="E61" s="28">
        <v>19</v>
      </c>
      <c r="F61" s="28">
        <f t="shared" si="13"/>
        <v>457</v>
      </c>
      <c r="G61" s="28">
        <v>6157</v>
      </c>
      <c r="H61" s="28">
        <v>4511</v>
      </c>
      <c r="I61" s="28">
        <v>146</v>
      </c>
      <c r="J61" s="28">
        <f t="shared" si="14"/>
        <v>1500</v>
      </c>
      <c r="K61" s="28">
        <v>5</v>
      </c>
      <c r="L61" s="28">
        <v>85</v>
      </c>
      <c r="M61" s="28">
        <v>599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4491</v>
      </c>
      <c r="D62" s="28">
        <v>2240</v>
      </c>
      <c r="E62" s="28">
        <v>106</v>
      </c>
      <c r="F62" s="28">
        <f t="shared" si="13"/>
        <v>2145</v>
      </c>
      <c r="G62" s="28">
        <v>17459</v>
      </c>
      <c r="H62" s="28">
        <v>5834</v>
      </c>
      <c r="I62" s="28">
        <v>1052</v>
      </c>
      <c r="J62" s="28">
        <f t="shared" si="14"/>
        <v>10573</v>
      </c>
      <c r="K62" s="28">
        <v>2319</v>
      </c>
      <c r="L62" s="28">
        <v>65</v>
      </c>
      <c r="M62" s="28">
        <v>1624</v>
      </c>
      <c r="N62" s="28">
        <v>563</v>
      </c>
      <c r="O62" s="28">
        <v>563</v>
      </c>
    </row>
    <row r="63" spans="1:15" ht="12.75" customHeight="1">
      <c r="A63" s="4" t="s">
        <v>116</v>
      </c>
      <c r="B63" s="5" t="s">
        <v>117</v>
      </c>
      <c r="C63" s="28">
        <v>6812</v>
      </c>
      <c r="D63" s="28">
        <v>3906</v>
      </c>
      <c r="E63" s="28">
        <v>173</v>
      </c>
      <c r="F63" s="28">
        <f t="shared" si="13"/>
        <v>2733</v>
      </c>
      <c r="G63" s="28">
        <v>21797</v>
      </c>
      <c r="H63" s="28">
        <v>11877</v>
      </c>
      <c r="I63" s="28">
        <v>2016</v>
      </c>
      <c r="J63" s="28">
        <f t="shared" si="14"/>
        <v>7904</v>
      </c>
      <c r="K63" s="28">
        <v>294</v>
      </c>
      <c r="L63" s="28">
        <v>0</v>
      </c>
      <c r="M63" s="28">
        <v>793</v>
      </c>
      <c r="N63" s="28">
        <v>59</v>
      </c>
      <c r="O63" s="28">
        <v>59</v>
      </c>
    </row>
    <row r="64" spans="1:15" ht="12.75" customHeight="1">
      <c r="A64" s="4" t="s">
        <v>118</v>
      </c>
      <c r="B64" s="5" t="s">
        <v>119</v>
      </c>
      <c r="C64" s="28">
        <v>5246</v>
      </c>
      <c r="D64" s="28">
        <v>2873</v>
      </c>
      <c r="E64" s="28">
        <v>168</v>
      </c>
      <c r="F64" s="28">
        <f t="shared" si="13"/>
        <v>2205</v>
      </c>
      <c r="G64" s="28">
        <v>21096</v>
      </c>
      <c r="H64" s="28">
        <v>8398</v>
      </c>
      <c r="I64" s="28">
        <v>1703</v>
      </c>
      <c r="J64" s="28">
        <f t="shared" si="14"/>
        <v>10995</v>
      </c>
      <c r="K64" s="28">
        <v>81</v>
      </c>
      <c r="L64" s="28">
        <v>8</v>
      </c>
      <c r="M64" s="28">
        <v>367</v>
      </c>
      <c r="N64" s="28">
        <v>85</v>
      </c>
      <c r="O64" s="28">
        <v>85</v>
      </c>
    </row>
    <row r="65" spans="1:15" ht="12.75" customHeight="1">
      <c r="A65" s="4" t="s">
        <v>120</v>
      </c>
      <c r="B65" s="5" t="s">
        <v>121</v>
      </c>
      <c r="C65" s="28">
        <v>2464</v>
      </c>
      <c r="D65" s="28">
        <v>2017</v>
      </c>
      <c r="E65" s="28">
        <v>127</v>
      </c>
      <c r="F65" s="28">
        <f t="shared" si="13"/>
        <v>320</v>
      </c>
      <c r="G65" s="28">
        <v>11453</v>
      </c>
      <c r="H65" s="28">
        <v>5624</v>
      </c>
      <c r="I65" s="28">
        <v>1319</v>
      </c>
      <c r="J65" s="28">
        <f t="shared" si="14"/>
        <v>4510</v>
      </c>
      <c r="K65" s="28">
        <v>565</v>
      </c>
      <c r="L65" s="28">
        <v>0</v>
      </c>
      <c r="M65" s="28">
        <v>620</v>
      </c>
      <c r="N65" s="28">
        <v>28</v>
      </c>
      <c r="O65" s="28">
        <v>28</v>
      </c>
    </row>
    <row r="66" spans="1:15" ht="12.75" customHeight="1">
      <c r="A66" s="4" t="s">
        <v>122</v>
      </c>
      <c r="B66" s="5" t="s">
        <v>123</v>
      </c>
      <c r="C66" s="28">
        <v>5060</v>
      </c>
      <c r="D66" s="28">
        <v>1851</v>
      </c>
      <c r="E66" s="28">
        <v>53</v>
      </c>
      <c r="F66" s="28">
        <f t="shared" si="13"/>
        <v>3156</v>
      </c>
      <c r="G66" s="28">
        <v>27484</v>
      </c>
      <c r="H66" s="28">
        <v>5283</v>
      </c>
      <c r="I66" s="28">
        <v>527</v>
      </c>
      <c r="J66" s="28">
        <f t="shared" si="14"/>
        <v>21674</v>
      </c>
      <c r="K66" s="28">
        <v>3136</v>
      </c>
      <c r="L66" s="28">
        <v>0</v>
      </c>
      <c r="M66" s="28">
        <v>4851</v>
      </c>
      <c r="N66" s="28">
        <v>97</v>
      </c>
      <c r="O66" s="28">
        <v>97</v>
      </c>
    </row>
    <row r="67" spans="1:15" ht="12.75" customHeight="1">
      <c r="A67" s="4" t="s">
        <v>124</v>
      </c>
      <c r="B67" s="5" t="s">
        <v>125</v>
      </c>
      <c r="C67" s="28">
        <v>11192</v>
      </c>
      <c r="D67" s="28">
        <v>2400</v>
      </c>
      <c r="E67" s="28">
        <v>0</v>
      </c>
      <c r="F67" s="28">
        <f t="shared" si="13"/>
        <v>8792</v>
      </c>
      <c r="G67" s="28">
        <v>43755</v>
      </c>
      <c r="H67" s="28">
        <v>6212</v>
      </c>
      <c r="I67" s="28">
        <v>0</v>
      </c>
      <c r="J67" s="28">
        <f t="shared" si="14"/>
        <v>37543</v>
      </c>
      <c r="K67" s="28">
        <v>3430</v>
      </c>
      <c r="L67" s="28">
        <v>0</v>
      </c>
      <c r="M67" s="28">
        <v>6233</v>
      </c>
      <c r="N67" s="28">
        <v>148</v>
      </c>
      <c r="O67" s="28">
        <v>148</v>
      </c>
    </row>
    <row r="68" spans="1:15" ht="12.75" customHeight="1">
      <c r="A68" s="4" t="s">
        <v>126</v>
      </c>
      <c r="B68" s="5" t="s">
        <v>127</v>
      </c>
      <c r="C68" s="28">
        <v>3751</v>
      </c>
      <c r="D68" s="28">
        <v>2546</v>
      </c>
      <c r="E68" s="28">
        <v>35</v>
      </c>
      <c r="F68" s="28">
        <f t="shared" si="13"/>
        <v>1170</v>
      </c>
      <c r="G68" s="28">
        <v>14895</v>
      </c>
      <c r="H68" s="28">
        <v>6163</v>
      </c>
      <c r="I68" s="28">
        <v>459</v>
      </c>
      <c r="J68" s="28">
        <f t="shared" si="14"/>
        <v>8273</v>
      </c>
      <c r="K68" s="28">
        <v>32</v>
      </c>
      <c r="L68" s="28">
        <v>13</v>
      </c>
      <c r="M68" s="28">
        <v>574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50101</v>
      </c>
      <c r="D69" s="29">
        <f t="shared" si="15"/>
        <v>26615</v>
      </c>
      <c r="E69" s="29">
        <f t="shared" si="15"/>
        <v>1106</v>
      </c>
      <c r="F69" s="29">
        <f t="shared" si="15"/>
        <v>22380</v>
      </c>
      <c r="G69" s="29">
        <f t="shared" si="15"/>
        <v>191439</v>
      </c>
      <c r="H69" s="29">
        <f t="shared" si="15"/>
        <v>70743</v>
      </c>
      <c r="I69" s="29">
        <f t="shared" si="15"/>
        <v>10921</v>
      </c>
      <c r="J69" s="29">
        <f t="shared" si="15"/>
        <v>109775</v>
      </c>
      <c r="K69" s="29">
        <f t="shared" si="15"/>
        <v>10300</v>
      </c>
      <c r="L69" s="29">
        <f t="shared" si="15"/>
        <v>171</v>
      </c>
      <c r="M69" s="29">
        <f t="shared" si="15"/>
        <v>16309</v>
      </c>
      <c r="N69" s="29">
        <f t="shared" si="15"/>
        <v>1119</v>
      </c>
      <c r="O69" s="29">
        <f t="shared" si="15"/>
        <v>1119</v>
      </c>
    </row>
    <row r="70" spans="1:15" ht="12.75" customHeight="1">
      <c r="A70" s="4" t="s">
        <v>129</v>
      </c>
      <c r="B70" s="5" t="s">
        <v>130</v>
      </c>
      <c r="C70" s="28">
        <v>2799</v>
      </c>
      <c r="D70" s="28">
        <v>2493</v>
      </c>
      <c r="E70" s="28">
        <v>131</v>
      </c>
      <c r="F70" s="28">
        <f t="shared" ref="F70:F79" si="16">SUM(C70-D70-E70)</f>
        <v>175</v>
      </c>
      <c r="G70" s="28">
        <v>9633</v>
      </c>
      <c r="H70" s="28">
        <v>6085</v>
      </c>
      <c r="I70" s="28">
        <v>1431</v>
      </c>
      <c r="J70" s="28">
        <f t="shared" ref="J70:J79" si="17">SUM(G70-H70-I70)</f>
        <v>2117</v>
      </c>
      <c r="K70" s="28">
        <v>348</v>
      </c>
      <c r="L70" s="28">
        <v>0</v>
      </c>
      <c r="M70" s="28">
        <v>252</v>
      </c>
      <c r="N70" s="28">
        <v>20</v>
      </c>
      <c r="O70" s="28">
        <v>20</v>
      </c>
    </row>
    <row r="71" spans="1:15" ht="12.75" customHeight="1">
      <c r="A71" s="4" t="s">
        <v>131</v>
      </c>
      <c r="B71" s="5" t="s">
        <v>132</v>
      </c>
      <c r="C71" s="28">
        <v>13886</v>
      </c>
      <c r="D71" s="28">
        <v>8127</v>
      </c>
      <c r="E71" s="28">
        <v>258</v>
      </c>
      <c r="F71" s="28">
        <f t="shared" si="16"/>
        <v>5501</v>
      </c>
      <c r="G71" s="28">
        <v>33115</v>
      </c>
      <c r="H71" s="28">
        <v>14499</v>
      </c>
      <c r="I71" s="28">
        <v>1867</v>
      </c>
      <c r="J71" s="28">
        <f t="shared" si="17"/>
        <v>16749</v>
      </c>
      <c r="K71" s="28">
        <v>1596</v>
      </c>
      <c r="L71" s="28">
        <v>0</v>
      </c>
      <c r="M71" s="28">
        <v>715</v>
      </c>
      <c r="N71" s="28">
        <v>4458</v>
      </c>
      <c r="O71" s="28">
        <v>4458</v>
      </c>
    </row>
    <row r="72" spans="1:15" ht="12.75" customHeight="1">
      <c r="A72" s="4" t="s">
        <v>133</v>
      </c>
      <c r="B72" s="5" t="s">
        <v>134</v>
      </c>
      <c r="C72" s="28">
        <v>1782</v>
      </c>
      <c r="D72" s="28">
        <v>1560</v>
      </c>
      <c r="E72" s="28">
        <v>0</v>
      </c>
      <c r="F72" s="28">
        <f t="shared" si="16"/>
        <v>222</v>
      </c>
      <c r="G72" s="28">
        <v>5531</v>
      </c>
      <c r="H72" s="28">
        <v>4137</v>
      </c>
      <c r="I72" s="28">
        <v>0</v>
      </c>
      <c r="J72" s="28">
        <f t="shared" si="17"/>
        <v>1394</v>
      </c>
      <c r="K72" s="28">
        <v>547</v>
      </c>
      <c r="L72" s="28">
        <v>67</v>
      </c>
      <c r="M72" s="28">
        <v>822</v>
      </c>
      <c r="N72" s="28">
        <v>20</v>
      </c>
      <c r="O72" s="28">
        <v>20</v>
      </c>
    </row>
    <row r="73" spans="1:15" ht="12.75" customHeight="1">
      <c r="A73" s="4" t="s">
        <v>135</v>
      </c>
      <c r="B73" s="5" t="s">
        <v>136</v>
      </c>
      <c r="C73" s="28">
        <v>4687</v>
      </c>
      <c r="D73" s="28">
        <v>3721</v>
      </c>
      <c r="E73" s="28">
        <v>14</v>
      </c>
      <c r="F73" s="28">
        <f t="shared" si="16"/>
        <v>952</v>
      </c>
      <c r="G73" s="28">
        <v>14049</v>
      </c>
      <c r="H73" s="28">
        <v>8723</v>
      </c>
      <c r="I73" s="28">
        <v>104</v>
      </c>
      <c r="J73" s="28">
        <f t="shared" si="17"/>
        <v>5222</v>
      </c>
      <c r="K73" s="28">
        <v>979</v>
      </c>
      <c r="L73" s="28">
        <v>330</v>
      </c>
      <c r="M73" s="28">
        <v>634</v>
      </c>
      <c r="N73" s="28">
        <v>5187</v>
      </c>
      <c r="O73" s="28">
        <v>5187</v>
      </c>
    </row>
    <row r="74" spans="1:15" ht="12.75" customHeight="1">
      <c r="A74" s="4" t="s">
        <v>137</v>
      </c>
      <c r="B74" s="5" t="s">
        <v>138</v>
      </c>
      <c r="C74" s="28">
        <v>3775</v>
      </c>
      <c r="D74" s="28">
        <v>3386</v>
      </c>
      <c r="E74" s="28">
        <v>76</v>
      </c>
      <c r="F74" s="28">
        <f t="shared" si="16"/>
        <v>313</v>
      </c>
      <c r="G74" s="28">
        <v>8776</v>
      </c>
      <c r="H74" s="28">
        <v>6108</v>
      </c>
      <c r="I74" s="28">
        <v>514</v>
      </c>
      <c r="J74" s="28">
        <f t="shared" si="17"/>
        <v>2154</v>
      </c>
      <c r="K74" s="28">
        <v>402</v>
      </c>
      <c r="L74" s="28">
        <v>0</v>
      </c>
      <c r="M74" s="28">
        <v>232</v>
      </c>
      <c r="N74" s="28">
        <v>90</v>
      </c>
      <c r="O74" s="28">
        <v>90</v>
      </c>
    </row>
    <row r="75" spans="1:15" ht="12.75" customHeight="1">
      <c r="A75" s="4" t="s">
        <v>139</v>
      </c>
      <c r="B75" s="5" t="s">
        <v>140</v>
      </c>
      <c r="C75" s="28">
        <v>2093</v>
      </c>
      <c r="D75" s="28">
        <v>1979</v>
      </c>
      <c r="E75" s="28">
        <v>22</v>
      </c>
      <c r="F75" s="28">
        <f t="shared" si="16"/>
        <v>92</v>
      </c>
      <c r="G75" s="28">
        <v>4504</v>
      </c>
      <c r="H75" s="28">
        <v>3499</v>
      </c>
      <c r="I75" s="28">
        <v>346</v>
      </c>
      <c r="J75" s="28">
        <f t="shared" si="17"/>
        <v>659</v>
      </c>
      <c r="K75" s="28">
        <v>22</v>
      </c>
      <c r="L75" s="28">
        <v>0</v>
      </c>
      <c r="M75" s="28">
        <v>5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4320</v>
      </c>
      <c r="D76" s="28">
        <v>3356</v>
      </c>
      <c r="E76" s="28">
        <v>42</v>
      </c>
      <c r="F76" s="28">
        <f t="shared" si="16"/>
        <v>922</v>
      </c>
      <c r="G76" s="28">
        <v>12355</v>
      </c>
      <c r="H76" s="28">
        <v>7487</v>
      </c>
      <c r="I76" s="28">
        <v>241</v>
      </c>
      <c r="J76" s="28">
        <f t="shared" si="17"/>
        <v>4627</v>
      </c>
      <c r="K76" s="28">
        <v>339</v>
      </c>
      <c r="L76" s="28">
        <v>154</v>
      </c>
      <c r="M76" s="28">
        <v>289</v>
      </c>
      <c r="N76" s="28">
        <v>157</v>
      </c>
      <c r="O76" s="28">
        <v>157</v>
      </c>
    </row>
    <row r="77" spans="1:15" ht="12.75" customHeight="1">
      <c r="A77" s="4" t="s">
        <v>143</v>
      </c>
      <c r="B77" s="5" t="s">
        <v>144</v>
      </c>
      <c r="C77" s="28">
        <v>5559</v>
      </c>
      <c r="D77" s="28">
        <v>2233</v>
      </c>
      <c r="E77" s="28">
        <v>28</v>
      </c>
      <c r="F77" s="28">
        <f t="shared" si="16"/>
        <v>3298</v>
      </c>
      <c r="G77" s="28">
        <v>15014</v>
      </c>
      <c r="H77" s="28">
        <v>4899</v>
      </c>
      <c r="I77" s="28">
        <v>179</v>
      </c>
      <c r="J77" s="28">
        <f t="shared" si="17"/>
        <v>9936</v>
      </c>
      <c r="K77" s="28">
        <v>747</v>
      </c>
      <c r="L77" s="28">
        <v>0</v>
      </c>
      <c r="M77" s="28">
        <v>322</v>
      </c>
      <c r="N77" s="28">
        <v>103</v>
      </c>
      <c r="O77" s="28">
        <v>103</v>
      </c>
    </row>
    <row r="78" spans="1:15" ht="12.75" customHeight="1">
      <c r="A78" s="4" t="s">
        <v>145</v>
      </c>
      <c r="B78" s="5" t="s">
        <v>146</v>
      </c>
      <c r="C78" s="28">
        <v>2078</v>
      </c>
      <c r="D78" s="28">
        <v>1952</v>
      </c>
      <c r="E78" s="28">
        <v>0</v>
      </c>
      <c r="F78" s="28">
        <f t="shared" si="16"/>
        <v>126</v>
      </c>
      <c r="G78" s="28">
        <v>4388</v>
      </c>
      <c r="H78" s="28">
        <v>3635</v>
      </c>
      <c r="I78" s="28">
        <v>0</v>
      </c>
      <c r="J78" s="28">
        <f t="shared" si="17"/>
        <v>753</v>
      </c>
      <c r="K78" s="28">
        <v>132</v>
      </c>
      <c r="L78" s="28">
        <v>0</v>
      </c>
      <c r="M78" s="28">
        <v>0</v>
      </c>
      <c r="N78" s="28">
        <v>27</v>
      </c>
      <c r="O78" s="28">
        <v>27</v>
      </c>
    </row>
    <row r="79" spans="1:15" ht="12.75" customHeight="1">
      <c r="A79" s="4" t="s">
        <v>147</v>
      </c>
      <c r="B79" s="5" t="s">
        <v>148</v>
      </c>
      <c r="C79" s="28">
        <v>2318</v>
      </c>
      <c r="D79" s="28">
        <v>1919</v>
      </c>
      <c r="E79" s="28">
        <v>38</v>
      </c>
      <c r="F79" s="28">
        <f t="shared" si="16"/>
        <v>361</v>
      </c>
      <c r="G79" s="28">
        <v>7883</v>
      </c>
      <c r="H79" s="28">
        <v>4838</v>
      </c>
      <c r="I79" s="28">
        <v>296</v>
      </c>
      <c r="J79" s="28">
        <f t="shared" si="17"/>
        <v>2749</v>
      </c>
      <c r="K79" s="28">
        <v>438</v>
      </c>
      <c r="L79" s="28">
        <v>143</v>
      </c>
      <c r="M79" s="28">
        <v>1263</v>
      </c>
      <c r="N79" s="28">
        <v>46</v>
      </c>
      <c r="O79" s="28">
        <v>46</v>
      </c>
    </row>
    <row r="80" spans="1:15" ht="12.75" customHeight="1">
      <c r="A80" s="8"/>
      <c r="B80" s="9" t="s">
        <v>149</v>
      </c>
      <c r="C80" s="29">
        <f t="shared" ref="C80:O80" si="18">SUM(C70:C79)</f>
        <v>43297</v>
      </c>
      <c r="D80" s="29">
        <f t="shared" si="18"/>
        <v>30726</v>
      </c>
      <c r="E80" s="29">
        <f t="shared" si="18"/>
        <v>609</v>
      </c>
      <c r="F80" s="29">
        <f t="shared" si="18"/>
        <v>11962</v>
      </c>
      <c r="G80" s="29">
        <f t="shared" si="18"/>
        <v>115248</v>
      </c>
      <c r="H80" s="29">
        <f t="shared" si="18"/>
        <v>63910</v>
      </c>
      <c r="I80" s="29">
        <f t="shared" si="18"/>
        <v>4978</v>
      </c>
      <c r="J80" s="29">
        <f t="shared" si="18"/>
        <v>46360</v>
      </c>
      <c r="K80" s="29">
        <f t="shared" si="18"/>
        <v>5550</v>
      </c>
      <c r="L80" s="29">
        <f t="shared" si="18"/>
        <v>694</v>
      </c>
      <c r="M80" s="29">
        <f t="shared" si="18"/>
        <v>4534</v>
      </c>
      <c r="N80" s="29">
        <f t="shared" si="18"/>
        <v>10108</v>
      </c>
      <c r="O80" s="29">
        <f t="shared" si="18"/>
        <v>10108</v>
      </c>
    </row>
    <row r="81" spans="1:15" ht="12.75" customHeight="1">
      <c r="A81" s="4" t="s">
        <v>150</v>
      </c>
      <c r="B81" s="5" t="s">
        <v>151</v>
      </c>
      <c r="C81" s="28">
        <v>4436</v>
      </c>
      <c r="D81" s="28">
        <v>2382</v>
      </c>
      <c r="E81" s="28">
        <v>65</v>
      </c>
      <c r="F81" s="28">
        <f>SUM(C81-D81-E81)</f>
        <v>1989</v>
      </c>
      <c r="G81" s="28">
        <v>17944</v>
      </c>
      <c r="H81" s="28">
        <v>7952</v>
      </c>
      <c r="I81" s="28">
        <v>995</v>
      </c>
      <c r="J81" s="28">
        <f>SUM(G81-H81-I81)</f>
        <v>8997</v>
      </c>
      <c r="K81" s="28">
        <v>295</v>
      </c>
      <c r="L81" s="28">
        <v>0</v>
      </c>
      <c r="M81" s="28">
        <v>988</v>
      </c>
      <c r="N81" s="28">
        <v>362</v>
      </c>
      <c r="O81" s="28">
        <v>362</v>
      </c>
    </row>
    <row r="82" spans="1:15" ht="12.75" customHeight="1">
      <c r="A82" s="4" t="s">
        <v>152</v>
      </c>
      <c r="B82" s="5" t="s">
        <v>153</v>
      </c>
      <c r="C82" s="28">
        <v>2105</v>
      </c>
      <c r="D82" s="28">
        <v>1427</v>
      </c>
      <c r="E82" s="28">
        <v>11</v>
      </c>
      <c r="F82" s="28">
        <f>SUM(C82-D82-E82)</f>
        <v>667</v>
      </c>
      <c r="G82" s="28">
        <v>10073</v>
      </c>
      <c r="H82" s="28">
        <v>4569</v>
      </c>
      <c r="I82" s="28">
        <v>203</v>
      </c>
      <c r="J82" s="28">
        <f>SUM(G82-H82-I82)</f>
        <v>5301</v>
      </c>
      <c r="K82" s="28">
        <v>87</v>
      </c>
      <c r="L82" s="28">
        <v>0</v>
      </c>
      <c r="M82" s="28">
        <v>1112</v>
      </c>
      <c r="N82" s="28">
        <v>62</v>
      </c>
      <c r="O82" s="28">
        <v>62</v>
      </c>
    </row>
    <row r="83" spans="1:15" ht="12.75" customHeight="1">
      <c r="A83" s="4" t="s">
        <v>154</v>
      </c>
      <c r="B83" s="5" t="s">
        <v>155</v>
      </c>
      <c r="C83" s="28">
        <v>572</v>
      </c>
      <c r="D83" s="28">
        <v>540</v>
      </c>
      <c r="E83" s="28">
        <v>26</v>
      </c>
      <c r="F83" s="28">
        <f>SUM(C83-D83-E83)</f>
        <v>6</v>
      </c>
      <c r="G83" s="28">
        <v>2063</v>
      </c>
      <c r="H83" s="28">
        <v>1746</v>
      </c>
      <c r="I83" s="28">
        <v>280</v>
      </c>
      <c r="J83" s="28">
        <f>SUM(G83-H83-I83)</f>
        <v>37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1803</v>
      </c>
      <c r="D84" s="28">
        <v>1671</v>
      </c>
      <c r="E84" s="28">
        <v>17</v>
      </c>
      <c r="F84" s="28">
        <f>SUM(C84-D84-E84)</f>
        <v>115</v>
      </c>
      <c r="G84" s="28">
        <v>7894</v>
      </c>
      <c r="H84" s="28">
        <v>5439</v>
      </c>
      <c r="I84" s="28">
        <v>226</v>
      </c>
      <c r="J84" s="28">
        <f>SUM(G84-H84-I84)</f>
        <v>2229</v>
      </c>
      <c r="K84" s="28">
        <v>114</v>
      </c>
      <c r="L84" s="28">
        <v>0</v>
      </c>
      <c r="M84" s="28">
        <v>739</v>
      </c>
      <c r="N84" s="28">
        <v>34</v>
      </c>
      <c r="O84" s="28">
        <v>34</v>
      </c>
    </row>
    <row r="85" spans="1:15" ht="12.75" customHeight="1">
      <c r="A85" s="4" t="s">
        <v>158</v>
      </c>
      <c r="B85" s="5" t="s">
        <v>159</v>
      </c>
      <c r="C85" s="28">
        <v>2810</v>
      </c>
      <c r="D85" s="28">
        <v>2493</v>
      </c>
      <c r="E85" s="28">
        <v>61</v>
      </c>
      <c r="F85" s="28">
        <f>SUM(C85-D85-E85)</f>
        <v>256</v>
      </c>
      <c r="G85" s="28">
        <v>8571</v>
      </c>
      <c r="H85" s="28">
        <v>6536</v>
      </c>
      <c r="I85" s="28">
        <v>460</v>
      </c>
      <c r="J85" s="28">
        <f>SUM(G85-H85-I85)</f>
        <v>1575</v>
      </c>
      <c r="K85" s="28">
        <v>179</v>
      </c>
      <c r="L85" s="28">
        <v>105</v>
      </c>
      <c r="M85" s="28">
        <v>590</v>
      </c>
      <c r="N85" s="28">
        <v>2436</v>
      </c>
      <c r="O85" s="28">
        <v>2436</v>
      </c>
    </row>
    <row r="86" spans="1:15" ht="12.75" customHeight="1">
      <c r="A86" s="8"/>
      <c r="B86" s="9" t="s">
        <v>160</v>
      </c>
      <c r="C86" s="29">
        <f t="shared" ref="C86:O86" si="19">SUM(C81:C85)</f>
        <v>11726</v>
      </c>
      <c r="D86" s="29">
        <f t="shared" si="19"/>
        <v>8513</v>
      </c>
      <c r="E86" s="29">
        <f t="shared" si="19"/>
        <v>180</v>
      </c>
      <c r="F86" s="29">
        <f t="shared" si="19"/>
        <v>3033</v>
      </c>
      <c r="G86" s="29">
        <f t="shared" si="19"/>
        <v>46545</v>
      </c>
      <c r="H86" s="29">
        <f t="shared" si="19"/>
        <v>26242</v>
      </c>
      <c r="I86" s="29">
        <f t="shared" si="19"/>
        <v>2164</v>
      </c>
      <c r="J86" s="29">
        <f t="shared" si="19"/>
        <v>18139</v>
      </c>
      <c r="K86" s="29">
        <f t="shared" si="19"/>
        <v>675</v>
      </c>
      <c r="L86" s="29">
        <f t="shared" si="19"/>
        <v>105</v>
      </c>
      <c r="M86" s="29">
        <f t="shared" si="19"/>
        <v>3429</v>
      </c>
      <c r="N86" s="29">
        <f t="shared" si="19"/>
        <v>2894</v>
      </c>
      <c r="O86" s="29">
        <f t="shared" si="19"/>
        <v>2894</v>
      </c>
    </row>
    <row r="87" spans="1:15" ht="12.75" customHeight="1">
      <c r="A87" s="4" t="s">
        <v>161</v>
      </c>
      <c r="B87" s="5" t="s">
        <v>162</v>
      </c>
      <c r="C87" s="28">
        <v>5462</v>
      </c>
      <c r="D87" s="28">
        <v>3699</v>
      </c>
      <c r="E87" s="28">
        <v>0</v>
      </c>
      <c r="F87" s="28">
        <f>SUM(C87-D87-E87)</f>
        <v>1763</v>
      </c>
      <c r="G87" s="28">
        <v>22369</v>
      </c>
      <c r="H87" s="28">
        <v>11154</v>
      </c>
      <c r="I87" s="28">
        <v>0</v>
      </c>
      <c r="J87" s="28">
        <f>SUM(G87-H87-I87)</f>
        <v>11215</v>
      </c>
      <c r="K87" s="28">
        <v>319</v>
      </c>
      <c r="L87" s="28">
        <v>25</v>
      </c>
      <c r="M87" s="28">
        <v>1105</v>
      </c>
      <c r="N87" s="28">
        <v>73</v>
      </c>
      <c r="O87" s="28">
        <v>73</v>
      </c>
    </row>
    <row r="88" spans="1:15" ht="12.75" customHeight="1">
      <c r="A88" s="4" t="s">
        <v>163</v>
      </c>
      <c r="B88" s="5" t="s">
        <v>164</v>
      </c>
      <c r="C88" s="28">
        <v>3345</v>
      </c>
      <c r="D88" s="28">
        <v>1930</v>
      </c>
      <c r="E88" s="28">
        <v>96</v>
      </c>
      <c r="F88" s="28">
        <f>SUM(C88-D88-E88)</f>
        <v>1319</v>
      </c>
      <c r="G88" s="28">
        <v>10211</v>
      </c>
      <c r="H88" s="28">
        <v>4867</v>
      </c>
      <c r="I88" s="28">
        <v>1078</v>
      </c>
      <c r="J88" s="28">
        <f>SUM(G88-H88-I88)</f>
        <v>4266</v>
      </c>
      <c r="K88" s="28">
        <v>171</v>
      </c>
      <c r="L88" s="28">
        <v>17</v>
      </c>
      <c r="M88" s="28">
        <v>359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8807</v>
      </c>
      <c r="D89" s="29">
        <f t="shared" si="20"/>
        <v>5629</v>
      </c>
      <c r="E89" s="29">
        <f t="shared" si="20"/>
        <v>96</v>
      </c>
      <c r="F89" s="29">
        <f t="shared" si="20"/>
        <v>3082</v>
      </c>
      <c r="G89" s="29">
        <f t="shared" si="20"/>
        <v>32580</v>
      </c>
      <c r="H89" s="29">
        <f t="shared" si="20"/>
        <v>16021</v>
      </c>
      <c r="I89" s="29">
        <f t="shared" si="20"/>
        <v>1078</v>
      </c>
      <c r="J89" s="29">
        <f t="shared" si="20"/>
        <v>15481</v>
      </c>
      <c r="K89" s="29">
        <f t="shared" si="20"/>
        <v>490</v>
      </c>
      <c r="L89" s="29">
        <f t="shared" si="20"/>
        <v>42</v>
      </c>
      <c r="M89" s="29">
        <f t="shared" si="20"/>
        <v>1464</v>
      </c>
      <c r="N89" s="29">
        <f t="shared" si="20"/>
        <v>73</v>
      </c>
      <c r="O89" s="29">
        <f t="shared" si="20"/>
        <v>73</v>
      </c>
    </row>
    <row r="90" spans="1:15" ht="12.75" customHeight="1">
      <c r="A90" s="4" t="s">
        <v>166</v>
      </c>
      <c r="B90" s="5" t="s">
        <v>167</v>
      </c>
      <c r="C90" s="28">
        <v>4641</v>
      </c>
      <c r="D90" s="28">
        <v>2695</v>
      </c>
      <c r="E90" s="28">
        <v>178</v>
      </c>
      <c r="F90" s="28">
        <f>SUM(C90-D90-E90)</f>
        <v>1768</v>
      </c>
      <c r="G90" s="28">
        <v>21936</v>
      </c>
      <c r="H90" s="28">
        <v>8425</v>
      </c>
      <c r="I90" s="28">
        <v>1708</v>
      </c>
      <c r="J90" s="28">
        <f>SUM(G90-H90-I90)</f>
        <v>11803</v>
      </c>
      <c r="K90" s="28">
        <v>339</v>
      </c>
      <c r="L90" s="28">
        <v>0</v>
      </c>
      <c r="M90" s="28">
        <v>657</v>
      </c>
      <c r="N90" s="28">
        <v>12</v>
      </c>
      <c r="O90" s="28">
        <v>12</v>
      </c>
    </row>
    <row r="91" spans="1:15" ht="12.75" customHeight="1">
      <c r="A91" s="4" t="s">
        <v>168</v>
      </c>
      <c r="B91" s="5" t="s">
        <v>169</v>
      </c>
      <c r="C91" s="28">
        <v>5301</v>
      </c>
      <c r="D91" s="28">
        <v>4106</v>
      </c>
      <c r="E91" s="28">
        <v>0</v>
      </c>
      <c r="F91" s="28">
        <f>SUM(C91-D91-E91)</f>
        <v>1195</v>
      </c>
      <c r="G91" s="28">
        <v>23428</v>
      </c>
      <c r="H91" s="28">
        <v>10511</v>
      </c>
      <c r="I91" s="28">
        <v>0</v>
      </c>
      <c r="J91" s="28">
        <f>SUM(G91-H91-I91)</f>
        <v>12917</v>
      </c>
      <c r="K91" s="28">
        <v>270</v>
      </c>
      <c r="L91" s="28">
        <v>12</v>
      </c>
      <c r="M91" s="28">
        <v>2476</v>
      </c>
      <c r="N91" s="28">
        <v>78</v>
      </c>
      <c r="O91" s="28">
        <v>78</v>
      </c>
    </row>
    <row r="92" spans="1:15" ht="12.75" customHeight="1">
      <c r="A92" s="4" t="s">
        <v>170</v>
      </c>
      <c r="B92" s="5" t="s">
        <v>171</v>
      </c>
      <c r="C92" s="28">
        <v>985</v>
      </c>
      <c r="D92" s="28">
        <v>761</v>
      </c>
      <c r="E92" s="28">
        <v>84</v>
      </c>
      <c r="F92" s="28">
        <f>SUM(C92-D92-E92)</f>
        <v>140</v>
      </c>
      <c r="G92" s="28">
        <v>3516</v>
      </c>
      <c r="H92" s="28">
        <v>1946</v>
      </c>
      <c r="I92" s="28">
        <v>1018</v>
      </c>
      <c r="J92" s="28">
        <f>SUM(G92-H92-I92)</f>
        <v>552</v>
      </c>
      <c r="K92" s="28">
        <v>150</v>
      </c>
      <c r="L92" s="28">
        <v>0</v>
      </c>
      <c r="M92" s="28">
        <v>162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55134</v>
      </c>
      <c r="D93" s="28">
        <v>35719</v>
      </c>
      <c r="E93" s="28">
        <v>2078</v>
      </c>
      <c r="F93" s="28">
        <f>SUM(C93-D93-E93)</f>
        <v>17337</v>
      </c>
      <c r="G93" s="28">
        <v>171407</v>
      </c>
      <c r="H93" s="28">
        <v>60729</v>
      </c>
      <c r="I93" s="28">
        <v>7934</v>
      </c>
      <c r="J93" s="28">
        <f>SUM(G93-H93-I93)</f>
        <v>102744</v>
      </c>
      <c r="K93" s="28">
        <v>22650</v>
      </c>
      <c r="L93" s="28">
        <v>14</v>
      </c>
      <c r="M93" s="28">
        <v>14830</v>
      </c>
      <c r="N93" s="28">
        <v>2785</v>
      </c>
      <c r="O93" s="28">
        <v>2785</v>
      </c>
    </row>
    <row r="94" spans="1:15" ht="12.75" customHeight="1">
      <c r="A94" s="4" t="s">
        <v>174</v>
      </c>
      <c r="B94" s="5" t="s">
        <v>175</v>
      </c>
      <c r="C94" s="28">
        <v>3402</v>
      </c>
      <c r="D94" s="28">
        <v>1084</v>
      </c>
      <c r="E94" s="28">
        <v>59</v>
      </c>
      <c r="F94" s="28">
        <f>SUM(C94-D94-E94)</f>
        <v>2259</v>
      </c>
      <c r="G94" s="28">
        <v>10440</v>
      </c>
      <c r="H94" s="28">
        <v>3402</v>
      </c>
      <c r="I94" s="28">
        <v>561</v>
      </c>
      <c r="J94" s="28">
        <f>SUM(G94-H94-I94)</f>
        <v>6477</v>
      </c>
      <c r="K94" s="28">
        <v>466</v>
      </c>
      <c r="L94" s="28">
        <v>160</v>
      </c>
      <c r="M94" s="28">
        <v>931</v>
      </c>
      <c r="N94" s="28">
        <v>26</v>
      </c>
      <c r="O94" s="28">
        <v>26</v>
      </c>
    </row>
    <row r="95" spans="1:15" ht="12.75" customHeight="1">
      <c r="A95" s="8"/>
      <c r="B95" s="9" t="s">
        <v>176</v>
      </c>
      <c r="C95" s="29">
        <f t="shared" ref="C95:O95" si="21">SUM(C90:C94)</f>
        <v>69463</v>
      </c>
      <c r="D95" s="29">
        <f t="shared" si="21"/>
        <v>44365</v>
      </c>
      <c r="E95" s="29">
        <f t="shared" si="21"/>
        <v>2399</v>
      </c>
      <c r="F95" s="29">
        <f t="shared" si="21"/>
        <v>22699</v>
      </c>
      <c r="G95" s="29">
        <f t="shared" si="21"/>
        <v>230727</v>
      </c>
      <c r="H95" s="29">
        <f t="shared" si="21"/>
        <v>85013</v>
      </c>
      <c r="I95" s="29">
        <f t="shared" si="21"/>
        <v>11221</v>
      </c>
      <c r="J95" s="29">
        <f t="shared" si="21"/>
        <v>134493</v>
      </c>
      <c r="K95" s="29">
        <f t="shared" si="21"/>
        <v>23875</v>
      </c>
      <c r="L95" s="29">
        <f t="shared" si="21"/>
        <v>186</v>
      </c>
      <c r="M95" s="29">
        <f t="shared" si="21"/>
        <v>19056</v>
      </c>
      <c r="N95" s="29">
        <f t="shared" si="21"/>
        <v>2901</v>
      </c>
      <c r="O95" s="29">
        <f t="shared" si="21"/>
        <v>2901</v>
      </c>
    </row>
    <row r="96" spans="1:15" ht="12.75" customHeight="1">
      <c r="A96" s="4" t="s">
        <v>177</v>
      </c>
      <c r="B96" s="5" t="s">
        <v>178</v>
      </c>
      <c r="C96" s="28">
        <v>946</v>
      </c>
      <c r="D96" s="28">
        <v>832</v>
      </c>
      <c r="E96" s="28">
        <v>9</v>
      </c>
      <c r="F96" s="28">
        <f>SUM(C96-D96-E96)</f>
        <v>105</v>
      </c>
      <c r="G96" s="28">
        <v>5631</v>
      </c>
      <c r="H96" s="28">
        <v>3308</v>
      </c>
      <c r="I96" s="28">
        <v>176</v>
      </c>
      <c r="J96" s="28">
        <f>SUM(G96-H96-I96)</f>
        <v>2147</v>
      </c>
      <c r="K96" s="28">
        <v>1</v>
      </c>
      <c r="L96" s="28">
        <v>0</v>
      </c>
      <c r="M96" s="28">
        <v>964</v>
      </c>
      <c r="N96" s="28">
        <v>22</v>
      </c>
      <c r="O96" s="28">
        <v>22</v>
      </c>
    </row>
    <row r="97" spans="1:15" ht="12.75" customHeight="1">
      <c r="A97" s="4" t="s">
        <v>179</v>
      </c>
      <c r="B97" s="5" t="s">
        <v>180</v>
      </c>
      <c r="C97" s="28">
        <v>335</v>
      </c>
      <c r="D97" s="28">
        <v>325</v>
      </c>
      <c r="E97" s="28">
        <v>0</v>
      </c>
      <c r="F97" s="28">
        <f>SUM(C97-D97-E97)</f>
        <v>10</v>
      </c>
      <c r="G97" s="28">
        <v>1241</v>
      </c>
      <c r="H97" s="28">
        <v>1181</v>
      </c>
      <c r="I97" s="28">
        <v>0</v>
      </c>
      <c r="J97" s="28">
        <f>SUM(G97-H97-I97)</f>
        <v>60</v>
      </c>
      <c r="K97" s="28">
        <v>1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1281</v>
      </c>
      <c r="D98" s="29">
        <f t="shared" si="22"/>
        <v>1157</v>
      </c>
      <c r="E98" s="29">
        <f t="shared" si="22"/>
        <v>9</v>
      </c>
      <c r="F98" s="29">
        <f t="shared" si="22"/>
        <v>115</v>
      </c>
      <c r="G98" s="29">
        <f t="shared" si="22"/>
        <v>6872</v>
      </c>
      <c r="H98" s="29">
        <f t="shared" si="22"/>
        <v>4489</v>
      </c>
      <c r="I98" s="29">
        <f t="shared" si="22"/>
        <v>176</v>
      </c>
      <c r="J98" s="29">
        <f t="shared" si="22"/>
        <v>2207</v>
      </c>
      <c r="K98" s="29">
        <f t="shared" si="22"/>
        <v>2</v>
      </c>
      <c r="L98" s="29">
        <f t="shared" si="22"/>
        <v>0</v>
      </c>
      <c r="M98" s="29">
        <f t="shared" si="22"/>
        <v>964</v>
      </c>
      <c r="N98" s="29">
        <f t="shared" si="22"/>
        <v>22</v>
      </c>
      <c r="O98" s="29">
        <f t="shared" si="22"/>
        <v>22</v>
      </c>
    </row>
    <row r="99" spans="1:15" ht="12.75" customHeight="1">
      <c r="A99" s="4" t="s">
        <v>182</v>
      </c>
      <c r="B99" s="5" t="s">
        <v>183</v>
      </c>
      <c r="C99" s="28">
        <v>4409</v>
      </c>
      <c r="D99" s="28">
        <v>2349</v>
      </c>
      <c r="E99" s="28">
        <v>36</v>
      </c>
      <c r="F99" s="28">
        <f>SUM(C99-D99-E99)</f>
        <v>2024</v>
      </c>
      <c r="G99" s="28">
        <v>13743</v>
      </c>
      <c r="H99" s="28">
        <v>7391</v>
      </c>
      <c r="I99" s="28">
        <v>471</v>
      </c>
      <c r="J99" s="28">
        <f>SUM(G99-H99-I99)</f>
        <v>5881</v>
      </c>
      <c r="K99" s="28">
        <v>20</v>
      </c>
      <c r="L99" s="28">
        <v>0</v>
      </c>
      <c r="M99" s="28">
        <v>1047</v>
      </c>
      <c r="N99" s="28">
        <v>12</v>
      </c>
      <c r="O99" s="28">
        <v>12</v>
      </c>
    </row>
    <row r="100" spans="1:15" ht="12.75" customHeight="1">
      <c r="A100" s="4" t="s">
        <v>184</v>
      </c>
      <c r="B100" s="5" t="s">
        <v>185</v>
      </c>
      <c r="C100" s="28">
        <v>2286</v>
      </c>
      <c r="D100" s="28">
        <v>1403</v>
      </c>
      <c r="E100" s="28">
        <v>89</v>
      </c>
      <c r="F100" s="28">
        <f>SUM(C100-D100-E100)</f>
        <v>794</v>
      </c>
      <c r="G100" s="28">
        <v>9752</v>
      </c>
      <c r="H100" s="28">
        <v>4123</v>
      </c>
      <c r="I100" s="28">
        <v>599</v>
      </c>
      <c r="J100" s="28">
        <f>SUM(G100-H100-I100)</f>
        <v>5030</v>
      </c>
      <c r="K100" s="28">
        <v>713</v>
      </c>
      <c r="L100" s="28">
        <v>0</v>
      </c>
      <c r="M100" s="28">
        <v>621</v>
      </c>
      <c r="N100" s="28">
        <v>225</v>
      </c>
      <c r="O100" s="28">
        <v>225</v>
      </c>
    </row>
    <row r="101" spans="1:15" ht="12.75" customHeight="1">
      <c r="A101" s="4" t="s">
        <v>186</v>
      </c>
      <c r="B101" s="5" t="s">
        <v>187</v>
      </c>
      <c r="C101" s="28">
        <v>1411</v>
      </c>
      <c r="D101" s="28">
        <v>1211</v>
      </c>
      <c r="E101" s="28">
        <v>0</v>
      </c>
      <c r="F101" s="28">
        <f>SUM(C101-D101-E101)</f>
        <v>200</v>
      </c>
      <c r="G101" s="28">
        <v>4710</v>
      </c>
      <c r="H101" s="28">
        <v>3438</v>
      </c>
      <c r="I101" s="28">
        <v>0</v>
      </c>
      <c r="J101" s="28">
        <f>SUM(G101-H101-I101)</f>
        <v>1272</v>
      </c>
      <c r="K101" s="28">
        <v>26</v>
      </c>
      <c r="L101" s="28">
        <v>0</v>
      </c>
      <c r="M101" s="28">
        <v>287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2157</v>
      </c>
      <c r="D102" s="28">
        <v>1923</v>
      </c>
      <c r="E102" s="28">
        <v>71</v>
      </c>
      <c r="F102" s="28">
        <f>SUM(C102-D102-E102)</f>
        <v>163</v>
      </c>
      <c r="G102" s="28">
        <v>8081</v>
      </c>
      <c r="H102" s="28">
        <v>5162</v>
      </c>
      <c r="I102" s="28">
        <v>958</v>
      </c>
      <c r="J102" s="28">
        <f>SUM(G102-H102-I102)</f>
        <v>1961</v>
      </c>
      <c r="K102" s="28">
        <v>182</v>
      </c>
      <c r="L102" s="28">
        <v>0</v>
      </c>
      <c r="M102" s="28">
        <v>440</v>
      </c>
      <c r="N102" s="28">
        <v>1</v>
      </c>
      <c r="O102" s="28">
        <v>1</v>
      </c>
    </row>
    <row r="103" spans="1:15" ht="12.75" customHeight="1">
      <c r="A103" s="8"/>
      <c r="B103" s="9" t="s">
        <v>190</v>
      </c>
      <c r="C103" s="29">
        <f t="shared" ref="C103:O103" si="23">SUM(C99:C102)</f>
        <v>10263</v>
      </c>
      <c r="D103" s="29">
        <f t="shared" si="23"/>
        <v>6886</v>
      </c>
      <c r="E103" s="29">
        <f t="shared" si="23"/>
        <v>196</v>
      </c>
      <c r="F103" s="29">
        <f t="shared" si="23"/>
        <v>3181</v>
      </c>
      <c r="G103" s="29">
        <f t="shared" si="23"/>
        <v>36286</v>
      </c>
      <c r="H103" s="29">
        <f t="shared" si="23"/>
        <v>20114</v>
      </c>
      <c r="I103" s="29">
        <f t="shared" si="23"/>
        <v>2028</v>
      </c>
      <c r="J103" s="29">
        <f t="shared" si="23"/>
        <v>14144</v>
      </c>
      <c r="K103" s="29">
        <f t="shared" si="23"/>
        <v>941</v>
      </c>
      <c r="L103" s="29">
        <f t="shared" si="23"/>
        <v>0</v>
      </c>
      <c r="M103" s="29">
        <f t="shared" si="23"/>
        <v>2395</v>
      </c>
      <c r="N103" s="29">
        <f t="shared" si="23"/>
        <v>238</v>
      </c>
      <c r="O103" s="29">
        <f t="shared" si="23"/>
        <v>238</v>
      </c>
    </row>
    <row r="104" spans="1:15" ht="12.75" customHeight="1">
      <c r="A104" s="4" t="s">
        <v>191</v>
      </c>
      <c r="B104" s="5" t="s">
        <v>192</v>
      </c>
      <c r="C104" s="28">
        <v>1718</v>
      </c>
      <c r="D104" s="28">
        <v>1377</v>
      </c>
      <c r="E104" s="28">
        <v>33</v>
      </c>
      <c r="F104" s="28">
        <f>SUM(C104-D104-E104)</f>
        <v>308</v>
      </c>
      <c r="G104" s="28">
        <v>7460</v>
      </c>
      <c r="H104" s="28">
        <v>4730</v>
      </c>
      <c r="I104" s="28">
        <v>400</v>
      </c>
      <c r="J104" s="28">
        <f>SUM(G104-H104-I104)</f>
        <v>2330</v>
      </c>
      <c r="K104" s="28">
        <v>88</v>
      </c>
      <c r="L104" s="28">
        <v>0</v>
      </c>
      <c r="M104" s="28">
        <v>106</v>
      </c>
      <c r="N104" s="28">
        <v>54</v>
      </c>
      <c r="O104" s="28">
        <v>54</v>
      </c>
    </row>
    <row r="105" spans="1:15" ht="12.75" customHeight="1">
      <c r="A105" s="4" t="s">
        <v>193</v>
      </c>
      <c r="B105" s="5" t="s">
        <v>194</v>
      </c>
      <c r="C105" s="28">
        <v>1242</v>
      </c>
      <c r="D105" s="28">
        <v>941</v>
      </c>
      <c r="E105" s="28">
        <v>0</v>
      </c>
      <c r="F105" s="28">
        <f>SUM(C105-D105-E105)</f>
        <v>301</v>
      </c>
      <c r="G105" s="28">
        <v>8728</v>
      </c>
      <c r="H105" s="28">
        <v>3071</v>
      </c>
      <c r="I105" s="28">
        <v>0</v>
      </c>
      <c r="J105" s="28">
        <f>SUM(G105-H105-I105)</f>
        <v>5657</v>
      </c>
      <c r="K105" s="28">
        <v>54</v>
      </c>
      <c r="L105" s="28">
        <v>0</v>
      </c>
      <c r="M105" s="28">
        <v>163</v>
      </c>
      <c r="N105" s="28">
        <v>9</v>
      </c>
      <c r="O105" s="28">
        <v>9</v>
      </c>
    </row>
    <row r="106" spans="1:15" ht="12.75" customHeight="1">
      <c r="A106" s="4" t="s">
        <v>195</v>
      </c>
      <c r="B106" s="5" t="s">
        <v>196</v>
      </c>
      <c r="C106" s="28">
        <v>6690</v>
      </c>
      <c r="D106" s="28">
        <v>4412</v>
      </c>
      <c r="E106" s="28">
        <v>116</v>
      </c>
      <c r="F106" s="28">
        <f>SUM(C106-D106-E106)</f>
        <v>2162</v>
      </c>
      <c r="G106" s="28">
        <v>32202</v>
      </c>
      <c r="H106" s="28">
        <v>13651</v>
      </c>
      <c r="I106" s="28">
        <v>925</v>
      </c>
      <c r="J106" s="28">
        <f>SUM(G106-H106-I106)</f>
        <v>17626</v>
      </c>
      <c r="K106" s="28">
        <v>134</v>
      </c>
      <c r="L106" s="28">
        <v>0</v>
      </c>
      <c r="M106" s="28">
        <v>2969</v>
      </c>
      <c r="N106" s="28">
        <v>84</v>
      </c>
      <c r="O106" s="28">
        <v>84</v>
      </c>
    </row>
    <row r="107" spans="1:15" ht="12.75" customHeight="1">
      <c r="A107" s="4" t="s">
        <v>197</v>
      </c>
      <c r="B107" s="5" t="s">
        <v>198</v>
      </c>
      <c r="C107" s="28">
        <v>19232</v>
      </c>
      <c r="D107" s="28">
        <v>13333</v>
      </c>
      <c r="E107" s="28">
        <v>545</v>
      </c>
      <c r="F107" s="28">
        <f>SUM(C107-D107-E107)</f>
        <v>5354</v>
      </c>
      <c r="G107" s="28">
        <v>53015</v>
      </c>
      <c r="H107" s="28">
        <v>25915</v>
      </c>
      <c r="I107" s="28">
        <v>1569</v>
      </c>
      <c r="J107" s="28">
        <f>SUM(G107-H107-I107)</f>
        <v>25531</v>
      </c>
      <c r="K107" s="28">
        <v>1722</v>
      </c>
      <c r="L107" s="28">
        <v>0</v>
      </c>
      <c r="M107" s="28">
        <v>725</v>
      </c>
      <c r="N107" s="28">
        <v>1467</v>
      </c>
      <c r="O107" s="28">
        <v>1467</v>
      </c>
    </row>
    <row r="108" spans="1:15" ht="12.75" customHeight="1">
      <c r="A108" s="4" t="s">
        <v>199</v>
      </c>
      <c r="B108" s="5" t="s">
        <v>200</v>
      </c>
      <c r="C108" s="28">
        <v>5416</v>
      </c>
      <c r="D108" s="28">
        <v>3785</v>
      </c>
      <c r="E108" s="28">
        <v>117</v>
      </c>
      <c r="F108" s="28">
        <f>SUM(C108-D108-E108)</f>
        <v>1514</v>
      </c>
      <c r="G108" s="28">
        <v>29770</v>
      </c>
      <c r="H108" s="28">
        <v>12041</v>
      </c>
      <c r="I108" s="28">
        <v>1114</v>
      </c>
      <c r="J108" s="28">
        <f>SUM(G108-H108-I108)</f>
        <v>16615</v>
      </c>
      <c r="K108" s="28">
        <v>238</v>
      </c>
      <c r="L108" s="28">
        <v>0</v>
      </c>
      <c r="M108" s="28">
        <v>955</v>
      </c>
      <c r="N108" s="28">
        <v>439</v>
      </c>
      <c r="O108" s="28">
        <v>439</v>
      </c>
    </row>
    <row r="109" spans="1:15" ht="12.75" customHeight="1">
      <c r="A109" s="8"/>
      <c r="B109" s="9" t="s">
        <v>201</v>
      </c>
      <c r="C109" s="29">
        <f t="shared" ref="C109:O109" si="24">SUM(C104:C108)</f>
        <v>34298</v>
      </c>
      <c r="D109" s="29">
        <f t="shared" si="24"/>
        <v>23848</v>
      </c>
      <c r="E109" s="29">
        <f t="shared" si="24"/>
        <v>811</v>
      </c>
      <c r="F109" s="29">
        <f t="shared" si="24"/>
        <v>9639</v>
      </c>
      <c r="G109" s="29">
        <f t="shared" si="24"/>
        <v>131175</v>
      </c>
      <c r="H109" s="29">
        <f t="shared" si="24"/>
        <v>59408</v>
      </c>
      <c r="I109" s="29">
        <f t="shared" si="24"/>
        <v>4008</v>
      </c>
      <c r="J109" s="29">
        <f t="shared" si="24"/>
        <v>67759</v>
      </c>
      <c r="K109" s="29">
        <f t="shared" si="24"/>
        <v>2236</v>
      </c>
      <c r="L109" s="29">
        <f t="shared" si="24"/>
        <v>0</v>
      </c>
      <c r="M109" s="29">
        <f t="shared" si="24"/>
        <v>4918</v>
      </c>
      <c r="N109" s="29">
        <f t="shared" si="24"/>
        <v>2053</v>
      </c>
      <c r="O109" s="29">
        <f t="shared" si="24"/>
        <v>2053</v>
      </c>
    </row>
    <row r="110" spans="1:15" ht="12.75" customHeight="1">
      <c r="A110" s="4" t="s">
        <v>202</v>
      </c>
      <c r="B110" s="5" t="s">
        <v>203</v>
      </c>
      <c r="C110" s="28">
        <v>9238</v>
      </c>
      <c r="D110" s="28">
        <v>7386</v>
      </c>
      <c r="E110" s="28">
        <v>36</v>
      </c>
      <c r="F110" s="28">
        <f t="shared" ref="F110:F115" si="25">SUM(C110-D110-E110)</f>
        <v>1816</v>
      </c>
      <c r="G110" s="28">
        <v>39719</v>
      </c>
      <c r="H110" s="28">
        <v>23800</v>
      </c>
      <c r="I110" s="28">
        <v>663</v>
      </c>
      <c r="J110" s="28">
        <f t="shared" ref="J110:J115" si="26">SUM(G110-H110-I110)</f>
        <v>15256</v>
      </c>
      <c r="K110" s="28">
        <v>654</v>
      </c>
      <c r="L110" s="28">
        <v>0</v>
      </c>
      <c r="M110" s="28">
        <v>2959</v>
      </c>
      <c r="N110" s="28">
        <v>190</v>
      </c>
      <c r="O110" s="28">
        <v>190</v>
      </c>
    </row>
    <row r="111" spans="1:15" ht="12.75" customHeight="1">
      <c r="A111" s="4" t="s">
        <v>204</v>
      </c>
      <c r="B111" s="5" t="s">
        <v>205</v>
      </c>
      <c r="C111" s="28">
        <v>1040</v>
      </c>
      <c r="D111" s="28">
        <v>1028</v>
      </c>
      <c r="E111" s="28">
        <v>12</v>
      </c>
      <c r="F111" s="28">
        <f t="shared" si="25"/>
        <v>0</v>
      </c>
      <c r="G111" s="28">
        <v>3192</v>
      </c>
      <c r="H111" s="28">
        <v>2828</v>
      </c>
      <c r="I111" s="28">
        <v>132</v>
      </c>
      <c r="J111" s="28">
        <f t="shared" si="26"/>
        <v>232</v>
      </c>
      <c r="K111" s="28">
        <v>17</v>
      </c>
      <c r="L111" s="28">
        <v>0</v>
      </c>
      <c r="M111" s="28">
        <v>274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2860</v>
      </c>
      <c r="D112" s="28">
        <v>2376</v>
      </c>
      <c r="E112" s="28">
        <v>0</v>
      </c>
      <c r="F112" s="28">
        <f t="shared" si="25"/>
        <v>484</v>
      </c>
      <c r="G112" s="28">
        <v>8953</v>
      </c>
      <c r="H112" s="28">
        <v>6801</v>
      </c>
      <c r="I112" s="28">
        <v>0</v>
      </c>
      <c r="J112" s="28">
        <f t="shared" si="26"/>
        <v>2152</v>
      </c>
      <c r="K112" s="28">
        <v>233</v>
      </c>
      <c r="L112" s="28">
        <v>0</v>
      </c>
      <c r="M112" s="28">
        <v>423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2771</v>
      </c>
      <c r="D113" s="28">
        <v>1967</v>
      </c>
      <c r="E113" s="28">
        <v>46</v>
      </c>
      <c r="F113" s="28">
        <f t="shared" si="25"/>
        <v>758</v>
      </c>
      <c r="G113" s="28">
        <v>11362</v>
      </c>
      <c r="H113" s="28">
        <v>6151</v>
      </c>
      <c r="I113" s="28">
        <v>469</v>
      </c>
      <c r="J113" s="28">
        <f t="shared" si="26"/>
        <v>4742</v>
      </c>
      <c r="K113" s="28">
        <v>348</v>
      </c>
      <c r="L113" s="28">
        <v>0</v>
      </c>
      <c r="M113" s="28">
        <v>1840</v>
      </c>
      <c r="N113" s="28">
        <v>13</v>
      </c>
      <c r="O113" s="28">
        <v>13</v>
      </c>
    </row>
    <row r="114" spans="1:15" ht="12.75" customHeight="1">
      <c r="A114" s="4" t="s">
        <v>210</v>
      </c>
      <c r="B114" s="5" t="s">
        <v>211</v>
      </c>
      <c r="C114" s="28">
        <v>6586</v>
      </c>
      <c r="D114" s="28">
        <v>5281</v>
      </c>
      <c r="E114" s="28">
        <v>0</v>
      </c>
      <c r="F114" s="28">
        <f t="shared" si="25"/>
        <v>1305</v>
      </c>
      <c r="G114" s="28">
        <v>18332</v>
      </c>
      <c r="H114" s="28">
        <v>12077</v>
      </c>
      <c r="I114" s="28">
        <v>0</v>
      </c>
      <c r="J114" s="28">
        <f t="shared" si="26"/>
        <v>6255</v>
      </c>
      <c r="K114" s="28">
        <v>674</v>
      </c>
      <c r="L114" s="28">
        <v>0</v>
      </c>
      <c r="M114" s="28">
        <v>1893</v>
      </c>
      <c r="N114" s="28">
        <v>501</v>
      </c>
      <c r="O114" s="28">
        <v>501</v>
      </c>
    </row>
    <row r="115" spans="1:15" ht="12.75" customHeight="1">
      <c r="A115" s="4" t="s">
        <v>212</v>
      </c>
      <c r="B115" s="5" t="s">
        <v>213</v>
      </c>
      <c r="C115" s="28">
        <v>4735</v>
      </c>
      <c r="D115" s="28">
        <v>3369</v>
      </c>
      <c r="E115" s="28">
        <v>0</v>
      </c>
      <c r="F115" s="28">
        <f t="shared" si="25"/>
        <v>1366</v>
      </c>
      <c r="G115" s="28">
        <v>16497</v>
      </c>
      <c r="H115" s="28">
        <v>9958</v>
      </c>
      <c r="I115" s="28">
        <v>0</v>
      </c>
      <c r="J115" s="28">
        <f t="shared" si="26"/>
        <v>6539</v>
      </c>
      <c r="K115" s="28">
        <v>6469</v>
      </c>
      <c r="L115" s="28">
        <v>0</v>
      </c>
      <c r="M115" s="28">
        <v>1300</v>
      </c>
      <c r="N115" s="28">
        <v>224</v>
      </c>
      <c r="O115" s="28">
        <v>224</v>
      </c>
    </row>
    <row r="116" spans="1:15" ht="12.75" customHeight="1">
      <c r="A116" s="8"/>
      <c r="B116" s="9" t="s">
        <v>214</v>
      </c>
      <c r="C116" s="29">
        <f t="shared" ref="C116:O116" si="27">SUM(C110:C115)</f>
        <v>27230</v>
      </c>
      <c r="D116" s="29">
        <f t="shared" si="27"/>
        <v>21407</v>
      </c>
      <c r="E116" s="29">
        <f t="shared" si="27"/>
        <v>94</v>
      </c>
      <c r="F116" s="29">
        <f t="shared" si="27"/>
        <v>5729</v>
      </c>
      <c r="G116" s="29">
        <f t="shared" si="27"/>
        <v>98055</v>
      </c>
      <c r="H116" s="29">
        <f t="shared" si="27"/>
        <v>61615</v>
      </c>
      <c r="I116" s="29">
        <f t="shared" si="27"/>
        <v>1264</v>
      </c>
      <c r="J116" s="29">
        <f t="shared" si="27"/>
        <v>35176</v>
      </c>
      <c r="K116" s="29">
        <f t="shared" si="27"/>
        <v>8395</v>
      </c>
      <c r="L116" s="29">
        <f t="shared" si="27"/>
        <v>0</v>
      </c>
      <c r="M116" s="29">
        <f t="shared" si="27"/>
        <v>8689</v>
      </c>
      <c r="N116" s="29">
        <f t="shared" si="27"/>
        <v>928</v>
      </c>
      <c r="O116" s="29">
        <f t="shared" si="27"/>
        <v>928</v>
      </c>
    </row>
    <row r="117" spans="1:15" ht="12.75" customHeight="1">
      <c r="A117" s="4" t="s">
        <v>215</v>
      </c>
      <c r="B117" s="5" t="s">
        <v>216</v>
      </c>
      <c r="C117" s="28">
        <v>975</v>
      </c>
      <c r="D117" s="28">
        <v>816</v>
      </c>
      <c r="E117" s="28">
        <v>0</v>
      </c>
      <c r="F117" s="28">
        <f>SUM(C117-D117-E117)</f>
        <v>159</v>
      </c>
      <c r="G117" s="28">
        <v>3852</v>
      </c>
      <c r="H117" s="28">
        <v>2740</v>
      </c>
      <c r="I117" s="28">
        <v>0</v>
      </c>
      <c r="J117" s="28">
        <f>SUM(G117-H117-I117)</f>
        <v>1112</v>
      </c>
      <c r="K117" s="28">
        <v>0</v>
      </c>
      <c r="L117" s="28">
        <v>0</v>
      </c>
      <c r="M117" s="28">
        <v>704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2333</v>
      </c>
      <c r="D118" s="28">
        <v>2062</v>
      </c>
      <c r="E118" s="28">
        <v>37</v>
      </c>
      <c r="F118" s="28">
        <f>SUM(C118-D118-E118)</f>
        <v>234</v>
      </c>
      <c r="G118" s="28">
        <v>9284</v>
      </c>
      <c r="H118" s="28">
        <v>5832</v>
      </c>
      <c r="I118" s="28">
        <v>339</v>
      </c>
      <c r="J118" s="28">
        <f>SUM(G118-H118-I118)</f>
        <v>3113</v>
      </c>
      <c r="K118" s="28">
        <v>29</v>
      </c>
      <c r="L118" s="28">
        <v>0</v>
      </c>
      <c r="M118" s="28">
        <v>751</v>
      </c>
      <c r="N118" s="28">
        <v>427</v>
      </c>
      <c r="O118" s="28">
        <v>427</v>
      </c>
    </row>
    <row r="119" spans="1:15" ht="12.75" customHeight="1">
      <c r="A119" s="8"/>
      <c r="B119" s="9" t="s">
        <v>219</v>
      </c>
      <c r="C119" s="29">
        <f t="shared" ref="C119:O119" si="28">SUM(C117:C118)</f>
        <v>3308</v>
      </c>
      <c r="D119" s="29">
        <f t="shared" si="28"/>
        <v>2878</v>
      </c>
      <c r="E119" s="29">
        <f t="shared" si="28"/>
        <v>37</v>
      </c>
      <c r="F119" s="29">
        <f t="shared" si="28"/>
        <v>393</v>
      </c>
      <c r="G119" s="29">
        <f t="shared" si="28"/>
        <v>13136</v>
      </c>
      <c r="H119" s="29">
        <f t="shared" si="28"/>
        <v>8572</v>
      </c>
      <c r="I119" s="29">
        <f t="shared" si="28"/>
        <v>339</v>
      </c>
      <c r="J119" s="29">
        <f t="shared" si="28"/>
        <v>4225</v>
      </c>
      <c r="K119" s="29">
        <f t="shared" si="28"/>
        <v>29</v>
      </c>
      <c r="L119" s="29">
        <f t="shared" si="28"/>
        <v>0</v>
      </c>
      <c r="M119" s="29">
        <f t="shared" si="28"/>
        <v>1455</v>
      </c>
      <c r="N119" s="29">
        <f t="shared" si="28"/>
        <v>427</v>
      </c>
      <c r="O119" s="29">
        <f t="shared" si="28"/>
        <v>427</v>
      </c>
    </row>
    <row r="120" spans="1:15" ht="12.75" customHeight="1">
      <c r="A120" s="4" t="s">
        <v>220</v>
      </c>
      <c r="B120" s="5" t="s">
        <v>221</v>
      </c>
      <c r="C120" s="28">
        <v>2906</v>
      </c>
      <c r="D120" s="28">
        <v>2703</v>
      </c>
      <c r="E120" s="28">
        <v>34</v>
      </c>
      <c r="F120" s="28">
        <f>SUM(C120-D120-E120)</f>
        <v>169</v>
      </c>
      <c r="G120" s="28">
        <v>9180</v>
      </c>
      <c r="H120" s="28">
        <v>7400</v>
      </c>
      <c r="I120" s="28">
        <v>405</v>
      </c>
      <c r="J120" s="28">
        <f>SUM(G120-H120-I120)</f>
        <v>1375</v>
      </c>
      <c r="K120" s="28">
        <v>593</v>
      </c>
      <c r="L120" s="28">
        <v>0</v>
      </c>
      <c r="M120" s="28">
        <v>268</v>
      </c>
      <c r="N120" s="28">
        <v>557</v>
      </c>
      <c r="O120" s="28">
        <v>557</v>
      </c>
    </row>
    <row r="121" spans="1:15" ht="12.75" customHeight="1">
      <c r="A121" s="4" t="s">
        <v>222</v>
      </c>
      <c r="B121" s="5" t="s">
        <v>223</v>
      </c>
      <c r="C121" s="28">
        <v>4408</v>
      </c>
      <c r="D121" s="28">
        <v>4039</v>
      </c>
      <c r="E121" s="28">
        <v>63</v>
      </c>
      <c r="F121" s="28">
        <f>SUM(C121-D121-E121)</f>
        <v>306</v>
      </c>
      <c r="G121" s="28">
        <v>15638</v>
      </c>
      <c r="H121" s="28">
        <v>11818</v>
      </c>
      <c r="I121" s="28">
        <v>642</v>
      </c>
      <c r="J121" s="28">
        <f>SUM(G121-H121-I121)</f>
        <v>3178</v>
      </c>
      <c r="K121" s="28">
        <v>110</v>
      </c>
      <c r="L121" s="28">
        <v>0</v>
      </c>
      <c r="M121" s="28">
        <v>541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899</v>
      </c>
      <c r="D122" s="28">
        <v>753</v>
      </c>
      <c r="E122" s="28">
        <v>0</v>
      </c>
      <c r="F122" s="28">
        <f>SUM(C122-D122-E122)</f>
        <v>146</v>
      </c>
      <c r="G122" s="28">
        <v>2972</v>
      </c>
      <c r="H122" s="28">
        <v>2022</v>
      </c>
      <c r="I122" s="28">
        <v>0</v>
      </c>
      <c r="J122" s="28">
        <f>SUM(G122-H122-I122)</f>
        <v>950</v>
      </c>
      <c r="K122" s="28">
        <v>20</v>
      </c>
      <c r="L122" s="28">
        <v>0</v>
      </c>
      <c r="M122" s="28">
        <v>1040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4110</v>
      </c>
      <c r="D123" s="28">
        <v>3708</v>
      </c>
      <c r="E123" s="28">
        <v>42</v>
      </c>
      <c r="F123" s="28">
        <f>SUM(C123-D123-E123)</f>
        <v>360</v>
      </c>
      <c r="G123" s="28">
        <v>11966</v>
      </c>
      <c r="H123" s="28">
        <v>9281</v>
      </c>
      <c r="I123" s="28">
        <v>340</v>
      </c>
      <c r="J123" s="28">
        <f>SUM(G123-H123-I123)</f>
        <v>2345</v>
      </c>
      <c r="K123" s="28">
        <v>292</v>
      </c>
      <c r="L123" s="28">
        <v>0</v>
      </c>
      <c r="M123" s="28">
        <v>666</v>
      </c>
      <c r="N123" s="28">
        <v>135</v>
      </c>
      <c r="O123" s="28">
        <v>135</v>
      </c>
    </row>
    <row r="124" spans="1:15" ht="12.75" customHeight="1">
      <c r="A124" s="4" t="s">
        <v>228</v>
      </c>
      <c r="B124" s="5" t="s">
        <v>229</v>
      </c>
      <c r="C124" s="28">
        <v>1217</v>
      </c>
      <c r="D124" s="28">
        <v>1160</v>
      </c>
      <c r="E124" s="28">
        <v>12</v>
      </c>
      <c r="F124" s="28">
        <f>SUM(C124-D124-E124)</f>
        <v>45</v>
      </c>
      <c r="G124" s="28">
        <v>3472</v>
      </c>
      <c r="H124" s="28">
        <v>2934</v>
      </c>
      <c r="I124" s="28">
        <v>172</v>
      </c>
      <c r="J124" s="28">
        <f>SUM(G124-H124-I124)</f>
        <v>366</v>
      </c>
      <c r="K124" s="28">
        <v>85</v>
      </c>
      <c r="L124" s="28">
        <v>0</v>
      </c>
      <c r="M124" s="28">
        <v>3</v>
      </c>
      <c r="N124" s="28">
        <v>54</v>
      </c>
      <c r="O124" s="28">
        <v>54</v>
      </c>
    </row>
    <row r="125" spans="1:15" ht="12.75" customHeight="1">
      <c r="A125" s="8"/>
      <c r="B125" s="9" t="s">
        <v>230</v>
      </c>
      <c r="C125" s="29">
        <f t="shared" ref="C125:O125" si="29">SUM(C120:C124)</f>
        <v>13540</v>
      </c>
      <c r="D125" s="29">
        <f t="shared" si="29"/>
        <v>12363</v>
      </c>
      <c r="E125" s="29">
        <f t="shared" si="29"/>
        <v>151</v>
      </c>
      <c r="F125" s="29">
        <f t="shared" si="29"/>
        <v>1026</v>
      </c>
      <c r="G125" s="29">
        <f t="shared" si="29"/>
        <v>43228</v>
      </c>
      <c r="H125" s="29">
        <f t="shared" si="29"/>
        <v>33455</v>
      </c>
      <c r="I125" s="29">
        <f t="shared" si="29"/>
        <v>1559</v>
      </c>
      <c r="J125" s="29">
        <f t="shared" si="29"/>
        <v>8214</v>
      </c>
      <c r="K125" s="29">
        <f t="shared" si="29"/>
        <v>1100</v>
      </c>
      <c r="L125" s="29">
        <f t="shared" si="29"/>
        <v>0</v>
      </c>
      <c r="M125" s="29">
        <f t="shared" si="29"/>
        <v>2518</v>
      </c>
      <c r="N125" s="29">
        <f t="shared" si="29"/>
        <v>746</v>
      </c>
      <c r="O125" s="29">
        <f t="shared" si="29"/>
        <v>746</v>
      </c>
    </row>
    <row r="126" spans="1:15" ht="12.75" customHeight="1">
      <c r="A126" s="4" t="s">
        <v>231</v>
      </c>
      <c r="B126" s="5" t="s">
        <v>232</v>
      </c>
      <c r="C126" s="28">
        <v>2939</v>
      </c>
      <c r="D126" s="28">
        <v>2296</v>
      </c>
      <c r="E126" s="28">
        <v>0</v>
      </c>
      <c r="F126" s="28">
        <f t="shared" ref="F126:F134" si="30">SUM(C126-D126-E126)</f>
        <v>643</v>
      </c>
      <c r="G126" s="28">
        <v>7986</v>
      </c>
      <c r="H126" s="28">
        <v>5058</v>
      </c>
      <c r="I126" s="28">
        <v>0</v>
      </c>
      <c r="J126" s="28">
        <f t="shared" ref="J126:J134" si="31">SUM(G126-H126-I126)</f>
        <v>2928</v>
      </c>
      <c r="K126" s="28">
        <v>51</v>
      </c>
      <c r="L126" s="28">
        <v>0</v>
      </c>
      <c r="M126" s="28">
        <v>639</v>
      </c>
      <c r="N126" s="28">
        <v>193</v>
      </c>
      <c r="O126" s="28">
        <v>193</v>
      </c>
    </row>
    <row r="127" spans="1:15" ht="12.75" customHeight="1">
      <c r="A127" s="4" t="s">
        <v>233</v>
      </c>
      <c r="B127" s="5" t="s">
        <v>234</v>
      </c>
      <c r="C127" s="28">
        <v>1562</v>
      </c>
      <c r="D127" s="28">
        <v>1256</v>
      </c>
      <c r="E127" s="28">
        <v>0</v>
      </c>
      <c r="F127" s="28">
        <f t="shared" si="30"/>
        <v>306</v>
      </c>
      <c r="G127" s="28">
        <v>4882</v>
      </c>
      <c r="H127" s="28">
        <v>3769</v>
      </c>
      <c r="I127" s="28">
        <v>0</v>
      </c>
      <c r="J127" s="28">
        <f t="shared" si="31"/>
        <v>1113</v>
      </c>
      <c r="K127" s="28">
        <v>38</v>
      </c>
      <c r="L127" s="28">
        <v>0</v>
      </c>
      <c r="M127" s="28">
        <v>164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10037</v>
      </c>
      <c r="D128" s="28">
        <v>8063</v>
      </c>
      <c r="E128" s="28">
        <v>126</v>
      </c>
      <c r="F128" s="28">
        <f t="shared" si="30"/>
        <v>1848</v>
      </c>
      <c r="G128" s="28">
        <v>23551</v>
      </c>
      <c r="H128" s="28">
        <v>17209</v>
      </c>
      <c r="I128" s="28">
        <v>741</v>
      </c>
      <c r="J128" s="28">
        <f t="shared" si="31"/>
        <v>5601</v>
      </c>
      <c r="K128" s="28">
        <v>872</v>
      </c>
      <c r="L128" s="28">
        <v>0</v>
      </c>
      <c r="M128" s="28">
        <v>1562</v>
      </c>
      <c r="N128" s="28">
        <v>110</v>
      </c>
      <c r="O128" s="28">
        <v>110</v>
      </c>
    </row>
    <row r="129" spans="1:15" ht="12.75" customHeight="1">
      <c r="A129" s="4" t="s">
        <v>237</v>
      </c>
      <c r="B129" s="5" t="s">
        <v>238</v>
      </c>
      <c r="C129" s="28">
        <v>918</v>
      </c>
      <c r="D129" s="28">
        <v>731</v>
      </c>
      <c r="E129" s="28">
        <v>35</v>
      </c>
      <c r="F129" s="28">
        <f t="shared" si="30"/>
        <v>152</v>
      </c>
      <c r="G129" s="28">
        <v>3866</v>
      </c>
      <c r="H129" s="28">
        <v>1888</v>
      </c>
      <c r="I129" s="28">
        <v>341</v>
      </c>
      <c r="J129" s="28">
        <f t="shared" si="31"/>
        <v>1637</v>
      </c>
      <c r="K129" s="28">
        <v>32</v>
      </c>
      <c r="L129" s="28">
        <v>0</v>
      </c>
      <c r="M129" s="28">
        <v>568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5823</v>
      </c>
      <c r="D130" s="28">
        <v>4960</v>
      </c>
      <c r="E130" s="28">
        <v>292</v>
      </c>
      <c r="F130" s="28">
        <f t="shared" si="30"/>
        <v>571</v>
      </c>
      <c r="G130" s="28">
        <v>14539</v>
      </c>
      <c r="H130" s="28">
        <v>7944</v>
      </c>
      <c r="I130" s="28">
        <v>1410</v>
      </c>
      <c r="J130" s="28">
        <f t="shared" si="31"/>
        <v>5185</v>
      </c>
      <c r="K130" s="28">
        <v>272</v>
      </c>
      <c r="L130" s="28">
        <v>0</v>
      </c>
      <c r="M130" s="28">
        <v>68</v>
      </c>
      <c r="N130" s="28">
        <v>40742</v>
      </c>
      <c r="O130" s="28">
        <v>819</v>
      </c>
    </row>
    <row r="131" spans="1:15" ht="12.75" customHeight="1">
      <c r="A131" s="4" t="s">
        <v>241</v>
      </c>
      <c r="B131" s="5" t="s">
        <v>242</v>
      </c>
      <c r="C131" s="28">
        <v>11347</v>
      </c>
      <c r="D131" s="28">
        <v>9215</v>
      </c>
      <c r="E131" s="28">
        <v>70</v>
      </c>
      <c r="F131" s="28">
        <f t="shared" si="30"/>
        <v>2062</v>
      </c>
      <c r="G131" s="28">
        <v>26305</v>
      </c>
      <c r="H131" s="28">
        <v>14433</v>
      </c>
      <c r="I131" s="28">
        <v>445</v>
      </c>
      <c r="J131" s="28">
        <f t="shared" si="31"/>
        <v>11427</v>
      </c>
      <c r="K131" s="28">
        <v>513</v>
      </c>
      <c r="L131" s="28">
        <v>0</v>
      </c>
      <c r="M131" s="28">
        <v>283</v>
      </c>
      <c r="N131" s="28">
        <v>85</v>
      </c>
      <c r="O131" s="28">
        <v>85</v>
      </c>
    </row>
    <row r="132" spans="1:15" ht="12.75" customHeight="1">
      <c r="A132" s="4" t="s">
        <v>243</v>
      </c>
      <c r="B132" s="5" t="s">
        <v>244</v>
      </c>
      <c r="C132" s="28">
        <v>4127</v>
      </c>
      <c r="D132" s="28">
        <v>3500</v>
      </c>
      <c r="E132" s="28">
        <v>0</v>
      </c>
      <c r="F132" s="28">
        <f t="shared" si="30"/>
        <v>627</v>
      </c>
      <c r="G132" s="28">
        <v>12968</v>
      </c>
      <c r="H132" s="28">
        <v>7395</v>
      </c>
      <c r="I132" s="28">
        <v>0</v>
      </c>
      <c r="J132" s="28">
        <f t="shared" si="31"/>
        <v>5573</v>
      </c>
      <c r="K132" s="28">
        <v>675</v>
      </c>
      <c r="L132" s="28">
        <v>0</v>
      </c>
      <c r="M132" s="28">
        <v>1428</v>
      </c>
      <c r="N132" s="28">
        <v>21</v>
      </c>
      <c r="O132" s="28">
        <v>21</v>
      </c>
    </row>
    <row r="133" spans="1:15" ht="12.75" customHeight="1">
      <c r="A133" s="4" t="s">
        <v>245</v>
      </c>
      <c r="B133" s="5" t="s">
        <v>246</v>
      </c>
      <c r="C133" s="28">
        <v>4616</v>
      </c>
      <c r="D133" s="28">
        <v>4168</v>
      </c>
      <c r="E133" s="28">
        <v>0</v>
      </c>
      <c r="F133" s="28">
        <f t="shared" si="30"/>
        <v>448</v>
      </c>
      <c r="G133" s="28">
        <v>13288</v>
      </c>
      <c r="H133" s="28">
        <v>10070</v>
      </c>
      <c r="I133" s="28">
        <v>0</v>
      </c>
      <c r="J133" s="28">
        <f t="shared" si="31"/>
        <v>3218</v>
      </c>
      <c r="K133" s="28">
        <v>180</v>
      </c>
      <c r="L133" s="28">
        <v>0</v>
      </c>
      <c r="M133" s="28">
        <v>958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2794</v>
      </c>
      <c r="D134" s="28">
        <v>2147</v>
      </c>
      <c r="E134" s="28">
        <v>0</v>
      </c>
      <c r="F134" s="28">
        <f t="shared" si="30"/>
        <v>647</v>
      </c>
      <c r="G134" s="28">
        <v>12820</v>
      </c>
      <c r="H134" s="28">
        <v>4490</v>
      </c>
      <c r="I134" s="28">
        <v>0</v>
      </c>
      <c r="J134" s="28">
        <f t="shared" si="31"/>
        <v>8330</v>
      </c>
      <c r="K134" s="28">
        <v>435</v>
      </c>
      <c r="L134" s="28">
        <v>0</v>
      </c>
      <c r="M134" s="28">
        <v>822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44163</v>
      </c>
      <c r="D135" s="29">
        <f t="shared" si="32"/>
        <v>36336</v>
      </c>
      <c r="E135" s="29">
        <f t="shared" si="32"/>
        <v>523</v>
      </c>
      <c r="F135" s="29">
        <f t="shared" si="32"/>
        <v>7304</v>
      </c>
      <c r="G135" s="29">
        <f t="shared" si="32"/>
        <v>120205</v>
      </c>
      <c r="H135" s="29">
        <f t="shared" si="32"/>
        <v>72256</v>
      </c>
      <c r="I135" s="29">
        <f t="shared" si="32"/>
        <v>2937</v>
      </c>
      <c r="J135" s="29">
        <f t="shared" si="32"/>
        <v>45012</v>
      </c>
      <c r="K135" s="29">
        <f t="shared" si="32"/>
        <v>3068</v>
      </c>
      <c r="L135" s="29">
        <f t="shared" si="32"/>
        <v>0</v>
      </c>
      <c r="M135" s="29">
        <f t="shared" si="32"/>
        <v>6492</v>
      </c>
      <c r="N135" s="29">
        <f t="shared" si="32"/>
        <v>41151</v>
      </c>
      <c r="O135" s="29">
        <f t="shared" si="32"/>
        <v>1228</v>
      </c>
    </row>
    <row r="136" spans="1:15" ht="12.75" customHeight="1">
      <c r="A136" s="4" t="s">
        <v>250</v>
      </c>
      <c r="B136" s="5" t="s">
        <v>251</v>
      </c>
      <c r="C136" s="28">
        <v>6518</v>
      </c>
      <c r="D136" s="28">
        <v>6234</v>
      </c>
      <c r="E136" s="28">
        <v>0</v>
      </c>
      <c r="F136" s="28">
        <f t="shared" ref="F136:F143" si="33">SUM(C136-D136-E136)</f>
        <v>284</v>
      </c>
      <c r="G136" s="28">
        <v>15780</v>
      </c>
      <c r="H136" s="28">
        <v>12594</v>
      </c>
      <c r="I136" s="28">
        <v>0</v>
      </c>
      <c r="J136" s="28">
        <f t="shared" ref="J136:J143" si="34">SUM(G136-H136-I136)</f>
        <v>3186</v>
      </c>
      <c r="K136" s="28">
        <v>3262</v>
      </c>
      <c r="L136" s="28">
        <v>448</v>
      </c>
      <c r="M136" s="28">
        <v>969</v>
      </c>
      <c r="N136" s="28">
        <v>2372</v>
      </c>
      <c r="O136" s="28">
        <v>2029</v>
      </c>
    </row>
    <row r="137" spans="1:15" ht="12.75" customHeight="1">
      <c r="A137" s="4" t="s">
        <v>252</v>
      </c>
      <c r="B137" s="5" t="s">
        <v>253</v>
      </c>
      <c r="C137" s="28">
        <v>980</v>
      </c>
      <c r="D137" s="28">
        <v>756</v>
      </c>
      <c r="E137" s="28">
        <v>0</v>
      </c>
      <c r="F137" s="28">
        <f t="shared" si="33"/>
        <v>224</v>
      </c>
      <c r="G137" s="28">
        <v>2181</v>
      </c>
      <c r="H137" s="28">
        <v>1739</v>
      </c>
      <c r="I137" s="28">
        <v>0</v>
      </c>
      <c r="J137" s="28">
        <f t="shared" si="34"/>
        <v>442</v>
      </c>
      <c r="K137" s="28">
        <v>34</v>
      </c>
      <c r="L137" s="28">
        <v>0</v>
      </c>
      <c r="M137" s="28">
        <v>0</v>
      </c>
      <c r="N137" s="28">
        <v>8</v>
      </c>
      <c r="O137" s="28">
        <v>8</v>
      </c>
    </row>
    <row r="138" spans="1:15" ht="12.75" customHeight="1">
      <c r="A138" s="4" t="s">
        <v>254</v>
      </c>
      <c r="B138" s="5" t="s">
        <v>255</v>
      </c>
      <c r="C138" s="28">
        <v>524</v>
      </c>
      <c r="D138" s="28">
        <v>420</v>
      </c>
      <c r="E138" s="28">
        <v>0</v>
      </c>
      <c r="F138" s="28">
        <f t="shared" si="33"/>
        <v>104</v>
      </c>
      <c r="G138" s="28">
        <v>1454</v>
      </c>
      <c r="H138" s="28">
        <v>1165</v>
      </c>
      <c r="I138" s="28">
        <v>0</v>
      </c>
      <c r="J138" s="28">
        <f t="shared" si="34"/>
        <v>289</v>
      </c>
      <c r="K138" s="28">
        <v>0</v>
      </c>
      <c r="L138" s="28">
        <v>0</v>
      </c>
      <c r="M138" s="28">
        <v>45</v>
      </c>
      <c r="N138" s="28">
        <v>0</v>
      </c>
      <c r="O138" s="28">
        <v>0</v>
      </c>
    </row>
    <row r="139" spans="1:15" ht="12.75" customHeight="1">
      <c r="A139" s="4" t="s">
        <v>256</v>
      </c>
      <c r="B139" s="5" t="s">
        <v>257</v>
      </c>
      <c r="C139" s="28">
        <v>1444</v>
      </c>
      <c r="D139" s="28">
        <v>1444</v>
      </c>
      <c r="E139" s="28">
        <v>0</v>
      </c>
      <c r="F139" s="28">
        <f t="shared" si="33"/>
        <v>0</v>
      </c>
      <c r="G139" s="28">
        <v>4228</v>
      </c>
      <c r="H139" s="28">
        <v>3834</v>
      </c>
      <c r="I139" s="28">
        <v>0</v>
      </c>
      <c r="J139" s="28">
        <f t="shared" si="34"/>
        <v>394</v>
      </c>
      <c r="K139" s="28">
        <v>1699</v>
      </c>
      <c r="L139" s="28">
        <v>31</v>
      </c>
      <c r="M139" s="28">
        <v>1194</v>
      </c>
      <c r="N139" s="28">
        <v>52</v>
      </c>
      <c r="O139" s="28">
        <v>52</v>
      </c>
    </row>
    <row r="140" spans="1:15" ht="12.75" customHeight="1">
      <c r="A140" s="4" t="s">
        <v>258</v>
      </c>
      <c r="B140" s="5" t="s">
        <v>259</v>
      </c>
      <c r="C140" s="28">
        <v>273</v>
      </c>
      <c r="D140" s="28">
        <v>224</v>
      </c>
      <c r="E140" s="28">
        <v>0</v>
      </c>
      <c r="F140" s="28">
        <f t="shared" si="33"/>
        <v>49</v>
      </c>
      <c r="G140" s="28">
        <v>686</v>
      </c>
      <c r="H140" s="28">
        <v>517</v>
      </c>
      <c r="I140" s="28">
        <v>0</v>
      </c>
      <c r="J140" s="28">
        <f t="shared" si="34"/>
        <v>169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1086</v>
      </c>
      <c r="D141" s="28">
        <v>1017</v>
      </c>
      <c r="E141" s="28">
        <v>0</v>
      </c>
      <c r="F141" s="28">
        <f t="shared" si="33"/>
        <v>69</v>
      </c>
      <c r="G141" s="28">
        <v>2804</v>
      </c>
      <c r="H141" s="28">
        <v>2127</v>
      </c>
      <c r="I141" s="28">
        <v>0</v>
      </c>
      <c r="J141" s="28">
        <f t="shared" si="34"/>
        <v>677</v>
      </c>
      <c r="K141" s="28">
        <v>667</v>
      </c>
      <c r="L141" s="28">
        <v>0</v>
      </c>
      <c r="M141" s="28">
        <v>188</v>
      </c>
      <c r="N141" s="28">
        <v>190</v>
      </c>
      <c r="O141" s="28">
        <v>190</v>
      </c>
    </row>
    <row r="142" spans="1:15" ht="12.75" customHeight="1">
      <c r="A142" s="4" t="s">
        <v>262</v>
      </c>
      <c r="B142" s="5" t="s">
        <v>263</v>
      </c>
      <c r="C142" s="28">
        <v>1470</v>
      </c>
      <c r="D142" s="28">
        <v>1140</v>
      </c>
      <c r="E142" s="28">
        <v>0</v>
      </c>
      <c r="F142" s="28">
        <f t="shared" si="33"/>
        <v>330</v>
      </c>
      <c r="G142" s="28">
        <v>4822</v>
      </c>
      <c r="H142" s="28">
        <v>3724</v>
      </c>
      <c r="I142" s="28">
        <v>0</v>
      </c>
      <c r="J142" s="28">
        <f t="shared" si="34"/>
        <v>1098</v>
      </c>
      <c r="K142" s="28">
        <v>1099</v>
      </c>
      <c r="L142" s="28">
        <v>0</v>
      </c>
      <c r="M142" s="28">
        <v>904</v>
      </c>
      <c r="N142" s="28">
        <v>771</v>
      </c>
      <c r="O142" s="28">
        <v>714</v>
      </c>
    </row>
    <row r="143" spans="1:15" ht="12.75" customHeight="1">
      <c r="A143" s="4" t="s">
        <v>264</v>
      </c>
      <c r="B143" s="5" t="s">
        <v>265</v>
      </c>
      <c r="C143" s="28">
        <v>4312</v>
      </c>
      <c r="D143" s="28">
        <v>3787</v>
      </c>
      <c r="E143" s="28">
        <v>0</v>
      </c>
      <c r="F143" s="28">
        <f t="shared" si="33"/>
        <v>525</v>
      </c>
      <c r="G143" s="28">
        <v>13610</v>
      </c>
      <c r="H143" s="28">
        <v>6681</v>
      </c>
      <c r="I143" s="28">
        <v>0</v>
      </c>
      <c r="J143" s="28">
        <f t="shared" si="34"/>
        <v>6929</v>
      </c>
      <c r="K143" s="28">
        <v>6463</v>
      </c>
      <c r="L143" s="28">
        <v>25</v>
      </c>
      <c r="M143" s="28">
        <v>1208</v>
      </c>
      <c r="N143" s="28">
        <v>1077</v>
      </c>
      <c r="O143" s="28">
        <v>1021</v>
      </c>
    </row>
    <row r="144" spans="1:15" ht="12.75" customHeight="1">
      <c r="A144" s="10"/>
      <c r="B144" s="9" t="s">
        <v>266</v>
      </c>
      <c r="C144" s="30">
        <f t="shared" ref="C144:O144" si="35">SUM(C136:C143)</f>
        <v>16607</v>
      </c>
      <c r="D144" s="30">
        <f t="shared" si="35"/>
        <v>15022</v>
      </c>
      <c r="E144" s="30">
        <f t="shared" si="35"/>
        <v>0</v>
      </c>
      <c r="F144" s="30">
        <f t="shared" si="35"/>
        <v>1585</v>
      </c>
      <c r="G144" s="30">
        <f t="shared" si="35"/>
        <v>45565</v>
      </c>
      <c r="H144" s="30">
        <f t="shared" si="35"/>
        <v>32381</v>
      </c>
      <c r="I144" s="30">
        <f t="shared" si="35"/>
        <v>0</v>
      </c>
      <c r="J144" s="30">
        <f t="shared" si="35"/>
        <v>13184</v>
      </c>
      <c r="K144" s="30">
        <f t="shared" si="35"/>
        <v>13224</v>
      </c>
      <c r="L144" s="30">
        <f t="shared" si="35"/>
        <v>504</v>
      </c>
      <c r="M144" s="30">
        <f t="shared" si="35"/>
        <v>4508</v>
      </c>
      <c r="N144" s="30">
        <f t="shared" si="35"/>
        <v>4479</v>
      </c>
      <c r="O144" s="30">
        <f t="shared" si="35"/>
        <v>4014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574913</v>
      </c>
      <c r="D145" s="31">
        <f t="shared" si="36"/>
        <v>419491</v>
      </c>
      <c r="E145" s="31">
        <f t="shared" si="36"/>
        <v>11962</v>
      </c>
      <c r="F145" s="31">
        <f t="shared" si="36"/>
        <v>143460</v>
      </c>
      <c r="G145" s="31">
        <f t="shared" si="36"/>
        <v>1812464</v>
      </c>
      <c r="H145" s="31">
        <f t="shared" si="36"/>
        <v>930078</v>
      </c>
      <c r="I145" s="31">
        <f t="shared" si="36"/>
        <v>76132</v>
      </c>
      <c r="J145" s="31">
        <f t="shared" si="36"/>
        <v>806254</v>
      </c>
      <c r="K145" s="31">
        <f t="shared" si="36"/>
        <v>140500</v>
      </c>
      <c r="L145" s="31">
        <f t="shared" si="36"/>
        <v>1859</v>
      </c>
      <c r="M145" s="31">
        <f t="shared" si="36"/>
        <v>115953</v>
      </c>
      <c r="N145" s="31">
        <f t="shared" si="36"/>
        <v>133274</v>
      </c>
      <c r="O145" s="31">
        <f t="shared" si="36"/>
        <v>47578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12446</v>
      </c>
      <c r="D15" s="28">
        <v>6646</v>
      </c>
      <c r="E15" s="28">
        <v>606</v>
      </c>
      <c r="F15" s="28">
        <f t="shared" ref="F15:F22" si="0">SUM(C15-D15-E15)</f>
        <v>5194</v>
      </c>
      <c r="G15" s="28">
        <v>50743</v>
      </c>
      <c r="H15" s="28">
        <v>18602</v>
      </c>
      <c r="I15" s="28">
        <v>4381</v>
      </c>
      <c r="J15" s="28">
        <f t="shared" ref="J15:J22" si="1">SUM(G15-H15-I15)</f>
        <v>27760</v>
      </c>
      <c r="K15" s="28">
        <v>4017</v>
      </c>
      <c r="L15" s="28">
        <v>0</v>
      </c>
      <c r="M15" s="28">
        <v>3321</v>
      </c>
      <c r="N15" s="28">
        <v>1101</v>
      </c>
      <c r="O15" s="28">
        <v>1101</v>
      </c>
    </row>
    <row r="16" spans="1:15" ht="12.75" customHeight="1">
      <c r="A16" s="4" t="s">
        <v>29</v>
      </c>
      <c r="B16" s="5" t="s">
        <v>30</v>
      </c>
      <c r="C16" s="28">
        <v>7554</v>
      </c>
      <c r="D16" s="28">
        <v>3058</v>
      </c>
      <c r="E16" s="28">
        <v>131</v>
      </c>
      <c r="F16" s="28">
        <f t="shared" si="0"/>
        <v>4365</v>
      </c>
      <c r="G16" s="28">
        <v>44847</v>
      </c>
      <c r="H16" s="28">
        <v>7397</v>
      </c>
      <c r="I16" s="28">
        <v>920</v>
      </c>
      <c r="J16" s="28">
        <f t="shared" si="1"/>
        <v>36530</v>
      </c>
      <c r="K16" s="28">
        <v>1836</v>
      </c>
      <c r="L16" s="28">
        <v>0</v>
      </c>
      <c r="M16" s="28">
        <v>3851</v>
      </c>
      <c r="N16" s="28">
        <v>28</v>
      </c>
      <c r="O16" s="28">
        <v>28</v>
      </c>
    </row>
    <row r="17" spans="1:15" ht="12.75" customHeight="1">
      <c r="A17" s="4" t="s">
        <v>31</v>
      </c>
      <c r="B17" s="5" t="s">
        <v>32</v>
      </c>
      <c r="C17" s="28">
        <v>3191</v>
      </c>
      <c r="D17" s="28">
        <v>3080</v>
      </c>
      <c r="E17" s="28">
        <v>0</v>
      </c>
      <c r="F17" s="28">
        <f t="shared" si="0"/>
        <v>111</v>
      </c>
      <c r="G17" s="28">
        <v>6382</v>
      </c>
      <c r="H17" s="28">
        <v>5513</v>
      </c>
      <c r="I17" s="28">
        <v>0</v>
      </c>
      <c r="J17" s="28">
        <f t="shared" si="1"/>
        <v>869</v>
      </c>
      <c r="K17" s="28">
        <v>691</v>
      </c>
      <c r="L17" s="28">
        <v>0</v>
      </c>
      <c r="M17" s="28">
        <v>212</v>
      </c>
      <c r="N17" s="28">
        <v>443</v>
      </c>
      <c r="O17" s="28">
        <v>443</v>
      </c>
    </row>
    <row r="18" spans="1:15" ht="12.75" customHeight="1">
      <c r="A18" s="4" t="s">
        <v>33</v>
      </c>
      <c r="B18" s="5" t="s">
        <v>34</v>
      </c>
      <c r="C18" s="28">
        <v>9205</v>
      </c>
      <c r="D18" s="28">
        <v>7302</v>
      </c>
      <c r="E18" s="28">
        <v>100</v>
      </c>
      <c r="F18" s="28">
        <f t="shared" si="0"/>
        <v>1803</v>
      </c>
      <c r="G18" s="28">
        <v>24236</v>
      </c>
      <c r="H18" s="28">
        <v>18015</v>
      </c>
      <c r="I18" s="28">
        <v>581</v>
      </c>
      <c r="J18" s="28">
        <f t="shared" si="1"/>
        <v>5640</v>
      </c>
      <c r="K18" s="28">
        <v>2446</v>
      </c>
      <c r="L18" s="28">
        <v>0</v>
      </c>
      <c r="M18" s="28">
        <v>736</v>
      </c>
      <c r="N18" s="28">
        <v>346</v>
      </c>
      <c r="O18" s="28">
        <v>346</v>
      </c>
    </row>
    <row r="19" spans="1:15" ht="12.75" customHeight="1">
      <c r="A19" s="4" t="s">
        <v>35</v>
      </c>
      <c r="B19" s="5" t="s">
        <v>36</v>
      </c>
      <c r="C19" s="28">
        <v>6867</v>
      </c>
      <c r="D19" s="28">
        <v>6434</v>
      </c>
      <c r="E19" s="28">
        <v>230</v>
      </c>
      <c r="F19" s="28">
        <f t="shared" si="0"/>
        <v>203</v>
      </c>
      <c r="G19" s="28">
        <v>18124</v>
      </c>
      <c r="H19" s="28">
        <v>14743</v>
      </c>
      <c r="I19" s="28">
        <v>1441</v>
      </c>
      <c r="J19" s="28">
        <f t="shared" si="1"/>
        <v>1940</v>
      </c>
      <c r="K19" s="28">
        <v>304</v>
      </c>
      <c r="L19" s="28">
        <v>0</v>
      </c>
      <c r="M19" s="28">
        <v>24</v>
      </c>
      <c r="N19" s="28">
        <v>120</v>
      </c>
      <c r="O19" s="28">
        <v>120</v>
      </c>
    </row>
    <row r="20" spans="1:15" ht="12.75" customHeight="1">
      <c r="A20" s="4" t="s">
        <v>37</v>
      </c>
      <c r="B20" s="5" t="s">
        <v>38</v>
      </c>
      <c r="C20" s="28">
        <v>38425</v>
      </c>
      <c r="D20" s="28">
        <v>36225</v>
      </c>
      <c r="E20" s="28">
        <v>935</v>
      </c>
      <c r="F20" s="28">
        <f t="shared" si="0"/>
        <v>1265</v>
      </c>
      <c r="G20" s="28">
        <v>90342</v>
      </c>
      <c r="H20" s="28">
        <v>72842</v>
      </c>
      <c r="I20" s="28">
        <v>5550</v>
      </c>
      <c r="J20" s="28">
        <f t="shared" si="1"/>
        <v>11950</v>
      </c>
      <c r="K20" s="28">
        <v>4639</v>
      </c>
      <c r="L20" s="28">
        <v>0</v>
      </c>
      <c r="M20" s="28">
        <v>1506</v>
      </c>
      <c r="N20" s="28">
        <v>3205</v>
      </c>
      <c r="O20" s="28">
        <v>2648</v>
      </c>
    </row>
    <row r="21" spans="1:15" ht="12.75" customHeight="1">
      <c r="A21" s="4" t="s">
        <v>39</v>
      </c>
      <c r="B21" s="5" t="s">
        <v>40</v>
      </c>
      <c r="C21" s="28">
        <v>2924</v>
      </c>
      <c r="D21" s="28">
        <v>2907</v>
      </c>
      <c r="E21" s="28">
        <v>0</v>
      </c>
      <c r="F21" s="28">
        <f t="shared" si="0"/>
        <v>17</v>
      </c>
      <c r="G21" s="28">
        <v>5153</v>
      </c>
      <c r="H21" s="28">
        <v>5119</v>
      </c>
      <c r="I21" s="28">
        <v>0</v>
      </c>
      <c r="J21" s="28">
        <f t="shared" si="1"/>
        <v>34</v>
      </c>
      <c r="K21" s="28">
        <v>30</v>
      </c>
      <c r="L21" s="28">
        <v>0</v>
      </c>
      <c r="M21" s="28">
        <v>0</v>
      </c>
      <c r="N21" s="28">
        <v>40</v>
      </c>
      <c r="O21" s="28">
        <v>40</v>
      </c>
    </row>
    <row r="22" spans="1:15" ht="12.75" customHeight="1">
      <c r="A22" s="4" t="s">
        <v>41</v>
      </c>
      <c r="B22" s="5" t="s">
        <v>42</v>
      </c>
      <c r="C22" s="28">
        <v>2930</v>
      </c>
      <c r="D22" s="28">
        <v>2532</v>
      </c>
      <c r="E22" s="28">
        <v>281</v>
      </c>
      <c r="F22" s="28">
        <f t="shared" si="0"/>
        <v>117</v>
      </c>
      <c r="G22" s="28">
        <v>7626</v>
      </c>
      <c r="H22" s="28">
        <v>5012</v>
      </c>
      <c r="I22" s="28">
        <v>1378</v>
      </c>
      <c r="J22" s="28">
        <f t="shared" si="1"/>
        <v>1236</v>
      </c>
      <c r="K22" s="28">
        <v>698</v>
      </c>
      <c r="L22" s="28">
        <v>0</v>
      </c>
      <c r="M22" s="28">
        <v>1030</v>
      </c>
      <c r="N22" s="28">
        <v>549</v>
      </c>
      <c r="O22" s="28">
        <v>549</v>
      </c>
    </row>
    <row r="23" spans="1:15" ht="12.75" customHeight="1">
      <c r="A23" s="8"/>
      <c r="B23" s="9" t="s">
        <v>43</v>
      </c>
      <c r="C23" s="29">
        <f t="shared" ref="C23:O23" si="2">SUM(C15:C22)</f>
        <v>83542</v>
      </c>
      <c r="D23" s="29">
        <f t="shared" si="2"/>
        <v>68184</v>
      </c>
      <c r="E23" s="29">
        <f t="shared" si="2"/>
        <v>2283</v>
      </c>
      <c r="F23" s="29">
        <f t="shared" si="2"/>
        <v>13075</v>
      </c>
      <c r="G23" s="29">
        <f t="shared" si="2"/>
        <v>247453</v>
      </c>
      <c r="H23" s="29">
        <f t="shared" si="2"/>
        <v>147243</v>
      </c>
      <c r="I23" s="29">
        <f t="shared" si="2"/>
        <v>14251</v>
      </c>
      <c r="J23" s="29">
        <f t="shared" si="2"/>
        <v>85959</v>
      </c>
      <c r="K23" s="29">
        <f t="shared" si="2"/>
        <v>14661</v>
      </c>
      <c r="L23" s="29">
        <f t="shared" si="2"/>
        <v>0</v>
      </c>
      <c r="M23" s="29">
        <f t="shared" si="2"/>
        <v>10680</v>
      </c>
      <c r="N23" s="29">
        <f t="shared" si="2"/>
        <v>5832</v>
      </c>
      <c r="O23" s="29">
        <f t="shared" si="2"/>
        <v>5275</v>
      </c>
    </row>
    <row r="24" spans="1:15" ht="14.25" customHeight="1">
      <c r="A24" s="4" t="s">
        <v>44</v>
      </c>
      <c r="B24" s="5" t="s">
        <v>45</v>
      </c>
      <c r="C24" s="28">
        <v>3340</v>
      </c>
      <c r="D24" s="28">
        <v>2941</v>
      </c>
      <c r="E24" s="28">
        <v>185</v>
      </c>
      <c r="F24" s="28">
        <f>SUM(C24-D24-E24)</f>
        <v>214</v>
      </c>
      <c r="G24" s="28">
        <v>7645</v>
      </c>
      <c r="H24" s="28">
        <v>5003</v>
      </c>
      <c r="I24" s="28">
        <v>861</v>
      </c>
      <c r="J24" s="28">
        <f>SUM(G24-H24-I24)</f>
        <v>1781</v>
      </c>
      <c r="K24" s="28">
        <v>2796</v>
      </c>
      <c r="L24" s="28">
        <v>0</v>
      </c>
      <c r="M24" s="28">
        <v>372</v>
      </c>
      <c r="N24" s="28">
        <v>486</v>
      </c>
      <c r="O24" s="28">
        <v>486</v>
      </c>
    </row>
    <row r="25" spans="1:15" ht="14.25" customHeight="1">
      <c r="A25" s="10"/>
      <c r="B25" s="9" t="s">
        <v>46</v>
      </c>
      <c r="C25" s="29">
        <f t="shared" ref="C25:O25" si="3">SUM(C24)</f>
        <v>3340</v>
      </c>
      <c r="D25" s="29">
        <f t="shared" si="3"/>
        <v>2941</v>
      </c>
      <c r="E25" s="29">
        <f t="shared" si="3"/>
        <v>185</v>
      </c>
      <c r="F25" s="29">
        <f t="shared" si="3"/>
        <v>214</v>
      </c>
      <c r="G25" s="29">
        <f t="shared" si="3"/>
        <v>7645</v>
      </c>
      <c r="H25" s="29">
        <f t="shared" si="3"/>
        <v>5003</v>
      </c>
      <c r="I25" s="29">
        <f t="shared" si="3"/>
        <v>861</v>
      </c>
      <c r="J25" s="29">
        <f t="shared" si="3"/>
        <v>1781</v>
      </c>
      <c r="K25" s="29">
        <f t="shared" si="3"/>
        <v>2796</v>
      </c>
      <c r="L25" s="29">
        <f t="shared" si="3"/>
        <v>0</v>
      </c>
      <c r="M25" s="29">
        <f t="shared" si="3"/>
        <v>372</v>
      </c>
      <c r="N25" s="29">
        <f t="shared" si="3"/>
        <v>486</v>
      </c>
      <c r="O25" s="29">
        <f t="shared" si="3"/>
        <v>486</v>
      </c>
    </row>
    <row r="26" spans="1:15" ht="12.75" customHeight="1">
      <c r="A26" s="4" t="s">
        <v>47</v>
      </c>
      <c r="B26" s="5" t="s">
        <v>48</v>
      </c>
      <c r="C26" s="28">
        <v>26743</v>
      </c>
      <c r="D26" s="28">
        <v>12297</v>
      </c>
      <c r="E26" s="28">
        <v>534</v>
      </c>
      <c r="F26" s="28">
        <f>SUM(C26-D26-E26)</f>
        <v>13912</v>
      </c>
      <c r="G26" s="28">
        <v>57411</v>
      </c>
      <c r="H26" s="28">
        <v>20891</v>
      </c>
      <c r="I26" s="28">
        <v>2342</v>
      </c>
      <c r="J26" s="28">
        <f>SUM(G26-H26-I26)</f>
        <v>34178</v>
      </c>
      <c r="K26" s="28">
        <v>6554</v>
      </c>
      <c r="L26" s="28">
        <v>17</v>
      </c>
      <c r="M26" s="28">
        <v>1100</v>
      </c>
      <c r="N26" s="28">
        <v>1131</v>
      </c>
      <c r="O26" s="28">
        <v>1131</v>
      </c>
    </row>
    <row r="27" spans="1:15" ht="12.75" customHeight="1">
      <c r="A27" s="4" t="s">
        <v>49</v>
      </c>
      <c r="B27" s="5" t="s">
        <v>50</v>
      </c>
      <c r="C27" s="28">
        <v>4104</v>
      </c>
      <c r="D27" s="28">
        <v>3843</v>
      </c>
      <c r="E27" s="28">
        <v>160</v>
      </c>
      <c r="F27" s="28">
        <f>SUM(C27-D27-E27)</f>
        <v>101</v>
      </c>
      <c r="G27" s="28">
        <v>8780</v>
      </c>
      <c r="H27" s="28">
        <v>5718</v>
      </c>
      <c r="I27" s="28">
        <v>774</v>
      </c>
      <c r="J27" s="28">
        <f>SUM(G27-H27-I27)</f>
        <v>2288</v>
      </c>
      <c r="K27" s="28">
        <v>1633</v>
      </c>
      <c r="L27" s="28">
        <v>0</v>
      </c>
      <c r="M27" s="28">
        <v>276</v>
      </c>
      <c r="N27" s="28">
        <v>509</v>
      </c>
      <c r="O27" s="28">
        <v>509</v>
      </c>
    </row>
    <row r="28" spans="1:15" ht="12.75" customHeight="1">
      <c r="A28" s="4" t="s">
        <v>51</v>
      </c>
      <c r="B28" s="5" t="s">
        <v>52</v>
      </c>
      <c r="C28" s="28">
        <v>4039</v>
      </c>
      <c r="D28" s="28">
        <v>2788</v>
      </c>
      <c r="E28" s="28">
        <v>230</v>
      </c>
      <c r="F28" s="28">
        <f>SUM(C28-D28-E28)</f>
        <v>1021</v>
      </c>
      <c r="G28" s="28">
        <v>11053</v>
      </c>
      <c r="H28" s="28">
        <v>6207</v>
      </c>
      <c r="I28" s="28">
        <v>1733</v>
      </c>
      <c r="J28" s="28">
        <f>SUM(G28-H28-I28)</f>
        <v>3113</v>
      </c>
      <c r="K28" s="28">
        <v>4926</v>
      </c>
      <c r="L28" s="28">
        <v>92</v>
      </c>
      <c r="M28" s="28">
        <v>75</v>
      </c>
      <c r="N28" s="28">
        <v>62</v>
      </c>
      <c r="O28" s="28">
        <v>62</v>
      </c>
    </row>
    <row r="29" spans="1:15" ht="12.75" customHeight="1">
      <c r="A29" s="4" t="s">
        <v>53</v>
      </c>
      <c r="B29" s="5" t="s">
        <v>54</v>
      </c>
      <c r="C29" s="28">
        <v>7681</v>
      </c>
      <c r="D29" s="28">
        <v>4827</v>
      </c>
      <c r="E29" s="28">
        <v>460</v>
      </c>
      <c r="F29" s="28">
        <f>SUM(C29-D29-E29)</f>
        <v>2394</v>
      </c>
      <c r="G29" s="28">
        <v>15811</v>
      </c>
      <c r="H29" s="28">
        <v>9868</v>
      </c>
      <c r="I29" s="28">
        <v>2114</v>
      </c>
      <c r="J29" s="28">
        <f>SUM(G29-H29-I29)</f>
        <v>3829</v>
      </c>
      <c r="K29" s="28">
        <v>27</v>
      </c>
      <c r="L29" s="28">
        <v>0</v>
      </c>
      <c r="M29" s="28">
        <v>0</v>
      </c>
      <c r="N29" s="28">
        <v>49</v>
      </c>
      <c r="O29" s="28">
        <v>49</v>
      </c>
    </row>
    <row r="30" spans="1:15" ht="12.75" customHeight="1">
      <c r="A30" s="8"/>
      <c r="B30" s="9" t="s">
        <v>55</v>
      </c>
      <c r="C30" s="29">
        <f t="shared" ref="C30:O30" si="4">SUM(C26:C29)</f>
        <v>42567</v>
      </c>
      <c r="D30" s="29">
        <f t="shared" si="4"/>
        <v>23755</v>
      </c>
      <c r="E30" s="29">
        <f t="shared" si="4"/>
        <v>1384</v>
      </c>
      <c r="F30" s="29">
        <f t="shared" si="4"/>
        <v>17428</v>
      </c>
      <c r="G30" s="29">
        <f t="shared" si="4"/>
        <v>93055</v>
      </c>
      <c r="H30" s="29">
        <f t="shared" si="4"/>
        <v>42684</v>
      </c>
      <c r="I30" s="29">
        <f t="shared" si="4"/>
        <v>6963</v>
      </c>
      <c r="J30" s="29">
        <f t="shared" si="4"/>
        <v>43408</v>
      </c>
      <c r="K30" s="29">
        <f t="shared" si="4"/>
        <v>13140</v>
      </c>
      <c r="L30" s="29">
        <f t="shared" si="4"/>
        <v>109</v>
      </c>
      <c r="M30" s="29">
        <f t="shared" si="4"/>
        <v>1451</v>
      </c>
      <c r="N30" s="29">
        <f t="shared" si="4"/>
        <v>1751</v>
      </c>
      <c r="O30" s="29">
        <f t="shared" si="4"/>
        <v>1751</v>
      </c>
    </row>
    <row r="31" spans="1:15" ht="12.75" customHeight="1">
      <c r="A31" s="4" t="s">
        <v>56</v>
      </c>
      <c r="B31" s="5" t="s">
        <v>57</v>
      </c>
      <c r="C31" s="28">
        <v>17458</v>
      </c>
      <c r="D31" s="28">
        <v>16700</v>
      </c>
      <c r="E31" s="28">
        <v>288</v>
      </c>
      <c r="F31" s="28">
        <f t="shared" ref="F31:F42" si="5">SUM(C31-D31-E31)</f>
        <v>470</v>
      </c>
      <c r="G31" s="28">
        <v>46770</v>
      </c>
      <c r="H31" s="28">
        <v>33112</v>
      </c>
      <c r="I31" s="28">
        <v>1412</v>
      </c>
      <c r="J31" s="28">
        <f t="shared" ref="J31:J42" si="6">SUM(G31-H31-I31)</f>
        <v>12246</v>
      </c>
      <c r="K31" s="28">
        <v>1519</v>
      </c>
      <c r="L31" s="28">
        <v>0</v>
      </c>
      <c r="M31" s="28">
        <v>492</v>
      </c>
      <c r="N31" s="28">
        <v>230</v>
      </c>
      <c r="O31" s="28">
        <v>230</v>
      </c>
    </row>
    <row r="32" spans="1:15" ht="12.75" customHeight="1">
      <c r="A32" s="4" t="s">
        <v>58</v>
      </c>
      <c r="B32" s="5" t="s">
        <v>59</v>
      </c>
      <c r="C32" s="28">
        <v>21837</v>
      </c>
      <c r="D32" s="28">
        <v>19839</v>
      </c>
      <c r="E32" s="28">
        <v>690</v>
      </c>
      <c r="F32" s="28">
        <f t="shared" si="5"/>
        <v>1308</v>
      </c>
      <c r="G32" s="28">
        <v>85176</v>
      </c>
      <c r="H32" s="28">
        <v>48597</v>
      </c>
      <c r="I32" s="28">
        <v>4707</v>
      </c>
      <c r="J32" s="28">
        <f t="shared" si="6"/>
        <v>31872</v>
      </c>
      <c r="K32" s="28">
        <v>4530</v>
      </c>
      <c r="L32" s="28">
        <v>0</v>
      </c>
      <c r="M32" s="28">
        <v>8121</v>
      </c>
      <c r="N32" s="28">
        <v>584</v>
      </c>
      <c r="O32" s="28">
        <v>584</v>
      </c>
    </row>
    <row r="33" spans="1:256" ht="12.75" customHeight="1">
      <c r="A33" s="4" t="s">
        <v>60</v>
      </c>
      <c r="B33" s="5" t="s">
        <v>61</v>
      </c>
      <c r="C33" s="28">
        <v>11752</v>
      </c>
      <c r="D33" s="28">
        <v>10005</v>
      </c>
      <c r="E33" s="28">
        <v>240</v>
      </c>
      <c r="F33" s="28">
        <f t="shared" si="5"/>
        <v>1507</v>
      </c>
      <c r="G33" s="28">
        <v>46965</v>
      </c>
      <c r="H33" s="28">
        <v>13380</v>
      </c>
      <c r="I33" s="28">
        <v>811</v>
      </c>
      <c r="J33" s="28">
        <f t="shared" si="6"/>
        <v>32774</v>
      </c>
      <c r="K33" s="28">
        <v>8119</v>
      </c>
      <c r="L33" s="28">
        <v>59</v>
      </c>
      <c r="M33" s="28">
        <v>4046</v>
      </c>
      <c r="N33" s="28">
        <v>760</v>
      </c>
      <c r="O33" s="28">
        <v>760</v>
      </c>
    </row>
    <row r="34" spans="1:256" ht="12.75" customHeight="1">
      <c r="A34" s="4" t="s">
        <v>62</v>
      </c>
      <c r="B34" s="5" t="s">
        <v>63</v>
      </c>
      <c r="C34" s="28">
        <v>12209</v>
      </c>
      <c r="D34" s="28">
        <v>4602</v>
      </c>
      <c r="E34" s="28">
        <v>45</v>
      </c>
      <c r="F34" s="28">
        <f t="shared" si="5"/>
        <v>7562</v>
      </c>
      <c r="G34" s="28">
        <v>37258</v>
      </c>
      <c r="H34" s="28">
        <v>11700</v>
      </c>
      <c r="I34" s="28">
        <v>281</v>
      </c>
      <c r="J34" s="28">
        <f t="shared" si="6"/>
        <v>25277</v>
      </c>
      <c r="K34" s="28">
        <v>1553</v>
      </c>
      <c r="L34" s="28">
        <v>0</v>
      </c>
      <c r="M34" s="28">
        <v>2829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5615</v>
      </c>
      <c r="D35" s="28">
        <v>5558</v>
      </c>
      <c r="E35" s="28">
        <v>0</v>
      </c>
      <c r="F35" s="28">
        <f t="shared" si="5"/>
        <v>57</v>
      </c>
      <c r="G35" s="28">
        <v>10105</v>
      </c>
      <c r="H35" s="28">
        <v>9386</v>
      </c>
      <c r="I35" s="28">
        <v>0</v>
      </c>
      <c r="J35" s="28">
        <f t="shared" si="6"/>
        <v>719</v>
      </c>
      <c r="K35" s="28">
        <v>121</v>
      </c>
      <c r="L35" s="28">
        <v>0</v>
      </c>
      <c r="M35" s="28">
        <v>64</v>
      </c>
      <c r="N35" s="28">
        <v>760</v>
      </c>
      <c r="O35" s="28">
        <v>760</v>
      </c>
    </row>
    <row r="36" spans="1:256" ht="12.75" customHeight="1">
      <c r="A36" s="4" t="s">
        <v>66</v>
      </c>
      <c r="B36" s="5" t="s">
        <v>67</v>
      </c>
      <c r="C36" s="28">
        <v>3523</v>
      </c>
      <c r="D36" s="28">
        <v>3175</v>
      </c>
      <c r="E36" s="28">
        <v>218</v>
      </c>
      <c r="F36" s="28">
        <f t="shared" si="5"/>
        <v>130</v>
      </c>
      <c r="G36" s="28">
        <v>10396</v>
      </c>
      <c r="H36" s="28">
        <v>7810</v>
      </c>
      <c r="I36" s="28">
        <v>1822</v>
      </c>
      <c r="J36" s="28">
        <f t="shared" si="6"/>
        <v>764</v>
      </c>
      <c r="K36" s="28">
        <v>85</v>
      </c>
      <c r="L36" s="28">
        <v>0</v>
      </c>
      <c r="M36" s="28">
        <v>330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6297</v>
      </c>
      <c r="D37" s="28">
        <v>5744</v>
      </c>
      <c r="E37" s="28">
        <v>70</v>
      </c>
      <c r="F37" s="28">
        <f t="shared" si="5"/>
        <v>483</v>
      </c>
      <c r="G37" s="28">
        <v>29771</v>
      </c>
      <c r="H37" s="28">
        <v>14509</v>
      </c>
      <c r="I37" s="28">
        <v>435</v>
      </c>
      <c r="J37" s="28">
        <f t="shared" si="6"/>
        <v>14827</v>
      </c>
      <c r="K37" s="28">
        <v>2029</v>
      </c>
      <c r="L37" s="28">
        <v>0</v>
      </c>
      <c r="M37" s="28">
        <v>3484</v>
      </c>
      <c r="N37" s="28">
        <v>531</v>
      </c>
      <c r="O37" s="28">
        <v>531</v>
      </c>
    </row>
    <row r="38" spans="1:256" ht="12.75" customHeight="1">
      <c r="A38" s="4" t="s">
        <v>70</v>
      </c>
      <c r="B38" s="5" t="s">
        <v>71</v>
      </c>
      <c r="C38" s="28">
        <v>94426</v>
      </c>
      <c r="D38" s="28">
        <v>70257</v>
      </c>
      <c r="E38" s="28">
        <v>2290</v>
      </c>
      <c r="F38" s="28">
        <f t="shared" si="5"/>
        <v>21879</v>
      </c>
      <c r="G38" s="28">
        <v>261206</v>
      </c>
      <c r="H38" s="28">
        <v>116844</v>
      </c>
      <c r="I38" s="28">
        <v>10426</v>
      </c>
      <c r="J38" s="28">
        <f t="shared" si="6"/>
        <v>133936</v>
      </c>
      <c r="K38" s="28">
        <v>36791</v>
      </c>
      <c r="L38" s="28">
        <v>0</v>
      </c>
      <c r="M38" s="28">
        <v>12900</v>
      </c>
      <c r="N38" s="28">
        <v>90285</v>
      </c>
      <c r="O38" s="28">
        <v>15045</v>
      </c>
    </row>
    <row r="39" spans="1:256" ht="12.75" customHeight="1">
      <c r="A39" s="4" t="s">
        <v>72</v>
      </c>
      <c r="B39" s="5" t="s">
        <v>73</v>
      </c>
      <c r="C39" s="28">
        <v>10072</v>
      </c>
      <c r="D39" s="28">
        <v>8811</v>
      </c>
      <c r="E39" s="28">
        <v>411</v>
      </c>
      <c r="F39" s="28">
        <f t="shared" si="5"/>
        <v>850</v>
      </c>
      <c r="G39" s="28">
        <v>18511</v>
      </c>
      <c r="H39" s="28">
        <v>14269</v>
      </c>
      <c r="I39" s="28">
        <v>2434</v>
      </c>
      <c r="J39" s="28">
        <f t="shared" si="6"/>
        <v>1808</v>
      </c>
      <c r="K39" s="28">
        <v>669</v>
      </c>
      <c r="L39" s="28">
        <v>0</v>
      </c>
      <c r="M39" s="28">
        <v>111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9321</v>
      </c>
      <c r="D40" s="28">
        <v>8662</v>
      </c>
      <c r="E40" s="28">
        <v>248</v>
      </c>
      <c r="F40" s="28">
        <f t="shared" si="5"/>
        <v>411</v>
      </c>
      <c r="G40" s="28">
        <v>26171</v>
      </c>
      <c r="H40" s="28">
        <v>17557</v>
      </c>
      <c r="I40" s="28">
        <v>1396</v>
      </c>
      <c r="J40" s="28">
        <f t="shared" si="6"/>
        <v>7218</v>
      </c>
      <c r="K40" s="28">
        <v>1338</v>
      </c>
      <c r="L40" s="28">
        <v>0</v>
      </c>
      <c r="M40" s="28">
        <v>3587</v>
      </c>
      <c r="N40" s="28">
        <v>152</v>
      </c>
      <c r="O40" s="28">
        <v>152</v>
      </c>
    </row>
    <row r="41" spans="1:256" ht="12.75" customHeight="1">
      <c r="A41" s="4" t="s">
        <v>76</v>
      </c>
      <c r="B41" s="5" t="s">
        <v>77</v>
      </c>
      <c r="C41" s="28">
        <v>2670</v>
      </c>
      <c r="D41" s="28">
        <v>2460</v>
      </c>
      <c r="E41" s="28">
        <v>0</v>
      </c>
      <c r="F41" s="28">
        <f t="shared" si="5"/>
        <v>210</v>
      </c>
      <c r="G41" s="28">
        <v>11278</v>
      </c>
      <c r="H41" s="28">
        <v>7587</v>
      </c>
      <c r="I41" s="28">
        <v>0</v>
      </c>
      <c r="J41" s="28">
        <f t="shared" si="6"/>
        <v>3691</v>
      </c>
      <c r="K41" s="28">
        <v>1811</v>
      </c>
      <c r="L41" s="28">
        <v>0</v>
      </c>
      <c r="M41" s="28">
        <v>246</v>
      </c>
      <c r="N41" s="28">
        <v>1122</v>
      </c>
      <c r="O41" s="28">
        <v>1122</v>
      </c>
    </row>
    <row r="42" spans="1:256" ht="12.75" customHeight="1">
      <c r="A42" s="4" t="s">
        <v>78</v>
      </c>
      <c r="B42" s="5" t="s">
        <v>79</v>
      </c>
      <c r="C42" s="28">
        <v>20669</v>
      </c>
      <c r="D42" s="28">
        <v>17960</v>
      </c>
      <c r="E42" s="28">
        <v>411</v>
      </c>
      <c r="F42" s="28">
        <f t="shared" si="5"/>
        <v>2298</v>
      </c>
      <c r="G42" s="28">
        <v>34596</v>
      </c>
      <c r="H42" s="28">
        <v>28457</v>
      </c>
      <c r="I42" s="28">
        <v>1059</v>
      </c>
      <c r="J42" s="28">
        <f t="shared" si="6"/>
        <v>5080</v>
      </c>
      <c r="K42" s="28">
        <v>953</v>
      </c>
      <c r="L42" s="28">
        <v>0</v>
      </c>
      <c r="M42" s="28">
        <v>25</v>
      </c>
      <c r="N42" s="28">
        <v>156</v>
      </c>
      <c r="O42" s="28">
        <v>156</v>
      </c>
    </row>
    <row r="43" spans="1:256" ht="12.75" customHeight="1">
      <c r="A43" s="8"/>
      <c r="B43" s="9" t="s">
        <v>80</v>
      </c>
      <c r="C43" s="29">
        <f t="shared" ref="C43:O43" si="7">SUM(C31:C42)</f>
        <v>215849</v>
      </c>
      <c r="D43" s="29">
        <f t="shared" si="7"/>
        <v>173773</v>
      </c>
      <c r="E43" s="29">
        <f t="shared" si="7"/>
        <v>4911</v>
      </c>
      <c r="F43" s="29">
        <f t="shared" si="7"/>
        <v>37165</v>
      </c>
      <c r="G43" s="29">
        <f t="shared" si="7"/>
        <v>618203</v>
      </c>
      <c r="H43" s="29">
        <f t="shared" si="7"/>
        <v>323208</v>
      </c>
      <c r="I43" s="29">
        <f t="shared" si="7"/>
        <v>24783</v>
      </c>
      <c r="J43" s="29">
        <f t="shared" si="7"/>
        <v>270212</v>
      </c>
      <c r="K43" s="29">
        <f t="shared" si="7"/>
        <v>59518</v>
      </c>
      <c r="L43" s="29">
        <f t="shared" si="7"/>
        <v>59</v>
      </c>
      <c r="M43" s="29">
        <f t="shared" si="7"/>
        <v>36235</v>
      </c>
      <c r="N43" s="29">
        <f t="shared" si="7"/>
        <v>94606</v>
      </c>
      <c r="O43" s="29">
        <f t="shared" si="7"/>
        <v>19366</v>
      </c>
    </row>
    <row r="44" spans="1:256" ht="12.75" customHeight="1">
      <c r="A44" s="4" t="s">
        <v>81</v>
      </c>
      <c r="B44" s="5" t="s">
        <v>82</v>
      </c>
      <c r="C44" s="28">
        <v>8312</v>
      </c>
      <c r="D44" s="28">
        <v>7448</v>
      </c>
      <c r="E44" s="28">
        <v>143</v>
      </c>
      <c r="F44" s="28">
        <f>SUM(C44-D44-E44)</f>
        <v>721</v>
      </c>
      <c r="G44" s="28">
        <v>31371</v>
      </c>
      <c r="H44" s="28">
        <v>20882</v>
      </c>
      <c r="I44" s="28">
        <v>819</v>
      </c>
      <c r="J44" s="28">
        <f>SUM(G44-H44-I44)</f>
        <v>9670</v>
      </c>
      <c r="K44" s="28">
        <v>4485</v>
      </c>
      <c r="L44" s="28">
        <v>0</v>
      </c>
      <c r="M44" s="28">
        <v>1009</v>
      </c>
      <c r="N44" s="28">
        <v>284</v>
      </c>
      <c r="O44" s="28">
        <v>284</v>
      </c>
    </row>
    <row r="45" spans="1:256" ht="12.75" customHeight="1">
      <c r="A45" s="4" t="s">
        <v>83</v>
      </c>
      <c r="B45" s="5" t="s">
        <v>84</v>
      </c>
      <c r="C45" s="28">
        <v>11819</v>
      </c>
      <c r="D45" s="28">
        <v>9136</v>
      </c>
      <c r="E45" s="28">
        <v>221</v>
      </c>
      <c r="F45" s="28">
        <f>SUM(C45-D45-E45)</f>
        <v>2462</v>
      </c>
      <c r="G45" s="28">
        <v>42694</v>
      </c>
      <c r="H45" s="28">
        <v>23381</v>
      </c>
      <c r="I45" s="28">
        <v>1469</v>
      </c>
      <c r="J45" s="28">
        <f>SUM(G45-H45-I45)</f>
        <v>17844</v>
      </c>
      <c r="K45" s="28">
        <v>13621</v>
      </c>
      <c r="L45" s="28">
        <v>0</v>
      </c>
      <c r="M45" s="28">
        <v>3235</v>
      </c>
      <c r="N45" s="28">
        <v>1</v>
      </c>
      <c r="O45" s="28">
        <v>1</v>
      </c>
    </row>
    <row r="46" spans="1:256" ht="12.75" customHeight="1">
      <c r="A46" s="8"/>
      <c r="B46" s="9" t="s">
        <v>85</v>
      </c>
      <c r="C46" s="29">
        <f t="shared" ref="C46:O46" si="8">SUM(C44:C45)</f>
        <v>20131</v>
      </c>
      <c r="D46" s="29">
        <f t="shared" si="8"/>
        <v>16584</v>
      </c>
      <c r="E46" s="29">
        <f t="shared" si="8"/>
        <v>364</v>
      </c>
      <c r="F46" s="29">
        <f t="shared" si="8"/>
        <v>3183</v>
      </c>
      <c r="G46" s="29">
        <f t="shared" si="8"/>
        <v>74065</v>
      </c>
      <c r="H46" s="29">
        <f t="shared" si="8"/>
        <v>44263</v>
      </c>
      <c r="I46" s="29">
        <f t="shared" si="8"/>
        <v>2288</v>
      </c>
      <c r="J46" s="29">
        <f t="shared" si="8"/>
        <v>27514</v>
      </c>
      <c r="K46" s="29">
        <f t="shared" si="8"/>
        <v>18106</v>
      </c>
      <c r="L46" s="29">
        <f t="shared" si="8"/>
        <v>0</v>
      </c>
      <c r="M46" s="29">
        <f t="shared" si="8"/>
        <v>4244</v>
      </c>
      <c r="N46" s="29">
        <f t="shared" si="8"/>
        <v>285</v>
      </c>
      <c r="O46" s="29">
        <f t="shared" si="8"/>
        <v>285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2459</v>
      </c>
      <c r="D47" s="28">
        <v>2276</v>
      </c>
      <c r="E47" s="28">
        <v>0</v>
      </c>
      <c r="F47" s="28">
        <f>SUM(C47-D47-E47)</f>
        <v>183</v>
      </c>
      <c r="G47" s="28">
        <v>1943</v>
      </c>
      <c r="H47" s="28">
        <v>1549</v>
      </c>
      <c r="I47" s="28">
        <v>0</v>
      </c>
      <c r="J47" s="28">
        <f>SUM(G47-H47-I47)</f>
        <v>394</v>
      </c>
      <c r="K47" s="28">
        <v>219</v>
      </c>
      <c r="L47" s="28">
        <v>0</v>
      </c>
      <c r="M47" s="28">
        <v>8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5402</v>
      </c>
      <c r="D48" s="28">
        <v>5348</v>
      </c>
      <c r="E48" s="28">
        <v>40</v>
      </c>
      <c r="F48" s="28">
        <f>SUM(C48-D48-E48)</f>
        <v>14</v>
      </c>
      <c r="G48" s="28">
        <v>9694</v>
      </c>
      <c r="H48" s="28">
        <v>9381</v>
      </c>
      <c r="I48" s="28">
        <v>133</v>
      </c>
      <c r="J48" s="28">
        <f>SUM(G48-H48-I48)</f>
        <v>180</v>
      </c>
      <c r="K48" s="28">
        <v>456</v>
      </c>
      <c r="L48" s="28">
        <v>0</v>
      </c>
      <c r="M48" s="28">
        <v>163</v>
      </c>
      <c r="N48" s="28">
        <v>775</v>
      </c>
      <c r="O48" s="28">
        <v>775</v>
      </c>
    </row>
    <row r="49" spans="1:15" ht="12.75" customHeight="1">
      <c r="A49" s="4" t="s">
        <v>90</v>
      </c>
      <c r="B49" s="5" t="s">
        <v>91</v>
      </c>
      <c r="C49" s="28">
        <v>2874</v>
      </c>
      <c r="D49" s="28">
        <v>2716</v>
      </c>
      <c r="E49" s="28">
        <v>96</v>
      </c>
      <c r="F49" s="28">
        <f>SUM(C49-D49-E49)</f>
        <v>62</v>
      </c>
      <c r="G49" s="28">
        <v>3716</v>
      </c>
      <c r="H49" s="28">
        <v>2019</v>
      </c>
      <c r="I49" s="28">
        <v>269</v>
      </c>
      <c r="J49" s="28">
        <f>SUM(G49-H49-I49)</f>
        <v>1428</v>
      </c>
      <c r="K49" s="28">
        <v>4253</v>
      </c>
      <c r="L49" s="28">
        <v>0</v>
      </c>
      <c r="M49" s="28">
        <v>0</v>
      </c>
      <c r="N49" s="28">
        <v>432</v>
      </c>
      <c r="O49" s="28">
        <v>432</v>
      </c>
    </row>
    <row r="50" spans="1:15" ht="12.75" customHeight="1">
      <c r="A50" s="4" t="s">
        <v>92</v>
      </c>
      <c r="B50" s="5" t="s">
        <v>93</v>
      </c>
      <c r="C50" s="28">
        <v>14787</v>
      </c>
      <c r="D50" s="28">
        <v>14300</v>
      </c>
      <c r="E50" s="28">
        <v>172</v>
      </c>
      <c r="F50" s="28">
        <f>SUM(C50-D50-E50)</f>
        <v>315</v>
      </c>
      <c r="G50" s="28">
        <v>31639</v>
      </c>
      <c r="H50" s="28">
        <v>23546</v>
      </c>
      <c r="I50" s="28">
        <v>866</v>
      </c>
      <c r="J50" s="28">
        <f>SUM(G50-H50-I50)</f>
        <v>7227</v>
      </c>
      <c r="K50" s="28">
        <v>6303</v>
      </c>
      <c r="L50" s="28">
        <v>93</v>
      </c>
      <c r="M50" s="28">
        <v>2286</v>
      </c>
      <c r="N50" s="28">
        <v>1424</v>
      </c>
      <c r="O50" s="28">
        <v>1424</v>
      </c>
    </row>
    <row r="51" spans="1:15" ht="12.75" customHeight="1">
      <c r="A51" s="8"/>
      <c r="B51" s="9" t="s">
        <v>94</v>
      </c>
      <c r="C51" s="29">
        <f t="shared" ref="C51:O51" si="9">SUM(C47:C50)</f>
        <v>25522</v>
      </c>
      <c r="D51" s="29">
        <f t="shared" si="9"/>
        <v>24640</v>
      </c>
      <c r="E51" s="29">
        <f t="shared" si="9"/>
        <v>308</v>
      </c>
      <c r="F51" s="29">
        <f t="shared" si="9"/>
        <v>574</v>
      </c>
      <c r="G51" s="29">
        <f t="shared" si="9"/>
        <v>46992</v>
      </c>
      <c r="H51" s="29">
        <f t="shared" si="9"/>
        <v>36495</v>
      </c>
      <c r="I51" s="29">
        <f t="shared" si="9"/>
        <v>1268</v>
      </c>
      <c r="J51" s="29">
        <f t="shared" si="9"/>
        <v>9229</v>
      </c>
      <c r="K51" s="29">
        <f t="shared" si="9"/>
        <v>11231</v>
      </c>
      <c r="L51" s="29">
        <f t="shared" si="9"/>
        <v>93</v>
      </c>
      <c r="M51" s="29">
        <f t="shared" si="9"/>
        <v>2457</v>
      </c>
      <c r="N51" s="29">
        <f t="shared" si="9"/>
        <v>2631</v>
      </c>
      <c r="O51" s="29">
        <f t="shared" si="9"/>
        <v>2631</v>
      </c>
    </row>
    <row r="52" spans="1:15" ht="12.75" customHeight="1">
      <c r="A52" s="4" t="s">
        <v>95</v>
      </c>
      <c r="B52" s="5" t="s">
        <v>96</v>
      </c>
      <c r="C52" s="28">
        <v>2802</v>
      </c>
      <c r="D52" s="28">
        <v>2618</v>
      </c>
      <c r="E52" s="28">
        <v>27</v>
      </c>
      <c r="F52" s="28">
        <f t="shared" ref="F52:F58" si="10">SUM(C52-D52-E52)</f>
        <v>157</v>
      </c>
      <c r="G52" s="28">
        <v>9822</v>
      </c>
      <c r="H52" s="28">
        <v>6876</v>
      </c>
      <c r="I52" s="28">
        <v>82</v>
      </c>
      <c r="J52" s="28">
        <f t="shared" ref="J52:J58" si="11">SUM(G52-H52-I52)</f>
        <v>2864</v>
      </c>
      <c r="K52" s="28">
        <v>5271</v>
      </c>
      <c r="L52" s="28">
        <v>0</v>
      </c>
      <c r="M52" s="28">
        <v>133</v>
      </c>
      <c r="N52" s="28">
        <v>263</v>
      </c>
      <c r="O52" s="28">
        <v>263</v>
      </c>
    </row>
    <row r="53" spans="1:15" ht="12.75" customHeight="1">
      <c r="A53" s="4" t="s">
        <v>97</v>
      </c>
      <c r="B53" s="5" t="s">
        <v>98</v>
      </c>
      <c r="C53" s="28">
        <v>18777</v>
      </c>
      <c r="D53" s="28">
        <v>12884</v>
      </c>
      <c r="E53" s="28">
        <v>157</v>
      </c>
      <c r="F53" s="28">
        <f t="shared" si="10"/>
        <v>5736</v>
      </c>
      <c r="G53" s="28">
        <v>55478</v>
      </c>
      <c r="H53" s="28">
        <v>32274</v>
      </c>
      <c r="I53" s="28">
        <v>1309</v>
      </c>
      <c r="J53" s="28">
        <f t="shared" si="11"/>
        <v>21895</v>
      </c>
      <c r="K53" s="28">
        <v>2841</v>
      </c>
      <c r="L53" s="28">
        <v>0</v>
      </c>
      <c r="M53" s="28">
        <v>1107</v>
      </c>
      <c r="N53" s="28">
        <v>1021</v>
      </c>
      <c r="O53" s="28">
        <v>1021</v>
      </c>
    </row>
    <row r="54" spans="1:15" ht="12.75" customHeight="1">
      <c r="A54" s="4" t="s">
        <v>99</v>
      </c>
      <c r="B54" s="5" t="s">
        <v>100</v>
      </c>
      <c r="C54" s="28">
        <v>3128</v>
      </c>
      <c r="D54" s="28">
        <v>1785</v>
      </c>
      <c r="E54" s="28">
        <v>52</v>
      </c>
      <c r="F54" s="28">
        <f t="shared" si="10"/>
        <v>1291</v>
      </c>
      <c r="G54" s="28">
        <v>10025</v>
      </c>
      <c r="H54" s="28">
        <v>5545</v>
      </c>
      <c r="I54" s="28">
        <v>566</v>
      </c>
      <c r="J54" s="28">
        <f t="shared" si="11"/>
        <v>3914</v>
      </c>
      <c r="K54" s="28">
        <v>288</v>
      </c>
      <c r="L54" s="28">
        <v>0</v>
      </c>
      <c r="M54" s="28">
        <v>106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12176</v>
      </c>
      <c r="D55" s="28">
        <v>8908</v>
      </c>
      <c r="E55" s="28">
        <v>152</v>
      </c>
      <c r="F55" s="28">
        <f t="shared" si="10"/>
        <v>3116</v>
      </c>
      <c r="G55" s="28">
        <v>41727</v>
      </c>
      <c r="H55" s="28">
        <v>21506</v>
      </c>
      <c r="I55" s="28">
        <v>828</v>
      </c>
      <c r="J55" s="28">
        <f t="shared" si="11"/>
        <v>19393</v>
      </c>
      <c r="K55" s="28">
        <v>8864</v>
      </c>
      <c r="L55" s="28">
        <v>0</v>
      </c>
      <c r="M55" s="28">
        <v>1693</v>
      </c>
      <c r="N55" s="28">
        <v>4333</v>
      </c>
      <c r="O55" s="28">
        <v>4333</v>
      </c>
    </row>
    <row r="56" spans="1:15" ht="12.75" customHeight="1">
      <c r="A56" s="4" t="s">
        <v>103</v>
      </c>
      <c r="B56" s="5" t="s">
        <v>104</v>
      </c>
      <c r="C56" s="28">
        <v>19065</v>
      </c>
      <c r="D56" s="28">
        <v>7203</v>
      </c>
      <c r="E56" s="28">
        <v>636</v>
      </c>
      <c r="F56" s="28">
        <f t="shared" si="10"/>
        <v>11226</v>
      </c>
      <c r="G56" s="28">
        <v>54253</v>
      </c>
      <c r="H56" s="28">
        <v>16353</v>
      </c>
      <c r="I56" s="28">
        <v>3885</v>
      </c>
      <c r="J56" s="28">
        <f t="shared" si="11"/>
        <v>34015</v>
      </c>
      <c r="K56" s="28">
        <v>7975</v>
      </c>
      <c r="L56" s="28">
        <v>142</v>
      </c>
      <c r="M56" s="28">
        <v>4697</v>
      </c>
      <c r="N56" s="28">
        <v>736</v>
      </c>
      <c r="O56" s="28">
        <v>736</v>
      </c>
    </row>
    <row r="57" spans="1:15" ht="12.75" customHeight="1">
      <c r="A57" s="4" t="s">
        <v>105</v>
      </c>
      <c r="B57" s="5" t="s">
        <v>106</v>
      </c>
      <c r="C57" s="28">
        <v>14288</v>
      </c>
      <c r="D57" s="28">
        <v>8590</v>
      </c>
      <c r="E57" s="28">
        <v>684</v>
      </c>
      <c r="F57" s="28">
        <f t="shared" si="10"/>
        <v>5014</v>
      </c>
      <c r="G57" s="28">
        <v>57752</v>
      </c>
      <c r="H57" s="28">
        <v>26743</v>
      </c>
      <c r="I57" s="28">
        <v>4065</v>
      </c>
      <c r="J57" s="28">
        <f t="shared" si="11"/>
        <v>26944</v>
      </c>
      <c r="K57" s="28">
        <v>1130</v>
      </c>
      <c r="L57" s="28">
        <v>0</v>
      </c>
      <c r="M57" s="28">
        <v>4438</v>
      </c>
      <c r="N57" s="28">
        <v>74</v>
      </c>
      <c r="O57" s="28">
        <v>74</v>
      </c>
    </row>
    <row r="58" spans="1:15" ht="12.75" customHeight="1">
      <c r="A58" s="4" t="s">
        <v>107</v>
      </c>
      <c r="B58" s="5" t="s">
        <v>108</v>
      </c>
      <c r="C58" s="28">
        <v>15401</v>
      </c>
      <c r="D58" s="28">
        <v>9571</v>
      </c>
      <c r="E58" s="28">
        <v>229</v>
      </c>
      <c r="F58" s="28">
        <f t="shared" si="10"/>
        <v>5601</v>
      </c>
      <c r="G58" s="28">
        <v>46786</v>
      </c>
      <c r="H58" s="28">
        <v>22332</v>
      </c>
      <c r="I58" s="28">
        <v>1314</v>
      </c>
      <c r="J58" s="28">
        <f t="shared" si="11"/>
        <v>23140</v>
      </c>
      <c r="K58" s="28">
        <v>3033</v>
      </c>
      <c r="L58" s="28">
        <v>10</v>
      </c>
      <c r="M58" s="28">
        <v>2198</v>
      </c>
      <c r="N58" s="28">
        <v>6430</v>
      </c>
      <c r="O58" s="28">
        <v>6430</v>
      </c>
    </row>
    <row r="59" spans="1:15" ht="12.75" customHeight="1">
      <c r="A59" s="8"/>
      <c r="B59" s="9" t="s">
        <v>109</v>
      </c>
      <c r="C59" s="29">
        <f t="shared" ref="C59:O59" si="12">SUM(C52:C58)</f>
        <v>85637</v>
      </c>
      <c r="D59" s="29">
        <f t="shared" si="12"/>
        <v>51559</v>
      </c>
      <c r="E59" s="29">
        <f t="shared" si="12"/>
        <v>1937</v>
      </c>
      <c r="F59" s="29">
        <f t="shared" si="12"/>
        <v>32141</v>
      </c>
      <c r="G59" s="29">
        <f t="shared" si="12"/>
        <v>275843</v>
      </c>
      <c r="H59" s="29">
        <f t="shared" si="12"/>
        <v>131629</v>
      </c>
      <c r="I59" s="29">
        <f t="shared" si="12"/>
        <v>12049</v>
      </c>
      <c r="J59" s="29">
        <f t="shared" si="12"/>
        <v>132165</v>
      </c>
      <c r="K59" s="29">
        <f t="shared" si="12"/>
        <v>29402</v>
      </c>
      <c r="L59" s="29">
        <f t="shared" si="12"/>
        <v>152</v>
      </c>
      <c r="M59" s="29">
        <f t="shared" si="12"/>
        <v>14372</v>
      </c>
      <c r="N59" s="29">
        <f t="shared" si="12"/>
        <v>12858</v>
      </c>
      <c r="O59" s="29">
        <f t="shared" si="12"/>
        <v>12858</v>
      </c>
    </row>
    <row r="60" spans="1:15" ht="12.75" customHeight="1">
      <c r="A60" s="4" t="s">
        <v>110</v>
      </c>
      <c r="B60" s="5" t="s">
        <v>111</v>
      </c>
      <c r="C60" s="28">
        <v>17350</v>
      </c>
      <c r="D60" s="28">
        <v>13496</v>
      </c>
      <c r="E60" s="28">
        <v>781</v>
      </c>
      <c r="F60" s="28">
        <f t="shared" ref="F60:F68" si="13">SUM(C60-D60-E60)</f>
        <v>3073</v>
      </c>
      <c r="G60" s="28">
        <v>52738</v>
      </c>
      <c r="H60" s="28">
        <v>32241</v>
      </c>
      <c r="I60" s="28">
        <v>6932</v>
      </c>
      <c r="J60" s="28">
        <f t="shared" ref="J60:J68" si="14">SUM(G60-H60-I60)</f>
        <v>13565</v>
      </c>
      <c r="K60" s="28">
        <v>1054</v>
      </c>
      <c r="L60" s="28">
        <v>0</v>
      </c>
      <c r="M60" s="28">
        <v>799</v>
      </c>
      <c r="N60" s="28">
        <v>200</v>
      </c>
      <c r="O60" s="28">
        <v>200</v>
      </c>
    </row>
    <row r="61" spans="1:15" ht="12.75" customHeight="1">
      <c r="A61" s="4" t="s">
        <v>112</v>
      </c>
      <c r="B61" s="5" t="s">
        <v>113</v>
      </c>
      <c r="C61" s="28">
        <v>4419</v>
      </c>
      <c r="D61" s="28">
        <v>3607</v>
      </c>
      <c r="E61" s="28">
        <v>44</v>
      </c>
      <c r="F61" s="28">
        <f t="shared" si="13"/>
        <v>768</v>
      </c>
      <c r="G61" s="28">
        <v>11652</v>
      </c>
      <c r="H61" s="28">
        <v>8707</v>
      </c>
      <c r="I61" s="28">
        <v>305</v>
      </c>
      <c r="J61" s="28">
        <f t="shared" si="14"/>
        <v>2640</v>
      </c>
      <c r="K61" s="28">
        <v>90</v>
      </c>
      <c r="L61" s="28">
        <v>204</v>
      </c>
      <c r="M61" s="28">
        <v>802</v>
      </c>
      <c r="N61" s="28">
        <v>6</v>
      </c>
      <c r="O61" s="28">
        <v>6</v>
      </c>
    </row>
    <row r="62" spans="1:15" ht="12.75" customHeight="1">
      <c r="A62" s="4" t="s">
        <v>114</v>
      </c>
      <c r="B62" s="5" t="s">
        <v>115</v>
      </c>
      <c r="C62" s="28">
        <v>8335</v>
      </c>
      <c r="D62" s="28">
        <v>4442</v>
      </c>
      <c r="E62" s="28">
        <v>226</v>
      </c>
      <c r="F62" s="28">
        <f t="shared" si="13"/>
        <v>3667</v>
      </c>
      <c r="G62" s="28">
        <v>32675</v>
      </c>
      <c r="H62" s="28">
        <v>11346</v>
      </c>
      <c r="I62" s="28">
        <v>2069</v>
      </c>
      <c r="J62" s="28">
        <f t="shared" si="14"/>
        <v>19260</v>
      </c>
      <c r="K62" s="28">
        <v>4732</v>
      </c>
      <c r="L62" s="28">
        <v>171</v>
      </c>
      <c r="M62" s="28">
        <v>2112</v>
      </c>
      <c r="N62" s="28">
        <v>1496</v>
      </c>
      <c r="O62" s="28">
        <v>1496</v>
      </c>
    </row>
    <row r="63" spans="1:15" ht="12.75" customHeight="1">
      <c r="A63" s="4" t="s">
        <v>116</v>
      </c>
      <c r="B63" s="5" t="s">
        <v>117</v>
      </c>
      <c r="C63" s="28">
        <v>11965</v>
      </c>
      <c r="D63" s="28">
        <v>7754</v>
      </c>
      <c r="E63" s="28">
        <v>309</v>
      </c>
      <c r="F63" s="28">
        <f t="shared" si="13"/>
        <v>3902</v>
      </c>
      <c r="G63" s="28">
        <v>38590</v>
      </c>
      <c r="H63" s="28">
        <v>22525</v>
      </c>
      <c r="I63" s="28">
        <v>3681</v>
      </c>
      <c r="J63" s="28">
        <f t="shared" si="14"/>
        <v>12384</v>
      </c>
      <c r="K63" s="28">
        <v>676</v>
      </c>
      <c r="L63" s="28">
        <v>0</v>
      </c>
      <c r="M63" s="28">
        <v>1237</v>
      </c>
      <c r="N63" s="28">
        <v>146</v>
      </c>
      <c r="O63" s="28">
        <v>146</v>
      </c>
    </row>
    <row r="64" spans="1:15" ht="12.75" customHeight="1">
      <c r="A64" s="4" t="s">
        <v>118</v>
      </c>
      <c r="B64" s="5" t="s">
        <v>119</v>
      </c>
      <c r="C64" s="28">
        <v>10264</v>
      </c>
      <c r="D64" s="28">
        <v>5468</v>
      </c>
      <c r="E64" s="28">
        <v>382</v>
      </c>
      <c r="F64" s="28">
        <f t="shared" si="13"/>
        <v>4414</v>
      </c>
      <c r="G64" s="28">
        <v>40721</v>
      </c>
      <c r="H64" s="28">
        <v>15844</v>
      </c>
      <c r="I64" s="28">
        <v>3194</v>
      </c>
      <c r="J64" s="28">
        <f t="shared" si="14"/>
        <v>21683</v>
      </c>
      <c r="K64" s="28">
        <v>210</v>
      </c>
      <c r="L64" s="28">
        <v>16</v>
      </c>
      <c r="M64" s="28">
        <v>507</v>
      </c>
      <c r="N64" s="28">
        <v>85</v>
      </c>
      <c r="O64" s="28">
        <v>85</v>
      </c>
    </row>
    <row r="65" spans="1:15" ht="12.75" customHeight="1">
      <c r="A65" s="4" t="s">
        <v>120</v>
      </c>
      <c r="B65" s="5" t="s">
        <v>121</v>
      </c>
      <c r="C65" s="28">
        <v>4860</v>
      </c>
      <c r="D65" s="28">
        <v>3937</v>
      </c>
      <c r="E65" s="28">
        <v>282</v>
      </c>
      <c r="F65" s="28">
        <f t="shared" si="13"/>
        <v>641</v>
      </c>
      <c r="G65" s="28">
        <v>22641</v>
      </c>
      <c r="H65" s="28">
        <v>10869</v>
      </c>
      <c r="I65" s="28">
        <v>2529</v>
      </c>
      <c r="J65" s="28">
        <f t="shared" si="14"/>
        <v>9243</v>
      </c>
      <c r="K65" s="28">
        <v>1209</v>
      </c>
      <c r="L65" s="28">
        <v>0</v>
      </c>
      <c r="M65" s="28">
        <v>1050</v>
      </c>
      <c r="N65" s="28">
        <v>66</v>
      </c>
      <c r="O65" s="28">
        <v>66</v>
      </c>
    </row>
    <row r="66" spans="1:15" ht="12.75" customHeight="1">
      <c r="A66" s="4" t="s">
        <v>122</v>
      </c>
      <c r="B66" s="5" t="s">
        <v>123</v>
      </c>
      <c r="C66" s="28">
        <v>10228</v>
      </c>
      <c r="D66" s="28">
        <v>3782</v>
      </c>
      <c r="E66" s="28">
        <v>128</v>
      </c>
      <c r="F66" s="28">
        <f t="shared" si="13"/>
        <v>6318</v>
      </c>
      <c r="G66" s="28">
        <v>53588</v>
      </c>
      <c r="H66" s="28">
        <v>10772</v>
      </c>
      <c r="I66" s="28">
        <v>1088</v>
      </c>
      <c r="J66" s="28">
        <f t="shared" si="14"/>
        <v>41728</v>
      </c>
      <c r="K66" s="28">
        <v>7734</v>
      </c>
      <c r="L66" s="28">
        <v>0</v>
      </c>
      <c r="M66" s="28">
        <v>7026</v>
      </c>
      <c r="N66" s="28">
        <v>213</v>
      </c>
      <c r="O66" s="28">
        <v>213</v>
      </c>
    </row>
    <row r="67" spans="1:15" ht="12.75" customHeight="1">
      <c r="A67" s="4" t="s">
        <v>124</v>
      </c>
      <c r="B67" s="5" t="s">
        <v>125</v>
      </c>
      <c r="C67" s="28">
        <v>22166</v>
      </c>
      <c r="D67" s="28">
        <v>4703</v>
      </c>
      <c r="E67" s="28">
        <v>0</v>
      </c>
      <c r="F67" s="28">
        <f t="shared" si="13"/>
        <v>17463</v>
      </c>
      <c r="G67" s="28">
        <v>84817</v>
      </c>
      <c r="H67" s="28">
        <v>11897</v>
      </c>
      <c r="I67" s="28">
        <v>0</v>
      </c>
      <c r="J67" s="28">
        <f t="shared" si="14"/>
        <v>72920</v>
      </c>
      <c r="K67" s="28">
        <v>9054</v>
      </c>
      <c r="L67" s="28">
        <v>0</v>
      </c>
      <c r="M67" s="28">
        <v>9369</v>
      </c>
      <c r="N67" s="28">
        <v>246</v>
      </c>
      <c r="O67" s="28">
        <v>246</v>
      </c>
    </row>
    <row r="68" spans="1:15" ht="12.75" customHeight="1">
      <c r="A68" s="4" t="s">
        <v>126</v>
      </c>
      <c r="B68" s="5" t="s">
        <v>127</v>
      </c>
      <c r="C68" s="28">
        <v>7453</v>
      </c>
      <c r="D68" s="28">
        <v>5109</v>
      </c>
      <c r="E68" s="28">
        <v>58</v>
      </c>
      <c r="F68" s="28">
        <f t="shared" si="13"/>
        <v>2286</v>
      </c>
      <c r="G68" s="28">
        <v>29181</v>
      </c>
      <c r="H68" s="28">
        <v>12263</v>
      </c>
      <c r="I68" s="28">
        <v>805</v>
      </c>
      <c r="J68" s="28">
        <f t="shared" si="14"/>
        <v>16113</v>
      </c>
      <c r="K68" s="28">
        <v>121</v>
      </c>
      <c r="L68" s="28">
        <v>13</v>
      </c>
      <c r="M68" s="28">
        <v>882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97040</v>
      </c>
      <c r="D69" s="29">
        <f t="shared" si="15"/>
        <v>52298</v>
      </c>
      <c r="E69" s="29">
        <f t="shared" si="15"/>
        <v>2210</v>
      </c>
      <c r="F69" s="29">
        <f t="shared" si="15"/>
        <v>42532</v>
      </c>
      <c r="G69" s="29">
        <f t="shared" si="15"/>
        <v>366603</v>
      </c>
      <c r="H69" s="29">
        <f t="shared" si="15"/>
        <v>136464</v>
      </c>
      <c r="I69" s="29">
        <f t="shared" si="15"/>
        <v>20603</v>
      </c>
      <c r="J69" s="29">
        <f t="shared" si="15"/>
        <v>209536</v>
      </c>
      <c r="K69" s="29">
        <f t="shared" si="15"/>
        <v>24880</v>
      </c>
      <c r="L69" s="29">
        <f t="shared" si="15"/>
        <v>404</v>
      </c>
      <c r="M69" s="29">
        <f t="shared" si="15"/>
        <v>23784</v>
      </c>
      <c r="N69" s="29">
        <f t="shared" si="15"/>
        <v>2458</v>
      </c>
      <c r="O69" s="29">
        <f t="shared" si="15"/>
        <v>2458</v>
      </c>
    </row>
    <row r="70" spans="1:15" ht="12.75" customHeight="1">
      <c r="A70" s="4" t="s">
        <v>129</v>
      </c>
      <c r="B70" s="5" t="s">
        <v>130</v>
      </c>
      <c r="C70" s="28">
        <v>5604</v>
      </c>
      <c r="D70" s="28">
        <v>4976</v>
      </c>
      <c r="E70" s="28">
        <v>281</v>
      </c>
      <c r="F70" s="28">
        <f t="shared" ref="F70:F79" si="16">SUM(C70-D70-E70)</f>
        <v>347</v>
      </c>
      <c r="G70" s="28">
        <v>18833</v>
      </c>
      <c r="H70" s="28">
        <v>12062</v>
      </c>
      <c r="I70" s="28">
        <v>2792</v>
      </c>
      <c r="J70" s="28">
        <f t="shared" ref="J70:J79" si="17">SUM(G70-H70-I70)</f>
        <v>3979</v>
      </c>
      <c r="K70" s="28">
        <v>729</v>
      </c>
      <c r="L70" s="28">
        <v>0</v>
      </c>
      <c r="M70" s="28">
        <v>457</v>
      </c>
      <c r="N70" s="28">
        <v>34</v>
      </c>
      <c r="O70" s="28">
        <v>34</v>
      </c>
    </row>
    <row r="71" spans="1:15" ht="12.75" customHeight="1">
      <c r="A71" s="4" t="s">
        <v>131</v>
      </c>
      <c r="B71" s="5" t="s">
        <v>132</v>
      </c>
      <c r="C71" s="28">
        <v>27030</v>
      </c>
      <c r="D71" s="28">
        <v>15967</v>
      </c>
      <c r="E71" s="28">
        <v>585</v>
      </c>
      <c r="F71" s="28">
        <f t="shared" si="16"/>
        <v>10478</v>
      </c>
      <c r="G71" s="28">
        <v>64859</v>
      </c>
      <c r="H71" s="28">
        <v>28096</v>
      </c>
      <c r="I71" s="28">
        <v>3993</v>
      </c>
      <c r="J71" s="28">
        <f t="shared" si="17"/>
        <v>32770</v>
      </c>
      <c r="K71" s="28">
        <v>3762</v>
      </c>
      <c r="L71" s="28">
        <v>0</v>
      </c>
      <c r="M71" s="28">
        <v>1235</v>
      </c>
      <c r="N71" s="28">
        <v>8970</v>
      </c>
      <c r="O71" s="28">
        <v>8970</v>
      </c>
    </row>
    <row r="72" spans="1:15" ht="12.75" customHeight="1">
      <c r="A72" s="4" t="s">
        <v>133</v>
      </c>
      <c r="B72" s="5" t="s">
        <v>134</v>
      </c>
      <c r="C72" s="28">
        <v>3560</v>
      </c>
      <c r="D72" s="28">
        <v>3120</v>
      </c>
      <c r="E72" s="28">
        <v>0</v>
      </c>
      <c r="F72" s="28">
        <f t="shared" si="16"/>
        <v>440</v>
      </c>
      <c r="G72" s="28">
        <v>10858</v>
      </c>
      <c r="H72" s="28">
        <v>8225</v>
      </c>
      <c r="I72" s="28">
        <v>0</v>
      </c>
      <c r="J72" s="28">
        <f t="shared" si="17"/>
        <v>2633</v>
      </c>
      <c r="K72" s="28">
        <v>1151</v>
      </c>
      <c r="L72" s="28">
        <v>103</v>
      </c>
      <c r="M72" s="28">
        <v>1202</v>
      </c>
      <c r="N72" s="28">
        <v>26</v>
      </c>
      <c r="O72" s="28">
        <v>26</v>
      </c>
    </row>
    <row r="73" spans="1:15" ht="12.75" customHeight="1">
      <c r="A73" s="4" t="s">
        <v>135</v>
      </c>
      <c r="B73" s="5" t="s">
        <v>136</v>
      </c>
      <c r="C73" s="28">
        <v>9687</v>
      </c>
      <c r="D73" s="28">
        <v>7177</v>
      </c>
      <c r="E73" s="28">
        <v>30</v>
      </c>
      <c r="F73" s="28">
        <f t="shared" si="16"/>
        <v>2480</v>
      </c>
      <c r="G73" s="28">
        <v>30103</v>
      </c>
      <c r="H73" s="28">
        <v>16971</v>
      </c>
      <c r="I73" s="28">
        <v>210</v>
      </c>
      <c r="J73" s="28">
        <f t="shared" si="17"/>
        <v>12922</v>
      </c>
      <c r="K73" s="28">
        <v>2184</v>
      </c>
      <c r="L73" s="28">
        <v>348</v>
      </c>
      <c r="M73" s="28">
        <v>1891</v>
      </c>
      <c r="N73" s="28">
        <v>12724</v>
      </c>
      <c r="O73" s="28">
        <v>12724</v>
      </c>
    </row>
    <row r="74" spans="1:15" ht="12.75" customHeight="1">
      <c r="A74" s="4" t="s">
        <v>137</v>
      </c>
      <c r="B74" s="5" t="s">
        <v>138</v>
      </c>
      <c r="C74" s="28">
        <v>7668</v>
      </c>
      <c r="D74" s="28">
        <v>6627</v>
      </c>
      <c r="E74" s="28">
        <v>163</v>
      </c>
      <c r="F74" s="28">
        <f t="shared" si="16"/>
        <v>878</v>
      </c>
      <c r="G74" s="28">
        <v>17638</v>
      </c>
      <c r="H74" s="28">
        <v>11919</v>
      </c>
      <c r="I74" s="28">
        <v>1003</v>
      </c>
      <c r="J74" s="28">
        <f t="shared" si="17"/>
        <v>4716</v>
      </c>
      <c r="K74" s="28">
        <v>1034</v>
      </c>
      <c r="L74" s="28">
        <v>0</v>
      </c>
      <c r="M74" s="28">
        <v>442</v>
      </c>
      <c r="N74" s="28">
        <v>264</v>
      </c>
      <c r="O74" s="28">
        <v>264</v>
      </c>
    </row>
    <row r="75" spans="1:15" ht="12.75" customHeight="1">
      <c r="A75" s="4" t="s">
        <v>139</v>
      </c>
      <c r="B75" s="5" t="s">
        <v>140</v>
      </c>
      <c r="C75" s="28">
        <v>4133</v>
      </c>
      <c r="D75" s="28">
        <v>3916</v>
      </c>
      <c r="E75" s="28">
        <v>46</v>
      </c>
      <c r="F75" s="28">
        <f t="shared" si="16"/>
        <v>171</v>
      </c>
      <c r="G75" s="28">
        <v>8638</v>
      </c>
      <c r="H75" s="28">
        <v>6868</v>
      </c>
      <c r="I75" s="28">
        <v>651</v>
      </c>
      <c r="J75" s="28">
        <f t="shared" si="17"/>
        <v>1119</v>
      </c>
      <c r="K75" s="28">
        <v>52</v>
      </c>
      <c r="L75" s="28">
        <v>0</v>
      </c>
      <c r="M75" s="28">
        <v>5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8588</v>
      </c>
      <c r="D76" s="28">
        <v>6558</v>
      </c>
      <c r="E76" s="28">
        <v>91</v>
      </c>
      <c r="F76" s="28">
        <f t="shared" si="16"/>
        <v>1939</v>
      </c>
      <c r="G76" s="28">
        <v>24059</v>
      </c>
      <c r="H76" s="28">
        <v>14556</v>
      </c>
      <c r="I76" s="28">
        <v>449</v>
      </c>
      <c r="J76" s="28">
        <f t="shared" si="17"/>
        <v>9054</v>
      </c>
      <c r="K76" s="28">
        <v>804</v>
      </c>
      <c r="L76" s="28">
        <v>259</v>
      </c>
      <c r="M76" s="28">
        <v>412</v>
      </c>
      <c r="N76" s="28">
        <v>277</v>
      </c>
      <c r="O76" s="28">
        <v>277</v>
      </c>
    </row>
    <row r="77" spans="1:15" ht="12.75" customHeight="1">
      <c r="A77" s="4" t="s">
        <v>143</v>
      </c>
      <c r="B77" s="5" t="s">
        <v>144</v>
      </c>
      <c r="C77" s="28">
        <v>9561</v>
      </c>
      <c r="D77" s="28">
        <v>4337</v>
      </c>
      <c r="E77" s="28">
        <v>66</v>
      </c>
      <c r="F77" s="28">
        <f t="shared" si="16"/>
        <v>5158</v>
      </c>
      <c r="G77" s="28">
        <v>26733</v>
      </c>
      <c r="H77" s="28">
        <v>9471</v>
      </c>
      <c r="I77" s="28">
        <v>359</v>
      </c>
      <c r="J77" s="28">
        <f t="shared" si="17"/>
        <v>16903</v>
      </c>
      <c r="K77" s="28">
        <v>1622</v>
      </c>
      <c r="L77" s="28">
        <v>0</v>
      </c>
      <c r="M77" s="28">
        <v>694</v>
      </c>
      <c r="N77" s="28">
        <v>242</v>
      </c>
      <c r="O77" s="28">
        <v>242</v>
      </c>
    </row>
    <row r="78" spans="1:15" ht="12.75" customHeight="1">
      <c r="A78" s="4" t="s">
        <v>145</v>
      </c>
      <c r="B78" s="5" t="s">
        <v>146</v>
      </c>
      <c r="C78" s="28">
        <v>4516</v>
      </c>
      <c r="D78" s="28">
        <v>3843</v>
      </c>
      <c r="E78" s="28">
        <v>0</v>
      </c>
      <c r="F78" s="28">
        <f t="shared" si="16"/>
        <v>673</v>
      </c>
      <c r="G78" s="28">
        <v>9172</v>
      </c>
      <c r="H78" s="28">
        <v>7049</v>
      </c>
      <c r="I78" s="28">
        <v>0</v>
      </c>
      <c r="J78" s="28">
        <f t="shared" si="17"/>
        <v>2123</v>
      </c>
      <c r="K78" s="28">
        <v>251</v>
      </c>
      <c r="L78" s="28">
        <v>0</v>
      </c>
      <c r="M78" s="28">
        <v>0</v>
      </c>
      <c r="N78" s="28">
        <v>45</v>
      </c>
      <c r="O78" s="28">
        <v>45</v>
      </c>
    </row>
    <row r="79" spans="1:15" ht="12.75" customHeight="1">
      <c r="A79" s="4" t="s">
        <v>147</v>
      </c>
      <c r="B79" s="5" t="s">
        <v>148</v>
      </c>
      <c r="C79" s="28">
        <v>4590</v>
      </c>
      <c r="D79" s="28">
        <v>3777</v>
      </c>
      <c r="E79" s="28">
        <v>83</v>
      </c>
      <c r="F79" s="28">
        <f t="shared" si="16"/>
        <v>730</v>
      </c>
      <c r="G79" s="28">
        <v>15452</v>
      </c>
      <c r="H79" s="28">
        <v>9338</v>
      </c>
      <c r="I79" s="28">
        <v>612</v>
      </c>
      <c r="J79" s="28">
        <f t="shared" si="17"/>
        <v>5502</v>
      </c>
      <c r="K79" s="28">
        <v>1165</v>
      </c>
      <c r="L79" s="28">
        <v>254</v>
      </c>
      <c r="M79" s="28">
        <v>1715</v>
      </c>
      <c r="N79" s="28">
        <v>72</v>
      </c>
      <c r="O79" s="28">
        <v>72</v>
      </c>
    </row>
    <row r="80" spans="1:15" ht="12.75" customHeight="1">
      <c r="A80" s="8"/>
      <c r="B80" s="9" t="s">
        <v>149</v>
      </c>
      <c r="C80" s="29">
        <f t="shared" ref="C80:O80" si="18">SUM(C70:C79)</f>
        <v>84937</v>
      </c>
      <c r="D80" s="29">
        <f t="shared" si="18"/>
        <v>60298</v>
      </c>
      <c r="E80" s="29">
        <f t="shared" si="18"/>
        <v>1345</v>
      </c>
      <c r="F80" s="29">
        <f t="shared" si="18"/>
        <v>23294</v>
      </c>
      <c r="G80" s="29">
        <f t="shared" si="18"/>
        <v>226345</v>
      </c>
      <c r="H80" s="29">
        <f t="shared" si="18"/>
        <v>124555</v>
      </c>
      <c r="I80" s="29">
        <f t="shared" si="18"/>
        <v>10069</v>
      </c>
      <c r="J80" s="29">
        <f t="shared" si="18"/>
        <v>91721</v>
      </c>
      <c r="K80" s="29">
        <f t="shared" si="18"/>
        <v>12754</v>
      </c>
      <c r="L80" s="29">
        <f t="shared" si="18"/>
        <v>964</v>
      </c>
      <c r="M80" s="29">
        <f t="shared" si="18"/>
        <v>8053</v>
      </c>
      <c r="N80" s="29">
        <f t="shared" si="18"/>
        <v>22683</v>
      </c>
      <c r="O80" s="29">
        <f t="shared" si="18"/>
        <v>22683</v>
      </c>
    </row>
    <row r="81" spans="1:15" ht="12.75" customHeight="1">
      <c r="A81" s="4" t="s">
        <v>150</v>
      </c>
      <c r="B81" s="5" t="s">
        <v>151</v>
      </c>
      <c r="C81" s="28">
        <v>8439</v>
      </c>
      <c r="D81" s="28">
        <v>4842</v>
      </c>
      <c r="E81" s="28">
        <v>136</v>
      </c>
      <c r="F81" s="28">
        <f>SUM(C81-D81-E81)</f>
        <v>3461</v>
      </c>
      <c r="G81" s="28">
        <v>34553</v>
      </c>
      <c r="H81" s="28">
        <v>16340</v>
      </c>
      <c r="I81" s="28">
        <v>1861</v>
      </c>
      <c r="J81" s="28">
        <f>SUM(G81-H81-I81)</f>
        <v>16352</v>
      </c>
      <c r="K81" s="28">
        <v>753</v>
      </c>
      <c r="L81" s="28">
        <v>0</v>
      </c>
      <c r="M81" s="28">
        <v>1408</v>
      </c>
      <c r="N81" s="28">
        <v>635</v>
      </c>
      <c r="O81" s="28">
        <v>635</v>
      </c>
    </row>
    <row r="82" spans="1:15" ht="12.75" customHeight="1">
      <c r="A82" s="4" t="s">
        <v>152</v>
      </c>
      <c r="B82" s="5" t="s">
        <v>153</v>
      </c>
      <c r="C82" s="28">
        <v>3957</v>
      </c>
      <c r="D82" s="28">
        <v>2833</v>
      </c>
      <c r="E82" s="28">
        <v>33</v>
      </c>
      <c r="F82" s="28">
        <f>SUM(C82-D82-E82)</f>
        <v>1091</v>
      </c>
      <c r="G82" s="28">
        <v>18766</v>
      </c>
      <c r="H82" s="28">
        <v>8947</v>
      </c>
      <c r="I82" s="28">
        <v>385</v>
      </c>
      <c r="J82" s="28">
        <f>SUM(G82-H82-I82)</f>
        <v>9434</v>
      </c>
      <c r="K82" s="28">
        <v>199</v>
      </c>
      <c r="L82" s="28">
        <v>0</v>
      </c>
      <c r="M82" s="28">
        <v>1742</v>
      </c>
      <c r="N82" s="28">
        <v>119</v>
      </c>
      <c r="O82" s="28">
        <v>119</v>
      </c>
    </row>
    <row r="83" spans="1:15" ht="12.75" customHeight="1">
      <c r="A83" s="4" t="s">
        <v>154</v>
      </c>
      <c r="B83" s="5" t="s">
        <v>155</v>
      </c>
      <c r="C83" s="28">
        <v>1140</v>
      </c>
      <c r="D83" s="28">
        <v>1080</v>
      </c>
      <c r="E83" s="28">
        <v>38</v>
      </c>
      <c r="F83" s="28">
        <f>SUM(C83-D83-E83)</f>
        <v>22</v>
      </c>
      <c r="G83" s="28">
        <v>4121</v>
      </c>
      <c r="H83" s="28">
        <v>3521</v>
      </c>
      <c r="I83" s="28">
        <v>512</v>
      </c>
      <c r="J83" s="28">
        <f>SUM(G83-H83-I83)</f>
        <v>88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3621</v>
      </c>
      <c r="D84" s="28">
        <v>3348</v>
      </c>
      <c r="E84" s="28">
        <v>49</v>
      </c>
      <c r="F84" s="28">
        <f>SUM(C84-D84-E84)</f>
        <v>224</v>
      </c>
      <c r="G84" s="28">
        <v>15964</v>
      </c>
      <c r="H84" s="28">
        <v>11140</v>
      </c>
      <c r="I84" s="28">
        <v>500</v>
      </c>
      <c r="J84" s="28">
        <f>SUM(G84-H84-I84)</f>
        <v>4324</v>
      </c>
      <c r="K84" s="28">
        <v>330</v>
      </c>
      <c r="L84" s="28">
        <v>0</v>
      </c>
      <c r="M84" s="28">
        <v>1007</v>
      </c>
      <c r="N84" s="28">
        <v>66</v>
      </c>
      <c r="O84" s="28">
        <v>66</v>
      </c>
    </row>
    <row r="85" spans="1:15" ht="12.75" customHeight="1">
      <c r="A85" s="4" t="s">
        <v>158</v>
      </c>
      <c r="B85" s="5" t="s">
        <v>159</v>
      </c>
      <c r="C85" s="28">
        <v>5587</v>
      </c>
      <c r="D85" s="28">
        <v>4895</v>
      </c>
      <c r="E85" s="28">
        <v>134</v>
      </c>
      <c r="F85" s="28">
        <f>SUM(C85-D85-E85)</f>
        <v>558</v>
      </c>
      <c r="G85" s="28">
        <v>16928</v>
      </c>
      <c r="H85" s="28">
        <v>12674</v>
      </c>
      <c r="I85" s="28">
        <v>1001</v>
      </c>
      <c r="J85" s="28">
        <f>SUM(G85-H85-I85)</f>
        <v>3253</v>
      </c>
      <c r="K85" s="28">
        <v>586</v>
      </c>
      <c r="L85" s="28">
        <v>197</v>
      </c>
      <c r="M85" s="28">
        <v>820</v>
      </c>
      <c r="N85" s="28">
        <v>4709</v>
      </c>
      <c r="O85" s="28">
        <v>4709</v>
      </c>
    </row>
    <row r="86" spans="1:15" ht="12.75" customHeight="1">
      <c r="A86" s="8"/>
      <c r="B86" s="9" t="s">
        <v>160</v>
      </c>
      <c r="C86" s="29">
        <f t="shared" ref="C86:O86" si="19">SUM(C81:C85)</f>
        <v>22744</v>
      </c>
      <c r="D86" s="29">
        <f t="shared" si="19"/>
        <v>16998</v>
      </c>
      <c r="E86" s="29">
        <f t="shared" si="19"/>
        <v>390</v>
      </c>
      <c r="F86" s="29">
        <f t="shared" si="19"/>
        <v>5356</v>
      </c>
      <c r="G86" s="29">
        <f t="shared" si="19"/>
        <v>90332</v>
      </c>
      <c r="H86" s="29">
        <f t="shared" si="19"/>
        <v>52622</v>
      </c>
      <c r="I86" s="29">
        <f t="shared" si="19"/>
        <v>4259</v>
      </c>
      <c r="J86" s="29">
        <f t="shared" si="19"/>
        <v>33451</v>
      </c>
      <c r="K86" s="29">
        <f t="shared" si="19"/>
        <v>1868</v>
      </c>
      <c r="L86" s="29">
        <f t="shared" si="19"/>
        <v>197</v>
      </c>
      <c r="M86" s="29">
        <f t="shared" si="19"/>
        <v>4977</v>
      </c>
      <c r="N86" s="29">
        <f t="shared" si="19"/>
        <v>5529</v>
      </c>
      <c r="O86" s="29">
        <f t="shared" si="19"/>
        <v>5529</v>
      </c>
    </row>
    <row r="87" spans="1:15" ht="12.75" customHeight="1">
      <c r="A87" s="4" t="s">
        <v>161</v>
      </c>
      <c r="B87" s="5" t="s">
        <v>162</v>
      </c>
      <c r="C87" s="28">
        <v>10095</v>
      </c>
      <c r="D87" s="28">
        <v>7451</v>
      </c>
      <c r="E87" s="28">
        <v>0</v>
      </c>
      <c r="F87" s="28">
        <f>SUM(C87-D87-E87)</f>
        <v>2644</v>
      </c>
      <c r="G87" s="28">
        <v>42370</v>
      </c>
      <c r="H87" s="28">
        <v>22506</v>
      </c>
      <c r="I87" s="28">
        <v>0</v>
      </c>
      <c r="J87" s="28">
        <f>SUM(G87-H87-I87)</f>
        <v>19864</v>
      </c>
      <c r="K87" s="28">
        <v>856</v>
      </c>
      <c r="L87" s="28">
        <v>25</v>
      </c>
      <c r="M87" s="28">
        <v>1720</v>
      </c>
      <c r="N87" s="28">
        <v>128</v>
      </c>
      <c r="O87" s="28">
        <v>128</v>
      </c>
    </row>
    <row r="88" spans="1:15" ht="12.75" customHeight="1">
      <c r="A88" s="4" t="s">
        <v>163</v>
      </c>
      <c r="B88" s="5" t="s">
        <v>164</v>
      </c>
      <c r="C88" s="28">
        <v>6767</v>
      </c>
      <c r="D88" s="28">
        <v>3860</v>
      </c>
      <c r="E88" s="28">
        <v>214</v>
      </c>
      <c r="F88" s="28">
        <f>SUM(C88-D88-E88)</f>
        <v>2693</v>
      </c>
      <c r="G88" s="28">
        <v>19930</v>
      </c>
      <c r="H88" s="28">
        <v>9596</v>
      </c>
      <c r="I88" s="28">
        <v>2016</v>
      </c>
      <c r="J88" s="28">
        <f>SUM(G88-H88-I88)</f>
        <v>8318</v>
      </c>
      <c r="K88" s="28">
        <v>395</v>
      </c>
      <c r="L88" s="28">
        <v>17</v>
      </c>
      <c r="M88" s="28">
        <v>516</v>
      </c>
      <c r="N88" s="28">
        <v>9</v>
      </c>
      <c r="O88" s="28">
        <v>9</v>
      </c>
    </row>
    <row r="89" spans="1:15" ht="12.75" customHeight="1">
      <c r="A89" s="8"/>
      <c r="B89" s="9" t="s">
        <v>165</v>
      </c>
      <c r="C89" s="29">
        <f t="shared" ref="C89:O89" si="20">SUM(C87:C88)</f>
        <v>16862</v>
      </c>
      <c r="D89" s="29">
        <f t="shared" si="20"/>
        <v>11311</v>
      </c>
      <c r="E89" s="29">
        <f t="shared" si="20"/>
        <v>214</v>
      </c>
      <c r="F89" s="29">
        <f t="shared" si="20"/>
        <v>5337</v>
      </c>
      <c r="G89" s="29">
        <f t="shared" si="20"/>
        <v>62300</v>
      </c>
      <c r="H89" s="29">
        <f t="shared" si="20"/>
        <v>32102</v>
      </c>
      <c r="I89" s="29">
        <f t="shared" si="20"/>
        <v>2016</v>
      </c>
      <c r="J89" s="29">
        <f t="shared" si="20"/>
        <v>28182</v>
      </c>
      <c r="K89" s="29">
        <f t="shared" si="20"/>
        <v>1251</v>
      </c>
      <c r="L89" s="29">
        <f t="shared" si="20"/>
        <v>42</v>
      </c>
      <c r="M89" s="29">
        <f t="shared" si="20"/>
        <v>2236</v>
      </c>
      <c r="N89" s="29">
        <f t="shared" si="20"/>
        <v>137</v>
      </c>
      <c r="O89" s="29">
        <f t="shared" si="20"/>
        <v>137</v>
      </c>
    </row>
    <row r="90" spans="1:15" ht="12.75" customHeight="1">
      <c r="A90" s="4" t="s">
        <v>166</v>
      </c>
      <c r="B90" s="5" t="s">
        <v>167</v>
      </c>
      <c r="C90" s="28">
        <v>8875</v>
      </c>
      <c r="D90" s="28">
        <v>5338</v>
      </c>
      <c r="E90" s="28">
        <v>360</v>
      </c>
      <c r="F90" s="28">
        <f>SUM(C90-D90-E90)</f>
        <v>3177</v>
      </c>
      <c r="G90" s="28">
        <v>43373</v>
      </c>
      <c r="H90" s="28">
        <v>16566</v>
      </c>
      <c r="I90" s="28">
        <v>3527</v>
      </c>
      <c r="J90" s="28">
        <f>SUM(G90-H90-I90)</f>
        <v>23280</v>
      </c>
      <c r="K90" s="28">
        <v>736</v>
      </c>
      <c r="L90" s="28">
        <v>0</v>
      </c>
      <c r="M90" s="28">
        <v>923</v>
      </c>
      <c r="N90" s="28">
        <v>25</v>
      </c>
      <c r="O90" s="28">
        <v>25</v>
      </c>
    </row>
    <row r="91" spans="1:15" ht="12.75" customHeight="1">
      <c r="A91" s="4" t="s">
        <v>168</v>
      </c>
      <c r="B91" s="5" t="s">
        <v>169</v>
      </c>
      <c r="C91" s="28">
        <v>10714</v>
      </c>
      <c r="D91" s="28">
        <v>7985</v>
      </c>
      <c r="E91" s="28">
        <v>0</v>
      </c>
      <c r="F91" s="28">
        <f>SUM(C91-D91-E91)</f>
        <v>2729</v>
      </c>
      <c r="G91" s="28">
        <v>47219</v>
      </c>
      <c r="H91" s="28">
        <v>20457</v>
      </c>
      <c r="I91" s="28">
        <v>0</v>
      </c>
      <c r="J91" s="28">
        <f>SUM(G91-H91-I91)</f>
        <v>26762</v>
      </c>
      <c r="K91" s="28">
        <v>671</v>
      </c>
      <c r="L91" s="28">
        <v>22</v>
      </c>
      <c r="M91" s="28">
        <v>3608</v>
      </c>
      <c r="N91" s="28">
        <v>89</v>
      </c>
      <c r="O91" s="28">
        <v>89</v>
      </c>
    </row>
    <row r="92" spans="1:15" ht="12.75" customHeight="1">
      <c r="A92" s="4" t="s">
        <v>170</v>
      </c>
      <c r="B92" s="5" t="s">
        <v>171</v>
      </c>
      <c r="C92" s="28">
        <v>2008</v>
      </c>
      <c r="D92" s="28">
        <v>1478</v>
      </c>
      <c r="E92" s="28">
        <v>183</v>
      </c>
      <c r="F92" s="28">
        <f>SUM(C92-D92-E92)</f>
        <v>347</v>
      </c>
      <c r="G92" s="28">
        <v>7145</v>
      </c>
      <c r="H92" s="28">
        <v>3840</v>
      </c>
      <c r="I92" s="28">
        <v>2119</v>
      </c>
      <c r="J92" s="28">
        <f>SUM(G92-H92-I92)</f>
        <v>1186</v>
      </c>
      <c r="K92" s="28">
        <v>320</v>
      </c>
      <c r="L92" s="28">
        <v>0</v>
      </c>
      <c r="M92" s="28">
        <v>233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108628</v>
      </c>
      <c r="D93" s="28">
        <v>70012</v>
      </c>
      <c r="E93" s="28">
        <v>4135</v>
      </c>
      <c r="F93" s="28">
        <f>SUM(C93-D93-E93)</f>
        <v>34481</v>
      </c>
      <c r="G93" s="28">
        <v>334789</v>
      </c>
      <c r="H93" s="28">
        <v>119492</v>
      </c>
      <c r="I93" s="28">
        <v>15562</v>
      </c>
      <c r="J93" s="28">
        <f>SUM(G93-H93-I93)</f>
        <v>199735</v>
      </c>
      <c r="K93" s="28">
        <v>51283</v>
      </c>
      <c r="L93" s="28">
        <v>29</v>
      </c>
      <c r="M93" s="28">
        <v>22953</v>
      </c>
      <c r="N93" s="28">
        <v>5296</v>
      </c>
      <c r="O93" s="28">
        <v>5296</v>
      </c>
    </row>
    <row r="94" spans="1:15" ht="12.75" customHeight="1">
      <c r="A94" s="4" t="s">
        <v>174</v>
      </c>
      <c r="B94" s="5" t="s">
        <v>175</v>
      </c>
      <c r="C94" s="28">
        <v>7860</v>
      </c>
      <c r="D94" s="28">
        <v>2151</v>
      </c>
      <c r="E94" s="28">
        <v>101</v>
      </c>
      <c r="F94" s="28">
        <f>SUM(C94-D94-E94)</f>
        <v>5608</v>
      </c>
      <c r="G94" s="28">
        <v>26252</v>
      </c>
      <c r="H94" s="28">
        <v>6750</v>
      </c>
      <c r="I94" s="28">
        <v>993</v>
      </c>
      <c r="J94" s="28">
        <f>SUM(G94-H94-I94)</f>
        <v>18509</v>
      </c>
      <c r="K94" s="28">
        <v>1294</v>
      </c>
      <c r="L94" s="28">
        <v>404</v>
      </c>
      <c r="M94" s="28">
        <v>1343</v>
      </c>
      <c r="N94" s="28">
        <v>136</v>
      </c>
      <c r="O94" s="28">
        <v>136</v>
      </c>
    </row>
    <row r="95" spans="1:15" ht="12.75" customHeight="1">
      <c r="A95" s="8"/>
      <c r="B95" s="9" t="s">
        <v>176</v>
      </c>
      <c r="C95" s="29">
        <f t="shared" ref="C95:O95" si="21">SUM(C90:C94)</f>
        <v>138085</v>
      </c>
      <c r="D95" s="29">
        <f t="shared" si="21"/>
        <v>86964</v>
      </c>
      <c r="E95" s="29">
        <f t="shared" si="21"/>
        <v>4779</v>
      </c>
      <c r="F95" s="29">
        <f t="shared" si="21"/>
        <v>46342</v>
      </c>
      <c r="G95" s="29">
        <f t="shared" si="21"/>
        <v>458778</v>
      </c>
      <c r="H95" s="29">
        <f t="shared" si="21"/>
        <v>167105</v>
      </c>
      <c r="I95" s="29">
        <f t="shared" si="21"/>
        <v>22201</v>
      </c>
      <c r="J95" s="29">
        <f t="shared" si="21"/>
        <v>269472</v>
      </c>
      <c r="K95" s="29">
        <f t="shared" si="21"/>
        <v>54304</v>
      </c>
      <c r="L95" s="29">
        <f t="shared" si="21"/>
        <v>455</v>
      </c>
      <c r="M95" s="29">
        <f t="shared" si="21"/>
        <v>29060</v>
      </c>
      <c r="N95" s="29">
        <f t="shared" si="21"/>
        <v>5546</v>
      </c>
      <c r="O95" s="29">
        <f t="shared" si="21"/>
        <v>5546</v>
      </c>
    </row>
    <row r="96" spans="1:15" ht="12.75" customHeight="1">
      <c r="A96" s="4" t="s">
        <v>177</v>
      </c>
      <c r="B96" s="5" t="s">
        <v>178</v>
      </c>
      <c r="C96" s="28">
        <v>1823</v>
      </c>
      <c r="D96" s="28">
        <v>1590</v>
      </c>
      <c r="E96" s="28">
        <v>38</v>
      </c>
      <c r="F96" s="28">
        <f>SUM(C96-D96-E96)</f>
        <v>195</v>
      </c>
      <c r="G96" s="28">
        <v>11026</v>
      </c>
      <c r="H96" s="28">
        <v>6362</v>
      </c>
      <c r="I96" s="28">
        <v>433</v>
      </c>
      <c r="J96" s="28">
        <f>SUM(G96-H96-I96)</f>
        <v>4231</v>
      </c>
      <c r="K96" s="28">
        <v>17</v>
      </c>
      <c r="L96" s="28">
        <v>0</v>
      </c>
      <c r="M96" s="28">
        <v>1150</v>
      </c>
      <c r="N96" s="28">
        <v>50</v>
      </c>
      <c r="O96" s="28">
        <v>50</v>
      </c>
    </row>
    <row r="97" spans="1:15" ht="12.75" customHeight="1">
      <c r="A97" s="4" t="s">
        <v>179</v>
      </c>
      <c r="B97" s="5" t="s">
        <v>180</v>
      </c>
      <c r="C97" s="28">
        <v>675</v>
      </c>
      <c r="D97" s="28">
        <v>657</v>
      </c>
      <c r="E97" s="28">
        <v>0</v>
      </c>
      <c r="F97" s="28">
        <f>SUM(C97-D97-E97)</f>
        <v>18</v>
      </c>
      <c r="G97" s="28">
        <v>2447</v>
      </c>
      <c r="H97" s="28">
        <v>2301</v>
      </c>
      <c r="I97" s="28">
        <v>0</v>
      </c>
      <c r="J97" s="28">
        <f>SUM(G97-H97-I97)</f>
        <v>146</v>
      </c>
      <c r="K97" s="28">
        <v>16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2498</v>
      </c>
      <c r="D98" s="29">
        <f t="shared" si="22"/>
        <v>2247</v>
      </c>
      <c r="E98" s="29">
        <f t="shared" si="22"/>
        <v>38</v>
      </c>
      <c r="F98" s="29">
        <f t="shared" si="22"/>
        <v>213</v>
      </c>
      <c r="G98" s="29">
        <f t="shared" si="22"/>
        <v>13473</v>
      </c>
      <c r="H98" s="29">
        <f t="shared" si="22"/>
        <v>8663</v>
      </c>
      <c r="I98" s="29">
        <f t="shared" si="22"/>
        <v>433</v>
      </c>
      <c r="J98" s="29">
        <f t="shared" si="22"/>
        <v>4377</v>
      </c>
      <c r="K98" s="29">
        <f t="shared" si="22"/>
        <v>33</v>
      </c>
      <c r="L98" s="29">
        <f t="shared" si="22"/>
        <v>0</v>
      </c>
      <c r="M98" s="29">
        <f t="shared" si="22"/>
        <v>1152</v>
      </c>
      <c r="N98" s="29">
        <f t="shared" si="22"/>
        <v>50</v>
      </c>
      <c r="O98" s="29">
        <f t="shared" si="22"/>
        <v>50</v>
      </c>
    </row>
    <row r="99" spans="1:15" ht="12.75" customHeight="1">
      <c r="A99" s="4" t="s">
        <v>182</v>
      </c>
      <c r="B99" s="5" t="s">
        <v>183</v>
      </c>
      <c r="C99" s="28">
        <v>8161</v>
      </c>
      <c r="D99" s="28">
        <v>4494</v>
      </c>
      <c r="E99" s="28">
        <v>71</v>
      </c>
      <c r="F99" s="28">
        <f>SUM(C99-D99-E99)</f>
        <v>3596</v>
      </c>
      <c r="G99" s="28">
        <v>25537</v>
      </c>
      <c r="H99" s="28">
        <v>14501</v>
      </c>
      <c r="I99" s="28">
        <v>801</v>
      </c>
      <c r="J99" s="28">
        <f>SUM(G99-H99-I99)</f>
        <v>10235</v>
      </c>
      <c r="K99" s="28">
        <v>65</v>
      </c>
      <c r="L99" s="28">
        <v>0</v>
      </c>
      <c r="M99" s="28">
        <v>1381</v>
      </c>
      <c r="N99" s="28">
        <v>25</v>
      </c>
      <c r="O99" s="28">
        <v>25</v>
      </c>
    </row>
    <row r="100" spans="1:15" ht="12.75" customHeight="1">
      <c r="A100" s="4" t="s">
        <v>184</v>
      </c>
      <c r="B100" s="5" t="s">
        <v>185</v>
      </c>
      <c r="C100" s="28">
        <v>4870</v>
      </c>
      <c r="D100" s="28">
        <v>3027</v>
      </c>
      <c r="E100" s="28">
        <v>197</v>
      </c>
      <c r="F100" s="28">
        <f>SUM(C100-D100-E100)</f>
        <v>1646</v>
      </c>
      <c r="G100" s="28">
        <v>19975</v>
      </c>
      <c r="H100" s="28">
        <v>8971</v>
      </c>
      <c r="I100" s="28">
        <v>1172</v>
      </c>
      <c r="J100" s="28">
        <f>SUM(G100-H100-I100)</f>
        <v>9832</v>
      </c>
      <c r="K100" s="28">
        <v>1410</v>
      </c>
      <c r="L100" s="28">
        <v>0</v>
      </c>
      <c r="M100" s="28">
        <v>696</v>
      </c>
      <c r="N100" s="28">
        <v>399</v>
      </c>
      <c r="O100" s="28">
        <v>399</v>
      </c>
    </row>
    <row r="101" spans="1:15" ht="12.75" customHeight="1">
      <c r="A101" s="4" t="s">
        <v>186</v>
      </c>
      <c r="B101" s="5" t="s">
        <v>187</v>
      </c>
      <c r="C101" s="28">
        <v>2796</v>
      </c>
      <c r="D101" s="28">
        <v>2403</v>
      </c>
      <c r="E101" s="28">
        <v>0</v>
      </c>
      <c r="F101" s="28">
        <f>SUM(C101-D101-E101)</f>
        <v>393</v>
      </c>
      <c r="G101" s="28">
        <v>9394</v>
      </c>
      <c r="H101" s="28">
        <v>6785</v>
      </c>
      <c r="I101" s="28">
        <v>0</v>
      </c>
      <c r="J101" s="28">
        <f>SUM(G101-H101-I101)</f>
        <v>2609</v>
      </c>
      <c r="K101" s="28">
        <v>47</v>
      </c>
      <c r="L101" s="28">
        <v>0</v>
      </c>
      <c r="M101" s="28">
        <v>415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4275</v>
      </c>
      <c r="D102" s="28">
        <v>3795</v>
      </c>
      <c r="E102" s="28">
        <v>154</v>
      </c>
      <c r="F102" s="28">
        <f>SUM(C102-D102-E102)</f>
        <v>326</v>
      </c>
      <c r="G102" s="28">
        <v>15623</v>
      </c>
      <c r="H102" s="28">
        <v>10187</v>
      </c>
      <c r="I102" s="28">
        <v>1947</v>
      </c>
      <c r="J102" s="28">
        <f>SUM(G102-H102-I102)</f>
        <v>3489</v>
      </c>
      <c r="K102" s="28">
        <v>511</v>
      </c>
      <c r="L102" s="28">
        <v>0</v>
      </c>
      <c r="M102" s="28">
        <v>579</v>
      </c>
      <c r="N102" s="28">
        <v>8</v>
      </c>
      <c r="O102" s="28">
        <v>8</v>
      </c>
    </row>
    <row r="103" spans="1:15" ht="12.75" customHeight="1">
      <c r="A103" s="8"/>
      <c r="B103" s="9" t="s">
        <v>190</v>
      </c>
      <c r="C103" s="29">
        <f t="shared" ref="C103:O103" si="23">SUM(C99:C102)</f>
        <v>20102</v>
      </c>
      <c r="D103" s="29">
        <f t="shared" si="23"/>
        <v>13719</v>
      </c>
      <c r="E103" s="29">
        <f t="shared" si="23"/>
        <v>422</v>
      </c>
      <c r="F103" s="29">
        <f t="shared" si="23"/>
        <v>5961</v>
      </c>
      <c r="G103" s="29">
        <f t="shared" si="23"/>
        <v>70529</v>
      </c>
      <c r="H103" s="29">
        <f t="shared" si="23"/>
        <v>40444</v>
      </c>
      <c r="I103" s="29">
        <f t="shared" si="23"/>
        <v>3920</v>
      </c>
      <c r="J103" s="29">
        <f t="shared" si="23"/>
        <v>26165</v>
      </c>
      <c r="K103" s="29">
        <f t="shared" si="23"/>
        <v>2033</v>
      </c>
      <c r="L103" s="29">
        <f t="shared" si="23"/>
        <v>0</v>
      </c>
      <c r="M103" s="29">
        <f t="shared" si="23"/>
        <v>3071</v>
      </c>
      <c r="N103" s="29">
        <f t="shared" si="23"/>
        <v>432</v>
      </c>
      <c r="O103" s="29">
        <f t="shared" si="23"/>
        <v>432</v>
      </c>
    </row>
    <row r="104" spans="1:15" ht="12.75" customHeight="1">
      <c r="A104" s="4" t="s">
        <v>191</v>
      </c>
      <c r="B104" s="5" t="s">
        <v>192</v>
      </c>
      <c r="C104" s="28">
        <v>3470</v>
      </c>
      <c r="D104" s="28">
        <v>2793</v>
      </c>
      <c r="E104" s="28">
        <v>73</v>
      </c>
      <c r="F104" s="28">
        <f>SUM(C104-D104-E104)</f>
        <v>604</v>
      </c>
      <c r="G104" s="28">
        <v>14482</v>
      </c>
      <c r="H104" s="28">
        <v>9444</v>
      </c>
      <c r="I104" s="28">
        <v>773</v>
      </c>
      <c r="J104" s="28">
        <f>SUM(G104-H104-I104)</f>
        <v>4265</v>
      </c>
      <c r="K104" s="28">
        <v>165</v>
      </c>
      <c r="L104" s="28">
        <v>0</v>
      </c>
      <c r="M104" s="28">
        <v>144</v>
      </c>
      <c r="N104" s="28">
        <v>93</v>
      </c>
      <c r="O104" s="28">
        <v>93</v>
      </c>
    </row>
    <row r="105" spans="1:15" ht="12.75" customHeight="1">
      <c r="A105" s="4" t="s">
        <v>193</v>
      </c>
      <c r="B105" s="5" t="s">
        <v>194</v>
      </c>
      <c r="C105" s="28">
        <v>2388</v>
      </c>
      <c r="D105" s="28">
        <v>1833</v>
      </c>
      <c r="E105" s="28">
        <v>0</v>
      </c>
      <c r="F105" s="28">
        <f>SUM(C105-D105-E105)</f>
        <v>555</v>
      </c>
      <c r="G105" s="28">
        <v>13514</v>
      </c>
      <c r="H105" s="28">
        <v>6102</v>
      </c>
      <c r="I105" s="28">
        <v>0</v>
      </c>
      <c r="J105" s="28">
        <f>SUM(G105-H105-I105)</f>
        <v>7412</v>
      </c>
      <c r="K105" s="28">
        <v>116</v>
      </c>
      <c r="L105" s="28">
        <v>0</v>
      </c>
      <c r="M105" s="28">
        <v>227</v>
      </c>
      <c r="N105" s="28">
        <v>22</v>
      </c>
      <c r="O105" s="28">
        <v>22</v>
      </c>
    </row>
    <row r="106" spans="1:15" ht="12.75" customHeight="1">
      <c r="A106" s="4" t="s">
        <v>195</v>
      </c>
      <c r="B106" s="5" t="s">
        <v>196</v>
      </c>
      <c r="C106" s="28">
        <v>13517</v>
      </c>
      <c r="D106" s="28">
        <v>9023</v>
      </c>
      <c r="E106" s="28">
        <v>241</v>
      </c>
      <c r="F106" s="28">
        <f>SUM(C106-D106-E106)</f>
        <v>4253</v>
      </c>
      <c r="G106" s="28">
        <v>62776</v>
      </c>
      <c r="H106" s="28">
        <v>27766</v>
      </c>
      <c r="I106" s="28">
        <v>1884</v>
      </c>
      <c r="J106" s="28">
        <f>SUM(G106-H106-I106)</f>
        <v>33126</v>
      </c>
      <c r="K106" s="28">
        <v>312</v>
      </c>
      <c r="L106" s="28">
        <v>0</v>
      </c>
      <c r="M106" s="28">
        <v>3743</v>
      </c>
      <c r="N106" s="28">
        <v>260</v>
      </c>
      <c r="O106" s="28">
        <v>260</v>
      </c>
    </row>
    <row r="107" spans="1:15" ht="12.75" customHeight="1">
      <c r="A107" s="4" t="s">
        <v>197</v>
      </c>
      <c r="B107" s="5" t="s">
        <v>198</v>
      </c>
      <c r="C107" s="28">
        <v>39032</v>
      </c>
      <c r="D107" s="28">
        <v>26868</v>
      </c>
      <c r="E107" s="28">
        <v>1068</v>
      </c>
      <c r="F107" s="28">
        <f>SUM(C107-D107-E107)</f>
        <v>11096</v>
      </c>
      <c r="G107" s="28">
        <v>109315</v>
      </c>
      <c r="H107" s="28">
        <v>53109</v>
      </c>
      <c r="I107" s="28">
        <v>2932</v>
      </c>
      <c r="J107" s="28">
        <f>SUM(G107-H107-I107)</f>
        <v>53274</v>
      </c>
      <c r="K107" s="28">
        <v>3657</v>
      </c>
      <c r="L107" s="28">
        <v>0</v>
      </c>
      <c r="M107" s="28">
        <v>1144</v>
      </c>
      <c r="N107" s="28">
        <v>2918</v>
      </c>
      <c r="O107" s="28">
        <v>2918</v>
      </c>
    </row>
    <row r="108" spans="1:15" ht="12.75" customHeight="1">
      <c r="A108" s="4" t="s">
        <v>199</v>
      </c>
      <c r="B108" s="5" t="s">
        <v>200</v>
      </c>
      <c r="C108" s="28">
        <v>11098</v>
      </c>
      <c r="D108" s="28">
        <v>7612</v>
      </c>
      <c r="E108" s="28">
        <v>243</v>
      </c>
      <c r="F108" s="28">
        <f>SUM(C108-D108-E108)</f>
        <v>3243</v>
      </c>
      <c r="G108" s="28">
        <v>60880</v>
      </c>
      <c r="H108" s="28">
        <v>24255</v>
      </c>
      <c r="I108" s="28">
        <v>2167</v>
      </c>
      <c r="J108" s="28">
        <f>SUM(G108-H108-I108)</f>
        <v>34458</v>
      </c>
      <c r="K108" s="28">
        <v>524</v>
      </c>
      <c r="L108" s="28">
        <v>0</v>
      </c>
      <c r="M108" s="28">
        <v>1324</v>
      </c>
      <c r="N108" s="28">
        <v>905</v>
      </c>
      <c r="O108" s="28">
        <v>905</v>
      </c>
    </row>
    <row r="109" spans="1:15" ht="12.75" customHeight="1">
      <c r="A109" s="8"/>
      <c r="B109" s="9" t="s">
        <v>201</v>
      </c>
      <c r="C109" s="29">
        <f t="shared" ref="C109:O109" si="24">SUM(C104:C108)</f>
        <v>69505</v>
      </c>
      <c r="D109" s="29">
        <f t="shared" si="24"/>
        <v>48129</v>
      </c>
      <c r="E109" s="29">
        <f t="shared" si="24"/>
        <v>1625</v>
      </c>
      <c r="F109" s="29">
        <f t="shared" si="24"/>
        <v>19751</v>
      </c>
      <c r="G109" s="29">
        <f t="shared" si="24"/>
        <v>260967</v>
      </c>
      <c r="H109" s="29">
        <f t="shared" si="24"/>
        <v>120676</v>
      </c>
      <c r="I109" s="29">
        <f t="shared" si="24"/>
        <v>7756</v>
      </c>
      <c r="J109" s="29">
        <f t="shared" si="24"/>
        <v>132535</v>
      </c>
      <c r="K109" s="29">
        <f t="shared" si="24"/>
        <v>4774</v>
      </c>
      <c r="L109" s="29">
        <f t="shared" si="24"/>
        <v>0</v>
      </c>
      <c r="M109" s="29">
        <f t="shared" si="24"/>
        <v>6582</v>
      </c>
      <c r="N109" s="29">
        <f t="shared" si="24"/>
        <v>4198</v>
      </c>
      <c r="O109" s="29">
        <f t="shared" si="24"/>
        <v>4198</v>
      </c>
    </row>
    <row r="110" spans="1:15" ht="12.75" customHeight="1">
      <c r="A110" s="4" t="s">
        <v>202</v>
      </c>
      <c r="B110" s="5" t="s">
        <v>203</v>
      </c>
      <c r="C110" s="28">
        <v>17972</v>
      </c>
      <c r="D110" s="28">
        <v>14291</v>
      </c>
      <c r="E110" s="28">
        <v>79</v>
      </c>
      <c r="F110" s="28">
        <f t="shared" ref="F110:F115" si="25">SUM(C110-D110-E110)</f>
        <v>3602</v>
      </c>
      <c r="G110" s="28">
        <v>78310</v>
      </c>
      <c r="H110" s="28">
        <v>45722</v>
      </c>
      <c r="I110" s="28">
        <v>1179</v>
      </c>
      <c r="J110" s="28">
        <f t="shared" ref="J110:J115" si="26">SUM(G110-H110-I110)</f>
        <v>31409</v>
      </c>
      <c r="K110" s="28">
        <v>1560</v>
      </c>
      <c r="L110" s="28">
        <v>0</v>
      </c>
      <c r="M110" s="28">
        <v>4127</v>
      </c>
      <c r="N110" s="28">
        <v>409</v>
      </c>
      <c r="O110" s="28">
        <v>409</v>
      </c>
    </row>
    <row r="111" spans="1:15" ht="12.75" customHeight="1">
      <c r="A111" s="4" t="s">
        <v>204</v>
      </c>
      <c r="B111" s="5" t="s">
        <v>205</v>
      </c>
      <c r="C111" s="28">
        <v>2042</v>
      </c>
      <c r="D111" s="28">
        <v>2005</v>
      </c>
      <c r="E111" s="28">
        <v>18</v>
      </c>
      <c r="F111" s="28">
        <f t="shared" si="25"/>
        <v>19</v>
      </c>
      <c r="G111" s="28">
        <v>6517</v>
      </c>
      <c r="H111" s="28">
        <v>5573</v>
      </c>
      <c r="I111" s="28">
        <v>232</v>
      </c>
      <c r="J111" s="28">
        <f t="shared" si="26"/>
        <v>712</v>
      </c>
      <c r="K111" s="28">
        <v>71</v>
      </c>
      <c r="L111" s="28">
        <v>0</v>
      </c>
      <c r="M111" s="28">
        <v>467</v>
      </c>
      <c r="N111" s="28">
        <v>0</v>
      </c>
      <c r="O111" s="28">
        <v>0</v>
      </c>
    </row>
    <row r="112" spans="1:15" ht="12.75" customHeight="1">
      <c r="A112" s="4" t="s">
        <v>206</v>
      </c>
      <c r="B112" s="5" t="s">
        <v>207</v>
      </c>
      <c r="C112" s="28">
        <v>5430</v>
      </c>
      <c r="D112" s="28">
        <v>4607</v>
      </c>
      <c r="E112" s="28">
        <v>0</v>
      </c>
      <c r="F112" s="28">
        <f t="shared" si="25"/>
        <v>823</v>
      </c>
      <c r="G112" s="28">
        <v>18018</v>
      </c>
      <c r="H112" s="28">
        <v>13531</v>
      </c>
      <c r="I112" s="28">
        <v>0</v>
      </c>
      <c r="J112" s="28">
        <f t="shared" si="26"/>
        <v>4487</v>
      </c>
      <c r="K112" s="28">
        <v>645</v>
      </c>
      <c r="L112" s="28">
        <v>0</v>
      </c>
      <c r="M112" s="28">
        <v>631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5273</v>
      </c>
      <c r="D113" s="28">
        <v>3761</v>
      </c>
      <c r="E113" s="28">
        <v>78</v>
      </c>
      <c r="F113" s="28">
        <f t="shared" si="25"/>
        <v>1434</v>
      </c>
      <c r="G113" s="28">
        <v>21627</v>
      </c>
      <c r="H113" s="28">
        <v>11787</v>
      </c>
      <c r="I113" s="28">
        <v>816</v>
      </c>
      <c r="J113" s="28">
        <f t="shared" si="26"/>
        <v>9024</v>
      </c>
      <c r="K113" s="28">
        <v>817</v>
      </c>
      <c r="L113" s="28">
        <v>0</v>
      </c>
      <c r="M113" s="28">
        <v>2437</v>
      </c>
      <c r="N113" s="28">
        <v>13</v>
      </c>
      <c r="O113" s="28">
        <v>13</v>
      </c>
    </row>
    <row r="114" spans="1:15" ht="12.75" customHeight="1">
      <c r="A114" s="4" t="s">
        <v>210</v>
      </c>
      <c r="B114" s="5" t="s">
        <v>211</v>
      </c>
      <c r="C114" s="28">
        <v>12935</v>
      </c>
      <c r="D114" s="28">
        <v>10405</v>
      </c>
      <c r="E114" s="28">
        <v>0</v>
      </c>
      <c r="F114" s="28">
        <f t="shared" si="25"/>
        <v>2530</v>
      </c>
      <c r="G114" s="28">
        <v>36453</v>
      </c>
      <c r="H114" s="28">
        <v>24387</v>
      </c>
      <c r="I114" s="28">
        <v>0</v>
      </c>
      <c r="J114" s="28">
        <f t="shared" si="26"/>
        <v>12066</v>
      </c>
      <c r="K114" s="28">
        <v>1609</v>
      </c>
      <c r="L114" s="28">
        <v>0</v>
      </c>
      <c r="M114" s="28">
        <v>3313</v>
      </c>
      <c r="N114" s="28">
        <v>1009</v>
      </c>
      <c r="O114" s="28">
        <v>1009</v>
      </c>
    </row>
    <row r="115" spans="1:15" ht="12.75" customHeight="1">
      <c r="A115" s="4" t="s">
        <v>212</v>
      </c>
      <c r="B115" s="5" t="s">
        <v>213</v>
      </c>
      <c r="C115" s="28">
        <v>9185</v>
      </c>
      <c r="D115" s="28">
        <v>6646</v>
      </c>
      <c r="E115" s="28">
        <v>0</v>
      </c>
      <c r="F115" s="28">
        <f t="shared" si="25"/>
        <v>2539</v>
      </c>
      <c r="G115" s="28">
        <v>31471</v>
      </c>
      <c r="H115" s="28">
        <v>19578</v>
      </c>
      <c r="I115" s="28">
        <v>0</v>
      </c>
      <c r="J115" s="28">
        <f t="shared" si="26"/>
        <v>11893</v>
      </c>
      <c r="K115" s="28">
        <v>11616</v>
      </c>
      <c r="L115" s="28">
        <v>0</v>
      </c>
      <c r="M115" s="28">
        <v>1642</v>
      </c>
      <c r="N115" s="28">
        <v>445</v>
      </c>
      <c r="O115" s="28">
        <v>445</v>
      </c>
    </row>
    <row r="116" spans="1:15" ht="12.75" customHeight="1">
      <c r="A116" s="8"/>
      <c r="B116" s="9" t="s">
        <v>214</v>
      </c>
      <c r="C116" s="29">
        <f t="shared" ref="C116:O116" si="27">SUM(C110:C115)</f>
        <v>52837</v>
      </c>
      <c r="D116" s="29">
        <f t="shared" si="27"/>
        <v>41715</v>
      </c>
      <c r="E116" s="29">
        <f t="shared" si="27"/>
        <v>175</v>
      </c>
      <c r="F116" s="29">
        <f t="shared" si="27"/>
        <v>10947</v>
      </c>
      <c r="G116" s="29">
        <f t="shared" si="27"/>
        <v>192396</v>
      </c>
      <c r="H116" s="29">
        <f t="shared" si="27"/>
        <v>120578</v>
      </c>
      <c r="I116" s="29">
        <f t="shared" si="27"/>
        <v>2227</v>
      </c>
      <c r="J116" s="29">
        <f t="shared" si="27"/>
        <v>69591</v>
      </c>
      <c r="K116" s="29">
        <f t="shared" si="27"/>
        <v>16318</v>
      </c>
      <c r="L116" s="29">
        <f t="shared" si="27"/>
        <v>0</v>
      </c>
      <c r="M116" s="29">
        <f t="shared" si="27"/>
        <v>12617</v>
      </c>
      <c r="N116" s="29">
        <f t="shared" si="27"/>
        <v>1876</v>
      </c>
      <c r="O116" s="29">
        <f t="shared" si="27"/>
        <v>1876</v>
      </c>
    </row>
    <row r="117" spans="1:15" ht="12.75" customHeight="1">
      <c r="A117" s="4" t="s">
        <v>215</v>
      </c>
      <c r="B117" s="5" t="s">
        <v>216</v>
      </c>
      <c r="C117" s="28">
        <v>1915</v>
      </c>
      <c r="D117" s="28">
        <v>1612</v>
      </c>
      <c r="E117" s="28">
        <v>0</v>
      </c>
      <c r="F117" s="28">
        <f>SUM(C117-D117-E117)</f>
        <v>303</v>
      </c>
      <c r="G117" s="28">
        <v>7685</v>
      </c>
      <c r="H117" s="28">
        <v>5515</v>
      </c>
      <c r="I117" s="28">
        <v>0</v>
      </c>
      <c r="J117" s="28">
        <f>SUM(G117-H117-I117)</f>
        <v>2170</v>
      </c>
      <c r="K117" s="28">
        <v>12</v>
      </c>
      <c r="L117" s="28">
        <v>0</v>
      </c>
      <c r="M117" s="28">
        <v>952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4683</v>
      </c>
      <c r="D118" s="28">
        <v>4116</v>
      </c>
      <c r="E118" s="28">
        <v>69</v>
      </c>
      <c r="F118" s="28">
        <f>SUM(C118-D118-E118)</f>
        <v>498</v>
      </c>
      <c r="G118" s="28">
        <v>18597</v>
      </c>
      <c r="H118" s="28">
        <v>11891</v>
      </c>
      <c r="I118" s="28">
        <v>636</v>
      </c>
      <c r="J118" s="28">
        <f>SUM(G118-H118-I118)</f>
        <v>6070</v>
      </c>
      <c r="K118" s="28">
        <v>80</v>
      </c>
      <c r="L118" s="28">
        <v>0</v>
      </c>
      <c r="M118" s="28">
        <v>896</v>
      </c>
      <c r="N118" s="28">
        <v>641</v>
      </c>
      <c r="O118" s="28">
        <v>641</v>
      </c>
    </row>
    <row r="119" spans="1:15" ht="12.75" customHeight="1">
      <c r="A119" s="8"/>
      <c r="B119" s="9" t="s">
        <v>219</v>
      </c>
      <c r="C119" s="29">
        <f t="shared" ref="C119:O119" si="28">SUM(C117:C118)</f>
        <v>6598</v>
      </c>
      <c r="D119" s="29">
        <f t="shared" si="28"/>
        <v>5728</v>
      </c>
      <c r="E119" s="29">
        <f t="shared" si="28"/>
        <v>69</v>
      </c>
      <c r="F119" s="29">
        <f t="shared" si="28"/>
        <v>801</v>
      </c>
      <c r="G119" s="29">
        <f t="shared" si="28"/>
        <v>26282</v>
      </c>
      <c r="H119" s="29">
        <f t="shared" si="28"/>
        <v>17406</v>
      </c>
      <c r="I119" s="29">
        <f t="shared" si="28"/>
        <v>636</v>
      </c>
      <c r="J119" s="29">
        <f t="shared" si="28"/>
        <v>8240</v>
      </c>
      <c r="K119" s="29">
        <f t="shared" si="28"/>
        <v>92</v>
      </c>
      <c r="L119" s="29">
        <f t="shared" si="28"/>
        <v>0</v>
      </c>
      <c r="M119" s="29">
        <f t="shared" si="28"/>
        <v>1848</v>
      </c>
      <c r="N119" s="29">
        <f t="shared" si="28"/>
        <v>641</v>
      </c>
      <c r="O119" s="29">
        <f t="shared" si="28"/>
        <v>641</v>
      </c>
    </row>
    <row r="120" spans="1:15" ht="12.75" customHeight="1">
      <c r="A120" s="4" t="s">
        <v>220</v>
      </c>
      <c r="B120" s="5" t="s">
        <v>221</v>
      </c>
      <c r="C120" s="28">
        <v>5658</v>
      </c>
      <c r="D120" s="28">
        <v>5280</v>
      </c>
      <c r="E120" s="28">
        <v>61</v>
      </c>
      <c r="F120" s="28">
        <f>SUM(C120-D120-E120)</f>
        <v>317</v>
      </c>
      <c r="G120" s="28">
        <v>17882</v>
      </c>
      <c r="H120" s="28">
        <v>14554</v>
      </c>
      <c r="I120" s="28">
        <v>726</v>
      </c>
      <c r="J120" s="28">
        <f>SUM(G120-H120-I120)</f>
        <v>2602</v>
      </c>
      <c r="K120" s="28">
        <v>1260</v>
      </c>
      <c r="L120" s="28">
        <v>0</v>
      </c>
      <c r="M120" s="28">
        <v>396</v>
      </c>
      <c r="N120" s="28">
        <v>991</v>
      </c>
      <c r="O120" s="28">
        <v>991</v>
      </c>
    </row>
    <row r="121" spans="1:15" ht="12.75" customHeight="1">
      <c r="A121" s="4" t="s">
        <v>222</v>
      </c>
      <c r="B121" s="5" t="s">
        <v>223</v>
      </c>
      <c r="C121" s="28">
        <v>8538</v>
      </c>
      <c r="D121" s="28">
        <v>7798</v>
      </c>
      <c r="E121" s="28">
        <v>137</v>
      </c>
      <c r="F121" s="28">
        <f>SUM(C121-D121-E121)</f>
        <v>603</v>
      </c>
      <c r="G121" s="28">
        <v>29996</v>
      </c>
      <c r="H121" s="28">
        <v>22811</v>
      </c>
      <c r="I121" s="28">
        <v>1227</v>
      </c>
      <c r="J121" s="28">
        <f>SUM(G121-H121-I121)</f>
        <v>5958</v>
      </c>
      <c r="K121" s="28">
        <v>189</v>
      </c>
      <c r="L121" s="28">
        <v>0</v>
      </c>
      <c r="M121" s="28">
        <v>646</v>
      </c>
      <c r="N121" s="28">
        <v>0</v>
      </c>
      <c r="O121" s="28">
        <v>0</v>
      </c>
    </row>
    <row r="122" spans="1:15" ht="12.75" customHeight="1">
      <c r="A122" s="4" t="s">
        <v>224</v>
      </c>
      <c r="B122" s="5" t="s">
        <v>225</v>
      </c>
      <c r="C122" s="28">
        <v>1746</v>
      </c>
      <c r="D122" s="28">
        <v>1456</v>
      </c>
      <c r="E122" s="28">
        <v>0</v>
      </c>
      <c r="F122" s="28">
        <f>SUM(C122-D122-E122)</f>
        <v>290</v>
      </c>
      <c r="G122" s="28">
        <v>5828</v>
      </c>
      <c r="H122" s="28">
        <v>4006</v>
      </c>
      <c r="I122" s="28">
        <v>0</v>
      </c>
      <c r="J122" s="28">
        <f>SUM(G122-H122-I122)</f>
        <v>1822</v>
      </c>
      <c r="K122" s="28">
        <v>51</v>
      </c>
      <c r="L122" s="28">
        <v>0</v>
      </c>
      <c r="M122" s="28">
        <v>1343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8030</v>
      </c>
      <c r="D123" s="28">
        <v>7236</v>
      </c>
      <c r="E123" s="28">
        <v>83</v>
      </c>
      <c r="F123" s="28">
        <f>SUM(C123-D123-E123)</f>
        <v>711</v>
      </c>
      <c r="G123" s="28">
        <v>23647</v>
      </c>
      <c r="H123" s="28">
        <v>18521</v>
      </c>
      <c r="I123" s="28">
        <v>647</v>
      </c>
      <c r="J123" s="28">
        <f>SUM(G123-H123-I123)</f>
        <v>4479</v>
      </c>
      <c r="K123" s="28">
        <v>569</v>
      </c>
      <c r="L123" s="28">
        <v>0</v>
      </c>
      <c r="M123" s="28">
        <v>895</v>
      </c>
      <c r="N123" s="28">
        <v>318</v>
      </c>
      <c r="O123" s="28">
        <v>318</v>
      </c>
    </row>
    <row r="124" spans="1:15" ht="12.75" customHeight="1">
      <c r="A124" s="4" t="s">
        <v>228</v>
      </c>
      <c r="B124" s="5" t="s">
        <v>229</v>
      </c>
      <c r="C124" s="28">
        <v>2398</v>
      </c>
      <c r="D124" s="28">
        <v>2271</v>
      </c>
      <c r="E124" s="28">
        <v>35</v>
      </c>
      <c r="F124" s="28">
        <f>SUM(C124-D124-E124)</f>
        <v>92</v>
      </c>
      <c r="G124" s="28">
        <v>6914</v>
      </c>
      <c r="H124" s="28">
        <v>5826</v>
      </c>
      <c r="I124" s="28">
        <v>349</v>
      </c>
      <c r="J124" s="28">
        <f>SUM(G124-H124-I124)</f>
        <v>739</v>
      </c>
      <c r="K124" s="28">
        <v>146</v>
      </c>
      <c r="L124" s="28">
        <v>0</v>
      </c>
      <c r="M124" s="28">
        <v>4</v>
      </c>
      <c r="N124" s="28">
        <v>164</v>
      </c>
      <c r="O124" s="28">
        <v>164</v>
      </c>
    </row>
    <row r="125" spans="1:15" ht="12.75" customHeight="1">
      <c r="A125" s="8"/>
      <c r="B125" s="9" t="s">
        <v>230</v>
      </c>
      <c r="C125" s="29">
        <f t="shared" ref="C125:O125" si="29">SUM(C120:C124)</f>
        <v>26370</v>
      </c>
      <c r="D125" s="29">
        <f t="shared" si="29"/>
        <v>24041</v>
      </c>
      <c r="E125" s="29">
        <f t="shared" si="29"/>
        <v>316</v>
      </c>
      <c r="F125" s="29">
        <f t="shared" si="29"/>
        <v>2013</v>
      </c>
      <c r="G125" s="29">
        <f t="shared" si="29"/>
        <v>84267</v>
      </c>
      <c r="H125" s="29">
        <f t="shared" si="29"/>
        <v>65718</v>
      </c>
      <c r="I125" s="29">
        <f t="shared" si="29"/>
        <v>2949</v>
      </c>
      <c r="J125" s="29">
        <f t="shared" si="29"/>
        <v>15600</v>
      </c>
      <c r="K125" s="29">
        <f t="shared" si="29"/>
        <v>2215</v>
      </c>
      <c r="L125" s="29">
        <f t="shared" si="29"/>
        <v>0</v>
      </c>
      <c r="M125" s="29">
        <f t="shared" si="29"/>
        <v>3284</v>
      </c>
      <c r="N125" s="29">
        <f t="shared" si="29"/>
        <v>1473</v>
      </c>
      <c r="O125" s="29">
        <f t="shared" si="29"/>
        <v>1473</v>
      </c>
    </row>
    <row r="126" spans="1:15" ht="12.75" customHeight="1">
      <c r="A126" s="4" t="s">
        <v>231</v>
      </c>
      <c r="B126" s="5" t="s">
        <v>232</v>
      </c>
      <c r="C126" s="28">
        <v>5715</v>
      </c>
      <c r="D126" s="28">
        <v>4460</v>
      </c>
      <c r="E126" s="28">
        <v>0</v>
      </c>
      <c r="F126" s="28">
        <f t="shared" ref="F126:F134" si="30">SUM(C126-D126-E126)</f>
        <v>1255</v>
      </c>
      <c r="G126" s="28">
        <v>16070</v>
      </c>
      <c r="H126" s="28">
        <v>9801</v>
      </c>
      <c r="I126" s="28">
        <v>0</v>
      </c>
      <c r="J126" s="28">
        <f t="shared" ref="J126:J134" si="31">SUM(G126-H126-I126)</f>
        <v>6269</v>
      </c>
      <c r="K126" s="28">
        <v>127</v>
      </c>
      <c r="L126" s="28">
        <v>0</v>
      </c>
      <c r="M126" s="28">
        <v>845</v>
      </c>
      <c r="N126" s="28">
        <v>245</v>
      </c>
      <c r="O126" s="28">
        <v>245</v>
      </c>
    </row>
    <row r="127" spans="1:15" ht="12.75" customHeight="1">
      <c r="A127" s="4" t="s">
        <v>233</v>
      </c>
      <c r="B127" s="5" t="s">
        <v>234</v>
      </c>
      <c r="C127" s="28">
        <v>3106</v>
      </c>
      <c r="D127" s="28">
        <v>2507</v>
      </c>
      <c r="E127" s="28">
        <v>0</v>
      </c>
      <c r="F127" s="28">
        <f t="shared" si="30"/>
        <v>599</v>
      </c>
      <c r="G127" s="28">
        <v>9684</v>
      </c>
      <c r="H127" s="28">
        <v>7523</v>
      </c>
      <c r="I127" s="28">
        <v>0</v>
      </c>
      <c r="J127" s="28">
        <f t="shared" si="31"/>
        <v>2161</v>
      </c>
      <c r="K127" s="28">
        <v>86</v>
      </c>
      <c r="L127" s="28">
        <v>0</v>
      </c>
      <c r="M127" s="28">
        <v>250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19772</v>
      </c>
      <c r="D128" s="28">
        <v>15666</v>
      </c>
      <c r="E128" s="28">
        <v>285</v>
      </c>
      <c r="F128" s="28">
        <f t="shared" si="30"/>
        <v>3821</v>
      </c>
      <c r="G128" s="28">
        <v>46692</v>
      </c>
      <c r="H128" s="28">
        <v>34074</v>
      </c>
      <c r="I128" s="28">
        <v>1474</v>
      </c>
      <c r="J128" s="28">
        <f t="shared" si="31"/>
        <v>11144</v>
      </c>
      <c r="K128" s="28">
        <v>1669</v>
      </c>
      <c r="L128" s="28">
        <v>0</v>
      </c>
      <c r="M128" s="28">
        <v>2415</v>
      </c>
      <c r="N128" s="28">
        <v>238</v>
      </c>
      <c r="O128" s="28">
        <v>238</v>
      </c>
    </row>
    <row r="129" spans="1:15" ht="12.75" customHeight="1">
      <c r="A129" s="4" t="s">
        <v>237</v>
      </c>
      <c r="B129" s="5" t="s">
        <v>238</v>
      </c>
      <c r="C129" s="28">
        <v>1874</v>
      </c>
      <c r="D129" s="28">
        <v>1475</v>
      </c>
      <c r="E129" s="28">
        <v>71</v>
      </c>
      <c r="F129" s="28">
        <f t="shared" si="30"/>
        <v>328</v>
      </c>
      <c r="G129" s="28">
        <v>7484</v>
      </c>
      <c r="H129" s="28">
        <v>3768</v>
      </c>
      <c r="I129" s="28">
        <v>637</v>
      </c>
      <c r="J129" s="28">
        <f t="shared" si="31"/>
        <v>3079</v>
      </c>
      <c r="K129" s="28">
        <v>95</v>
      </c>
      <c r="L129" s="28">
        <v>0</v>
      </c>
      <c r="M129" s="28">
        <v>723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11329</v>
      </c>
      <c r="D130" s="28">
        <v>9662</v>
      </c>
      <c r="E130" s="28">
        <v>546</v>
      </c>
      <c r="F130" s="28">
        <f t="shared" si="30"/>
        <v>1121</v>
      </c>
      <c r="G130" s="28">
        <v>28411</v>
      </c>
      <c r="H130" s="28">
        <v>15830</v>
      </c>
      <c r="I130" s="28">
        <v>2622</v>
      </c>
      <c r="J130" s="28">
        <f t="shared" si="31"/>
        <v>9959</v>
      </c>
      <c r="K130" s="28">
        <v>741</v>
      </c>
      <c r="L130" s="28">
        <v>0</v>
      </c>
      <c r="M130" s="28">
        <v>130</v>
      </c>
      <c r="N130" s="28">
        <v>69435</v>
      </c>
      <c r="O130" s="28">
        <v>1294</v>
      </c>
    </row>
    <row r="131" spans="1:15" ht="12.75" customHeight="1">
      <c r="A131" s="4" t="s">
        <v>241</v>
      </c>
      <c r="B131" s="5" t="s">
        <v>242</v>
      </c>
      <c r="C131" s="28">
        <v>22184</v>
      </c>
      <c r="D131" s="28">
        <v>18051</v>
      </c>
      <c r="E131" s="28">
        <v>118</v>
      </c>
      <c r="F131" s="28">
        <f t="shared" si="30"/>
        <v>4015</v>
      </c>
      <c r="G131" s="28">
        <v>51901</v>
      </c>
      <c r="H131" s="28">
        <v>28301</v>
      </c>
      <c r="I131" s="28">
        <v>791</v>
      </c>
      <c r="J131" s="28">
        <f t="shared" si="31"/>
        <v>22809</v>
      </c>
      <c r="K131" s="28">
        <v>899</v>
      </c>
      <c r="L131" s="28">
        <v>0</v>
      </c>
      <c r="M131" s="28">
        <v>388</v>
      </c>
      <c r="N131" s="28">
        <v>170</v>
      </c>
      <c r="O131" s="28">
        <v>170</v>
      </c>
    </row>
    <row r="132" spans="1:15" ht="12.75" customHeight="1">
      <c r="A132" s="4" t="s">
        <v>243</v>
      </c>
      <c r="B132" s="5" t="s">
        <v>244</v>
      </c>
      <c r="C132" s="28">
        <v>8851</v>
      </c>
      <c r="D132" s="28">
        <v>7603</v>
      </c>
      <c r="E132" s="28">
        <v>0</v>
      </c>
      <c r="F132" s="28">
        <f t="shared" si="30"/>
        <v>1248</v>
      </c>
      <c r="G132" s="28">
        <v>27855</v>
      </c>
      <c r="H132" s="28">
        <v>17361</v>
      </c>
      <c r="I132" s="28">
        <v>0</v>
      </c>
      <c r="J132" s="28">
        <f t="shared" si="31"/>
        <v>10494</v>
      </c>
      <c r="K132" s="28">
        <v>1503</v>
      </c>
      <c r="L132" s="28">
        <v>0</v>
      </c>
      <c r="M132" s="28">
        <v>2163</v>
      </c>
      <c r="N132" s="28">
        <v>36</v>
      </c>
      <c r="O132" s="28">
        <v>36</v>
      </c>
    </row>
    <row r="133" spans="1:15" ht="12.75" customHeight="1">
      <c r="A133" s="4" t="s">
        <v>245</v>
      </c>
      <c r="B133" s="5" t="s">
        <v>246</v>
      </c>
      <c r="C133" s="28">
        <v>8360</v>
      </c>
      <c r="D133" s="28">
        <v>7486</v>
      </c>
      <c r="E133" s="28">
        <v>0</v>
      </c>
      <c r="F133" s="28">
        <f t="shared" si="30"/>
        <v>874</v>
      </c>
      <c r="G133" s="28">
        <v>24101</v>
      </c>
      <c r="H133" s="28">
        <v>17352</v>
      </c>
      <c r="I133" s="28">
        <v>0</v>
      </c>
      <c r="J133" s="28">
        <f t="shared" si="31"/>
        <v>6749</v>
      </c>
      <c r="K133" s="28">
        <v>2638</v>
      </c>
      <c r="L133" s="28">
        <v>0</v>
      </c>
      <c r="M133" s="28">
        <v>1273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5479</v>
      </c>
      <c r="D134" s="28">
        <v>4187</v>
      </c>
      <c r="E134" s="28">
        <v>0</v>
      </c>
      <c r="F134" s="28">
        <f t="shared" si="30"/>
        <v>1292</v>
      </c>
      <c r="G134" s="28">
        <v>23092</v>
      </c>
      <c r="H134" s="28">
        <v>8807</v>
      </c>
      <c r="I134" s="28">
        <v>0</v>
      </c>
      <c r="J134" s="28">
        <f t="shared" si="31"/>
        <v>14285</v>
      </c>
      <c r="K134" s="28">
        <v>741</v>
      </c>
      <c r="L134" s="28">
        <v>0</v>
      </c>
      <c r="M134" s="28">
        <v>1193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86670</v>
      </c>
      <c r="D135" s="29">
        <f t="shared" si="32"/>
        <v>71097</v>
      </c>
      <c r="E135" s="29">
        <f t="shared" si="32"/>
        <v>1020</v>
      </c>
      <c r="F135" s="29">
        <f t="shared" si="32"/>
        <v>14553</v>
      </c>
      <c r="G135" s="29">
        <f t="shared" si="32"/>
        <v>235290</v>
      </c>
      <c r="H135" s="29">
        <f t="shared" si="32"/>
        <v>142817</v>
      </c>
      <c r="I135" s="29">
        <f t="shared" si="32"/>
        <v>5524</v>
      </c>
      <c r="J135" s="29">
        <f t="shared" si="32"/>
        <v>86949</v>
      </c>
      <c r="K135" s="29">
        <f t="shared" si="32"/>
        <v>8499</v>
      </c>
      <c r="L135" s="29">
        <f t="shared" si="32"/>
        <v>0</v>
      </c>
      <c r="M135" s="29">
        <f t="shared" si="32"/>
        <v>9380</v>
      </c>
      <c r="N135" s="29">
        <f t="shared" si="32"/>
        <v>70152</v>
      </c>
      <c r="O135" s="29">
        <f t="shared" si="32"/>
        <v>2011</v>
      </c>
    </row>
    <row r="136" spans="1:15" ht="12.75" customHeight="1">
      <c r="A136" s="4" t="s">
        <v>250</v>
      </c>
      <c r="B136" s="5" t="s">
        <v>251</v>
      </c>
      <c r="C136" s="28">
        <v>12803</v>
      </c>
      <c r="D136" s="28">
        <v>12274</v>
      </c>
      <c r="E136" s="28">
        <v>0</v>
      </c>
      <c r="F136" s="28">
        <f t="shared" ref="F136:F143" si="33">SUM(C136-D136-E136)</f>
        <v>529</v>
      </c>
      <c r="G136" s="28">
        <v>30693</v>
      </c>
      <c r="H136" s="28">
        <v>24589</v>
      </c>
      <c r="I136" s="28">
        <v>0</v>
      </c>
      <c r="J136" s="28">
        <f t="shared" ref="J136:J143" si="34">SUM(G136-H136-I136)</f>
        <v>6104</v>
      </c>
      <c r="K136" s="28">
        <v>6713</v>
      </c>
      <c r="L136" s="28">
        <v>1148</v>
      </c>
      <c r="M136" s="28">
        <v>1231</v>
      </c>
      <c r="N136" s="28">
        <v>4651</v>
      </c>
      <c r="O136" s="28">
        <v>4112</v>
      </c>
    </row>
    <row r="137" spans="1:15" ht="12.75" customHeight="1">
      <c r="A137" s="4" t="s">
        <v>252</v>
      </c>
      <c r="B137" s="5" t="s">
        <v>253</v>
      </c>
      <c r="C137" s="28">
        <v>1908</v>
      </c>
      <c r="D137" s="28">
        <v>1439</v>
      </c>
      <c r="E137" s="28">
        <v>0</v>
      </c>
      <c r="F137" s="28">
        <f t="shared" si="33"/>
        <v>469</v>
      </c>
      <c r="G137" s="28">
        <v>4196</v>
      </c>
      <c r="H137" s="28">
        <v>3299</v>
      </c>
      <c r="I137" s="28">
        <v>0</v>
      </c>
      <c r="J137" s="28">
        <f t="shared" si="34"/>
        <v>897</v>
      </c>
      <c r="K137" s="28">
        <v>69</v>
      </c>
      <c r="L137" s="28">
        <v>0</v>
      </c>
      <c r="M137" s="28">
        <v>0</v>
      </c>
      <c r="N137" s="28">
        <v>16</v>
      </c>
      <c r="O137" s="28">
        <v>16</v>
      </c>
    </row>
    <row r="138" spans="1:15" ht="12.75" customHeight="1">
      <c r="A138" s="4" t="s">
        <v>254</v>
      </c>
      <c r="B138" s="5" t="s">
        <v>255</v>
      </c>
      <c r="C138" s="28">
        <v>1052</v>
      </c>
      <c r="D138" s="28">
        <v>821</v>
      </c>
      <c r="E138" s="28">
        <v>0</v>
      </c>
      <c r="F138" s="28">
        <f t="shared" si="33"/>
        <v>231</v>
      </c>
      <c r="G138" s="28">
        <v>2791</v>
      </c>
      <c r="H138" s="28">
        <v>2235</v>
      </c>
      <c r="I138" s="28">
        <v>0</v>
      </c>
      <c r="J138" s="28">
        <f t="shared" si="34"/>
        <v>556</v>
      </c>
      <c r="K138" s="28">
        <v>3</v>
      </c>
      <c r="L138" s="28">
        <v>0</v>
      </c>
      <c r="M138" s="28">
        <v>59</v>
      </c>
      <c r="N138" s="28">
        <v>252</v>
      </c>
      <c r="O138" s="28">
        <v>0</v>
      </c>
    </row>
    <row r="139" spans="1:15" ht="12.75" customHeight="1">
      <c r="A139" s="4" t="s">
        <v>256</v>
      </c>
      <c r="B139" s="5" t="s">
        <v>257</v>
      </c>
      <c r="C139" s="28">
        <v>2798</v>
      </c>
      <c r="D139" s="28">
        <v>2798</v>
      </c>
      <c r="E139" s="28">
        <v>0</v>
      </c>
      <c r="F139" s="28">
        <f t="shared" si="33"/>
        <v>0</v>
      </c>
      <c r="G139" s="28">
        <v>8238</v>
      </c>
      <c r="H139" s="28">
        <v>7441</v>
      </c>
      <c r="I139" s="28">
        <v>0</v>
      </c>
      <c r="J139" s="28">
        <f t="shared" si="34"/>
        <v>797</v>
      </c>
      <c r="K139" s="28">
        <v>3795</v>
      </c>
      <c r="L139" s="28">
        <v>92</v>
      </c>
      <c r="M139" s="28">
        <v>1511</v>
      </c>
      <c r="N139" s="28">
        <v>174</v>
      </c>
      <c r="O139" s="28">
        <v>165</v>
      </c>
    </row>
    <row r="140" spans="1:15" ht="12.75" customHeight="1">
      <c r="A140" s="4" t="s">
        <v>258</v>
      </c>
      <c r="B140" s="5" t="s">
        <v>259</v>
      </c>
      <c r="C140" s="28">
        <v>550</v>
      </c>
      <c r="D140" s="28">
        <v>426</v>
      </c>
      <c r="E140" s="28">
        <v>0</v>
      </c>
      <c r="F140" s="28">
        <f t="shared" si="33"/>
        <v>124</v>
      </c>
      <c r="G140" s="28">
        <v>1379</v>
      </c>
      <c r="H140" s="28">
        <v>962</v>
      </c>
      <c r="I140" s="28">
        <v>0</v>
      </c>
      <c r="J140" s="28">
        <f t="shared" si="34"/>
        <v>417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2030</v>
      </c>
      <c r="D141" s="28">
        <v>1909</v>
      </c>
      <c r="E141" s="28">
        <v>0</v>
      </c>
      <c r="F141" s="28">
        <f t="shared" si="33"/>
        <v>121</v>
      </c>
      <c r="G141" s="28">
        <v>5348</v>
      </c>
      <c r="H141" s="28">
        <v>4028</v>
      </c>
      <c r="I141" s="28">
        <v>0</v>
      </c>
      <c r="J141" s="28">
        <f t="shared" si="34"/>
        <v>1320</v>
      </c>
      <c r="K141" s="28">
        <v>1380</v>
      </c>
      <c r="L141" s="28">
        <v>0</v>
      </c>
      <c r="M141" s="28">
        <v>245</v>
      </c>
      <c r="N141" s="28">
        <v>373</v>
      </c>
      <c r="O141" s="28">
        <v>373</v>
      </c>
    </row>
    <row r="142" spans="1:15" ht="12.75" customHeight="1">
      <c r="A142" s="4" t="s">
        <v>262</v>
      </c>
      <c r="B142" s="5" t="s">
        <v>263</v>
      </c>
      <c r="C142" s="28">
        <v>2876</v>
      </c>
      <c r="D142" s="28">
        <v>2198</v>
      </c>
      <c r="E142" s="28">
        <v>0</v>
      </c>
      <c r="F142" s="28">
        <f t="shared" si="33"/>
        <v>678</v>
      </c>
      <c r="G142" s="28">
        <v>9289</v>
      </c>
      <c r="H142" s="28">
        <v>7123</v>
      </c>
      <c r="I142" s="28">
        <v>0</v>
      </c>
      <c r="J142" s="28">
        <f t="shared" si="34"/>
        <v>2166</v>
      </c>
      <c r="K142" s="28">
        <v>2318</v>
      </c>
      <c r="L142" s="28">
        <v>0</v>
      </c>
      <c r="M142" s="28">
        <v>1399</v>
      </c>
      <c r="N142" s="28">
        <v>1229</v>
      </c>
      <c r="O142" s="28">
        <v>1138</v>
      </c>
    </row>
    <row r="143" spans="1:15" ht="12.75" customHeight="1">
      <c r="A143" s="4" t="s">
        <v>264</v>
      </c>
      <c r="B143" s="5" t="s">
        <v>265</v>
      </c>
      <c r="C143" s="28">
        <v>8547</v>
      </c>
      <c r="D143" s="28">
        <v>7303</v>
      </c>
      <c r="E143" s="28">
        <v>0</v>
      </c>
      <c r="F143" s="28">
        <f t="shared" si="33"/>
        <v>1244</v>
      </c>
      <c r="G143" s="28">
        <v>26233</v>
      </c>
      <c r="H143" s="28">
        <v>12761</v>
      </c>
      <c r="I143" s="28">
        <v>0</v>
      </c>
      <c r="J143" s="28">
        <f t="shared" si="34"/>
        <v>13472</v>
      </c>
      <c r="K143" s="28">
        <v>13430</v>
      </c>
      <c r="L143" s="28">
        <v>25</v>
      </c>
      <c r="M143" s="28">
        <v>1742</v>
      </c>
      <c r="N143" s="28">
        <v>2143</v>
      </c>
      <c r="O143" s="28">
        <v>2032</v>
      </c>
    </row>
    <row r="144" spans="1:15" ht="12.75" customHeight="1">
      <c r="A144" s="10"/>
      <c r="B144" s="9" t="s">
        <v>266</v>
      </c>
      <c r="C144" s="30">
        <f t="shared" ref="C144:O144" si="35">SUM(C136:C143)</f>
        <v>32564</v>
      </c>
      <c r="D144" s="30">
        <f t="shared" si="35"/>
        <v>29168</v>
      </c>
      <c r="E144" s="30">
        <f t="shared" si="35"/>
        <v>0</v>
      </c>
      <c r="F144" s="30">
        <f t="shared" si="35"/>
        <v>3396</v>
      </c>
      <c r="G144" s="30">
        <f t="shared" si="35"/>
        <v>88167</v>
      </c>
      <c r="H144" s="30">
        <f t="shared" si="35"/>
        <v>62438</v>
      </c>
      <c r="I144" s="30">
        <f t="shared" si="35"/>
        <v>0</v>
      </c>
      <c r="J144" s="30">
        <f t="shared" si="35"/>
        <v>25729</v>
      </c>
      <c r="K144" s="30">
        <f t="shared" si="35"/>
        <v>27708</v>
      </c>
      <c r="L144" s="30">
        <f t="shared" si="35"/>
        <v>1265</v>
      </c>
      <c r="M144" s="30">
        <f t="shared" si="35"/>
        <v>6187</v>
      </c>
      <c r="N144" s="30">
        <f t="shared" si="35"/>
        <v>8847</v>
      </c>
      <c r="O144" s="30">
        <f t="shared" si="35"/>
        <v>7836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1133400</v>
      </c>
      <c r="D145" s="31">
        <f t="shared" si="36"/>
        <v>825149</v>
      </c>
      <c r="E145" s="31">
        <f t="shared" si="36"/>
        <v>23975</v>
      </c>
      <c r="F145" s="31">
        <f t="shared" si="36"/>
        <v>284276</v>
      </c>
      <c r="G145" s="31">
        <f t="shared" si="36"/>
        <v>3538985</v>
      </c>
      <c r="H145" s="31">
        <f t="shared" si="36"/>
        <v>1822113</v>
      </c>
      <c r="I145" s="31">
        <f t="shared" si="36"/>
        <v>145056</v>
      </c>
      <c r="J145" s="31">
        <f t="shared" si="36"/>
        <v>1571816</v>
      </c>
      <c r="K145" s="31">
        <f t="shared" si="36"/>
        <v>305583</v>
      </c>
      <c r="L145" s="31">
        <f t="shared" si="36"/>
        <v>3740</v>
      </c>
      <c r="M145" s="31">
        <f t="shared" si="36"/>
        <v>182042</v>
      </c>
      <c r="N145" s="31">
        <f t="shared" si="36"/>
        <v>242471</v>
      </c>
      <c r="O145" s="31">
        <f t="shared" si="36"/>
        <v>97522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2017-05-03T08:06:43Z</dcterms:modified>
</cp:coreProperties>
</file>