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F51" s="1"/>
  <c r="J47"/>
  <c r="J51" s="1"/>
  <c r="F48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F103" s="1"/>
  <c r="J99"/>
  <c r="J103" s="1"/>
  <c r="F100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F116" s="1"/>
  <c r="J110"/>
  <c r="J116" s="1"/>
  <c r="F11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F144" s="1"/>
  <c r="F145" s="1"/>
  <c r="J136"/>
  <c r="J144" s="1"/>
  <c r="F137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5" i="2"/>
  <c r="J15"/>
  <c r="F16"/>
  <c r="J16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J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J26"/>
  <c r="F27"/>
  <c r="J27"/>
  <c r="F28"/>
  <c r="J28"/>
  <c r="F29"/>
  <c r="J29"/>
  <c r="C30"/>
  <c r="D30"/>
  <c r="E30"/>
  <c r="F30"/>
  <c r="G30"/>
  <c r="H30"/>
  <c r="I30"/>
  <c r="J30"/>
  <c r="K30"/>
  <c r="L30"/>
  <c r="M30"/>
  <c r="N30"/>
  <c r="O30"/>
  <c r="F31"/>
  <c r="J31"/>
  <c r="F32"/>
  <c r="F43" s="1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J43"/>
  <c r="K43"/>
  <c r="L43"/>
  <c r="M43"/>
  <c r="N43"/>
  <c r="O43"/>
  <c r="F44"/>
  <c r="J44"/>
  <c r="J46" s="1"/>
  <c r="F45"/>
  <c r="F46" s="1"/>
  <c r="J45"/>
  <c r="C46"/>
  <c r="D46"/>
  <c r="E46"/>
  <c r="G46"/>
  <c r="H46"/>
  <c r="I46"/>
  <c r="K46"/>
  <c r="L46"/>
  <c r="M46"/>
  <c r="N46"/>
  <c r="O46"/>
  <c r="F47"/>
  <c r="F51" s="1"/>
  <c r="J47"/>
  <c r="J51" s="1"/>
  <c r="F48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J59" s="1"/>
  <c r="F54"/>
  <c r="J54"/>
  <c r="F55"/>
  <c r="J55"/>
  <c r="F56"/>
  <c r="J56"/>
  <c r="F57"/>
  <c r="J57"/>
  <c r="F58"/>
  <c r="J58"/>
  <c r="C59"/>
  <c r="D59"/>
  <c r="E59"/>
  <c r="G59"/>
  <c r="H59"/>
  <c r="I59"/>
  <c r="K59"/>
  <c r="L59"/>
  <c r="M59"/>
  <c r="N59"/>
  <c r="O59"/>
  <c r="F60"/>
  <c r="F69" s="1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J69"/>
  <c r="K69"/>
  <c r="L69"/>
  <c r="M69"/>
  <c r="N69"/>
  <c r="O69"/>
  <c r="F70"/>
  <c r="J70"/>
  <c r="J80" s="1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K80"/>
  <c r="L80"/>
  <c r="M80"/>
  <c r="N80"/>
  <c r="O80"/>
  <c r="F81"/>
  <c r="F86" s="1"/>
  <c r="J81"/>
  <c r="F82"/>
  <c r="J82"/>
  <c r="F83"/>
  <c r="J83"/>
  <c r="F84"/>
  <c r="J84"/>
  <c r="F85"/>
  <c r="J85"/>
  <c r="C86"/>
  <c r="D86"/>
  <c r="E86"/>
  <c r="G86"/>
  <c r="H86"/>
  <c r="I86"/>
  <c r="J86"/>
  <c r="K86"/>
  <c r="L86"/>
  <c r="M86"/>
  <c r="N86"/>
  <c r="O86"/>
  <c r="F87"/>
  <c r="J87"/>
  <c r="J89" s="1"/>
  <c r="F88"/>
  <c r="F89" s="1"/>
  <c r="J88"/>
  <c r="C89"/>
  <c r="D89"/>
  <c r="E89"/>
  <c r="G89"/>
  <c r="H89"/>
  <c r="I89"/>
  <c r="K89"/>
  <c r="L89"/>
  <c r="M89"/>
  <c r="N89"/>
  <c r="O89"/>
  <c r="F90"/>
  <c r="F95" s="1"/>
  <c r="J90"/>
  <c r="F91"/>
  <c r="J91"/>
  <c r="F92"/>
  <c r="J92"/>
  <c r="F93"/>
  <c r="J93"/>
  <c r="F94"/>
  <c r="J94"/>
  <c r="C95"/>
  <c r="D95"/>
  <c r="E95"/>
  <c r="G95"/>
  <c r="H95"/>
  <c r="I95"/>
  <c r="J95"/>
  <c r="K95"/>
  <c r="L95"/>
  <c r="M95"/>
  <c r="N95"/>
  <c r="O95"/>
  <c r="F96"/>
  <c r="J96"/>
  <c r="J98" s="1"/>
  <c r="F97"/>
  <c r="F98" s="1"/>
  <c r="J97"/>
  <c r="C98"/>
  <c r="D98"/>
  <c r="E98"/>
  <c r="G98"/>
  <c r="H98"/>
  <c r="I98"/>
  <c r="K98"/>
  <c r="L98"/>
  <c r="M98"/>
  <c r="N98"/>
  <c r="O98"/>
  <c r="F99"/>
  <c r="F103" s="1"/>
  <c r="J99"/>
  <c r="J103" s="1"/>
  <c r="F100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J109" s="1"/>
  <c r="F106"/>
  <c r="J106"/>
  <c r="F107"/>
  <c r="J107"/>
  <c r="F108"/>
  <c r="J108"/>
  <c r="C109"/>
  <c r="D109"/>
  <c r="E109"/>
  <c r="G109"/>
  <c r="H109"/>
  <c r="I109"/>
  <c r="K109"/>
  <c r="L109"/>
  <c r="M109"/>
  <c r="N109"/>
  <c r="O109"/>
  <c r="F110"/>
  <c r="F116" s="1"/>
  <c r="J110"/>
  <c r="J116" s="1"/>
  <c r="F11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J117"/>
  <c r="F118"/>
  <c r="J118"/>
  <c r="C119"/>
  <c r="D119"/>
  <c r="E119"/>
  <c r="F119"/>
  <c r="G119"/>
  <c r="H119"/>
  <c r="I119"/>
  <c r="J119"/>
  <c r="K119"/>
  <c r="L119"/>
  <c r="M119"/>
  <c r="N119"/>
  <c r="O119"/>
  <c r="F120"/>
  <c r="J120"/>
  <c r="F121"/>
  <c r="F125" s="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J135" s="1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E145" s="1"/>
  <c r="G135"/>
  <c r="H135"/>
  <c r="I135"/>
  <c r="I145" s="1"/>
  <c r="K135"/>
  <c r="L135"/>
  <c r="M135"/>
  <c r="M145" s="1"/>
  <c r="N135"/>
  <c r="O135"/>
  <c r="F136"/>
  <c r="F144" s="1"/>
  <c r="F145" s="1"/>
  <c r="J136"/>
  <c r="J144" s="1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D145" s="1"/>
  <c r="E144"/>
  <c r="G144"/>
  <c r="G145" s="1"/>
  <c r="H144"/>
  <c r="H145" s="1"/>
  <c r="I144"/>
  <c r="K144"/>
  <c r="K145" s="1"/>
  <c r="L144"/>
  <c r="L145" s="1"/>
  <c r="M144"/>
  <c r="N144"/>
  <c r="O144"/>
  <c r="O145" s="1"/>
  <c r="N145"/>
  <c r="J145" i="1" l="1"/>
  <c r="J145" i="2"/>
</calcChain>
</file>

<file path=xl/sharedStrings.xml><?xml version="1.0" encoding="utf-8"?>
<sst xmlns="http://schemas.openxmlformats.org/spreadsheetml/2006/main" count="544" uniqueCount="270">
  <si>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</si>
  <si>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</si>
  <si>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</si>
  <si>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</si>
  <si>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</si>
  <si>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</si>
  <si>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</si>
  <si>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gennaio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</si>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</sst>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5003</v>
      </c>
      <c r="D15" s="28">
        <v>3334</v>
      </c>
      <c r="E15" s="28">
        <v>308</v>
      </c>
      <c r="F15" s="28">
        <f t="shared" ref="F15:F22" si="0">SUM(C15-D15-E15)</f>
        <v>1361</v>
      </c>
      <c r="G15" s="28">
        <v>21550</v>
      </c>
      <c r="H15" s="28">
        <v>9140</v>
      </c>
      <c r="I15" s="28">
        <v>2094</v>
      </c>
      <c r="J15" s="28">
        <f t="shared" ref="J15:J22" si="1">SUM(G15-H15-I15)</f>
        <v>10316</v>
      </c>
      <c r="K15" s="28">
        <v>2313</v>
      </c>
      <c r="L15" s="28">
        <v>0</v>
      </c>
      <c r="M15" s="28">
        <v>1772</v>
      </c>
      <c r="N15" s="28">
        <v>310</v>
      </c>
      <c r="O15" s="28">
        <v>310</v>
      </c>
    </row>
    <row r="16" spans="1:15" ht="12.75" customHeight="1">
      <c r="A16" s="4" t="s">
        <v>29</v>
      </c>
      <c r="B16" s="5" t="s">
        <v>30</v>
      </c>
      <c r="C16" s="28">
        <v>3944</v>
      </c>
      <c r="D16" s="28">
        <v>1484</v>
      </c>
      <c r="E16" s="28">
        <v>64</v>
      </c>
      <c r="F16" s="28">
        <f t="shared" si="0"/>
        <v>2396</v>
      </c>
      <c r="G16" s="28">
        <v>21774</v>
      </c>
      <c r="H16" s="28">
        <v>3580</v>
      </c>
      <c r="I16" s="28">
        <v>389</v>
      </c>
      <c r="J16" s="28">
        <f t="shared" si="1"/>
        <v>17805</v>
      </c>
      <c r="K16" s="28">
        <v>1094</v>
      </c>
      <c r="L16" s="28">
        <v>0</v>
      </c>
      <c r="M16" s="28">
        <v>1703</v>
      </c>
      <c r="N16" s="28">
        <v>21</v>
      </c>
      <c r="O16" s="28">
        <v>21</v>
      </c>
    </row>
    <row r="17" spans="1:15" ht="12.75" customHeight="1">
      <c r="A17" s="4" t="s">
        <v>31</v>
      </c>
      <c r="B17" s="5" t="s">
        <v>32</v>
      </c>
      <c r="C17" s="28">
        <v>1590</v>
      </c>
      <c r="D17" s="28">
        <v>1536</v>
      </c>
      <c r="E17" s="28">
        <v>0</v>
      </c>
      <c r="F17" s="28">
        <f t="shared" si="0"/>
        <v>54</v>
      </c>
      <c r="G17" s="28">
        <v>3052</v>
      </c>
      <c r="H17" s="28">
        <v>2779</v>
      </c>
      <c r="I17" s="28">
        <v>0</v>
      </c>
      <c r="J17" s="28">
        <f t="shared" si="1"/>
        <v>273</v>
      </c>
      <c r="K17" s="28">
        <v>471</v>
      </c>
      <c r="L17" s="28">
        <v>0</v>
      </c>
      <c r="M17" s="28">
        <v>138</v>
      </c>
      <c r="N17" s="28">
        <v>235</v>
      </c>
      <c r="O17" s="28">
        <v>235</v>
      </c>
    </row>
    <row r="18" spans="1:15" ht="12.75" customHeight="1">
      <c r="A18" s="4" t="s">
        <v>33</v>
      </c>
      <c r="B18" s="5" t="s">
        <v>34</v>
      </c>
      <c r="C18" s="28">
        <v>4293</v>
      </c>
      <c r="D18" s="28">
        <v>3566</v>
      </c>
      <c r="E18" s="28">
        <v>57</v>
      </c>
      <c r="F18" s="28">
        <f t="shared" si="0"/>
        <v>670</v>
      </c>
      <c r="G18" s="28">
        <v>12375</v>
      </c>
      <c r="H18" s="28">
        <v>8823</v>
      </c>
      <c r="I18" s="28">
        <v>286</v>
      </c>
      <c r="J18" s="28">
        <f t="shared" si="1"/>
        <v>3266</v>
      </c>
      <c r="K18" s="28">
        <v>1380</v>
      </c>
      <c r="L18" s="28">
        <v>0</v>
      </c>
      <c r="M18" s="28">
        <v>446</v>
      </c>
      <c r="N18" s="28">
        <v>146</v>
      </c>
      <c r="O18" s="28">
        <v>146</v>
      </c>
    </row>
    <row r="19" spans="1:15" ht="12.75" customHeight="1">
      <c r="A19" s="4" t="s">
        <v>35</v>
      </c>
      <c r="B19" s="5" t="s">
        <v>36</v>
      </c>
      <c r="C19" s="28">
        <v>3342</v>
      </c>
      <c r="D19" s="28">
        <v>3149</v>
      </c>
      <c r="E19" s="28">
        <v>109</v>
      </c>
      <c r="F19" s="28">
        <f t="shared" si="0"/>
        <v>84</v>
      </c>
      <c r="G19" s="28">
        <v>8796</v>
      </c>
      <c r="H19" s="28">
        <v>7154</v>
      </c>
      <c r="I19" s="28">
        <v>623</v>
      </c>
      <c r="J19" s="28">
        <f t="shared" si="1"/>
        <v>1019</v>
      </c>
      <c r="K19" s="28">
        <v>192</v>
      </c>
      <c r="L19" s="28">
        <v>0</v>
      </c>
      <c r="M19" s="28">
        <v>9</v>
      </c>
      <c r="N19" s="28">
        <v>48</v>
      </c>
      <c r="O19" s="28">
        <v>48</v>
      </c>
    </row>
    <row r="20" spans="1:15" ht="12.75" customHeight="1">
      <c r="A20" s="4" t="s">
        <v>37</v>
      </c>
      <c r="B20" s="5" t="s">
        <v>38</v>
      </c>
      <c r="C20" s="28">
        <v>18978</v>
      </c>
      <c r="D20" s="28">
        <v>17938</v>
      </c>
      <c r="E20" s="28">
        <v>446</v>
      </c>
      <c r="F20" s="28">
        <f t="shared" si="0"/>
        <v>594</v>
      </c>
      <c r="G20" s="28">
        <v>43746</v>
      </c>
      <c r="H20" s="28">
        <v>35647</v>
      </c>
      <c r="I20" s="28">
        <v>2581</v>
      </c>
      <c r="J20" s="28">
        <f t="shared" si="1"/>
        <v>5518</v>
      </c>
      <c r="K20" s="28">
        <v>2379</v>
      </c>
      <c r="L20" s="28">
        <v>0</v>
      </c>
      <c r="M20" s="28">
        <v>723</v>
      </c>
      <c r="N20" s="28">
        <v>1762</v>
      </c>
      <c r="O20" s="28">
        <v>1483</v>
      </c>
    </row>
    <row r="21" spans="1:15" ht="12.75" customHeight="1">
      <c r="A21" s="4" t="s">
        <v>39</v>
      </c>
      <c r="B21" s="5" t="s">
        <v>40</v>
      </c>
      <c r="C21" s="28">
        <v>1439</v>
      </c>
      <c r="D21" s="28">
        <v>1430</v>
      </c>
      <c r="E21" s="28">
        <v>0</v>
      </c>
      <c r="F21" s="28">
        <f t="shared" si="0"/>
        <v>9</v>
      </c>
      <c r="G21" s="28">
        <v>2524</v>
      </c>
      <c r="H21" s="28">
        <v>2508</v>
      </c>
      <c r="I21" s="28">
        <v>0</v>
      </c>
      <c r="J21" s="28">
        <f t="shared" si="1"/>
        <v>16</v>
      </c>
      <c r="K21" s="28">
        <v>0</v>
      </c>
      <c r="L21" s="28">
        <v>0</v>
      </c>
      <c r="M21" s="28">
        <v>0</v>
      </c>
      <c r="N21" s="28">
        <v>25</v>
      </c>
      <c r="O21" s="28">
        <v>25</v>
      </c>
    </row>
    <row r="22" spans="1:15" ht="12.75" customHeight="1">
      <c r="A22" s="4" t="s">
        <v>41</v>
      </c>
      <c r="B22" s="5" t="s">
        <v>42</v>
      </c>
      <c r="C22" s="28">
        <v>1477</v>
      </c>
      <c r="D22" s="28">
        <v>1252</v>
      </c>
      <c r="E22" s="28">
        <v>147</v>
      </c>
      <c r="F22" s="28">
        <f t="shared" si="0"/>
        <v>78</v>
      </c>
      <c r="G22" s="28">
        <v>3735</v>
      </c>
      <c r="H22" s="28">
        <v>2422</v>
      </c>
      <c r="I22" s="28">
        <v>631</v>
      </c>
      <c r="J22" s="28">
        <f t="shared" si="1"/>
        <v>682</v>
      </c>
      <c r="K22" s="28">
        <v>337</v>
      </c>
      <c r="L22" s="28">
        <v>0</v>
      </c>
      <c r="M22" s="28">
        <v>546</v>
      </c>
      <c r="N22" s="28">
        <v>281</v>
      </c>
      <c r="O22" s="28">
        <v>281</v>
      </c>
    </row>
    <row r="23" spans="1:15" ht="12.75" customHeight="1">
      <c r="A23" s="8"/>
      <c r="B23" s="9" t="s">
        <v>43</v>
      </c>
      <c r="C23" s="29">
        <f t="shared" ref="C23:O23" si="2">SUM(C15:C22)</f>
        <v>40066</v>
      </c>
      <c r="D23" s="29">
        <f t="shared" si="2"/>
        <v>33689</v>
      </c>
      <c r="E23" s="29">
        <f t="shared" si="2"/>
        <v>1131</v>
      </c>
      <c r="F23" s="29">
        <f t="shared" si="2"/>
        <v>5246</v>
      </c>
      <c r="G23" s="29">
        <f t="shared" si="2"/>
        <v>117552</v>
      </c>
      <c r="H23" s="29">
        <f t="shared" si="2"/>
        <v>72053</v>
      </c>
      <c r="I23" s="29">
        <f t="shared" si="2"/>
        <v>6604</v>
      </c>
      <c r="J23" s="29">
        <f t="shared" si="2"/>
        <v>38895</v>
      </c>
      <c r="K23" s="29">
        <f t="shared" si="2"/>
        <v>8166</v>
      </c>
      <c r="L23" s="29">
        <f t="shared" si="2"/>
        <v>0</v>
      </c>
      <c r="M23" s="29">
        <f t="shared" si="2"/>
        <v>5337</v>
      </c>
      <c r="N23" s="29">
        <f t="shared" si="2"/>
        <v>2828</v>
      </c>
      <c r="O23" s="29">
        <f t="shared" si="2"/>
        <v>2549</v>
      </c>
    </row>
    <row r="24" spans="1:15" ht="14.25" customHeight="1">
      <c r="A24" s="4" t="s">
        <v>44</v>
      </c>
      <c r="B24" s="5" t="s">
        <v>45</v>
      </c>
      <c r="C24" s="28">
        <v>1632</v>
      </c>
      <c r="D24" s="28">
        <v>1434</v>
      </c>
      <c r="E24" s="28">
        <v>99</v>
      </c>
      <c r="F24" s="28">
        <f>SUM(C24-D24-E24)</f>
        <v>99</v>
      </c>
      <c r="G24" s="28">
        <v>3748</v>
      </c>
      <c r="H24" s="28">
        <v>2468</v>
      </c>
      <c r="I24" s="28">
        <v>429</v>
      </c>
      <c r="J24" s="28">
        <f>SUM(G24-H24-I24)</f>
        <v>851</v>
      </c>
      <c r="K24" s="28">
        <v>1470</v>
      </c>
      <c r="L24" s="28">
        <v>0</v>
      </c>
      <c r="M24" s="28">
        <v>183</v>
      </c>
      <c r="N24" s="28">
        <v>259</v>
      </c>
      <c r="O24" s="28">
        <v>259</v>
      </c>
    </row>
    <row r="25" spans="1:15" ht="14.25" customHeight="1">
      <c r="A25" s="10"/>
      <c r="B25" s="9" t="s">
        <v>46</v>
      </c>
      <c r="C25" s="29">
        <f t="shared" ref="C25:O25" si="3">SUM(C24)</f>
        <v>1632</v>
      </c>
      <c r="D25" s="29">
        <f t="shared" si="3"/>
        <v>1434</v>
      </c>
      <c r="E25" s="29">
        <f t="shared" si="3"/>
        <v>99</v>
      </c>
      <c r="F25" s="29">
        <f t="shared" si="3"/>
        <v>99</v>
      </c>
      <c r="G25" s="29">
        <f t="shared" si="3"/>
        <v>3748</v>
      </c>
      <c r="H25" s="29">
        <f t="shared" si="3"/>
        <v>2468</v>
      </c>
      <c r="I25" s="29">
        <f t="shared" si="3"/>
        <v>429</v>
      </c>
      <c r="J25" s="29">
        <f t="shared" si="3"/>
        <v>851</v>
      </c>
      <c r="K25" s="29">
        <f t="shared" si="3"/>
        <v>1470</v>
      </c>
      <c r="L25" s="29">
        <f t="shared" si="3"/>
        <v>0</v>
      </c>
      <c r="M25" s="29">
        <f t="shared" si="3"/>
        <v>183</v>
      </c>
      <c r="N25" s="29">
        <f t="shared" si="3"/>
        <v>259</v>
      </c>
      <c r="O25" s="29">
        <f t="shared" si="3"/>
        <v>259</v>
      </c>
    </row>
    <row r="26" spans="1:15" ht="12.75" customHeight="1">
      <c r="A26" s="4" t="s">
        <v>47</v>
      </c>
      <c r="B26" s="5" t="s">
        <v>48</v>
      </c>
      <c r="C26" s="28">
        <v>13986</v>
      </c>
      <c r="D26" s="28">
        <v>6163</v>
      </c>
      <c r="E26" s="28">
        <v>256</v>
      </c>
      <c r="F26" s="28">
        <f>SUM(C26-D26-E26)</f>
        <v>7567</v>
      </c>
      <c r="G26" s="28">
        <v>27369</v>
      </c>
      <c r="H26" s="28">
        <v>10361</v>
      </c>
      <c r="I26" s="28">
        <v>1079</v>
      </c>
      <c r="J26" s="28">
        <f>SUM(G26-H26-I26)</f>
        <v>15929</v>
      </c>
      <c r="K26" s="28">
        <v>3120</v>
      </c>
      <c r="L26" s="28">
        <v>0</v>
      </c>
      <c r="M26" s="28">
        <v>464</v>
      </c>
      <c r="N26" s="28">
        <v>507</v>
      </c>
      <c r="O26" s="28">
        <v>507</v>
      </c>
    </row>
    <row r="27" spans="1:15" ht="12.75" customHeight="1">
      <c r="A27" s="4" t="s">
        <v>49</v>
      </c>
      <c r="B27" s="5" t="s">
        <v>50</v>
      </c>
      <c r="C27" s="28">
        <v>1997</v>
      </c>
      <c r="D27" s="28">
        <v>1850</v>
      </c>
      <c r="E27" s="28">
        <v>93</v>
      </c>
      <c r="F27" s="28">
        <f>SUM(C27-D27-E27)</f>
        <v>54</v>
      </c>
      <c r="G27" s="28">
        <v>4498</v>
      </c>
      <c r="H27" s="28">
        <v>2762</v>
      </c>
      <c r="I27" s="28">
        <v>380</v>
      </c>
      <c r="J27" s="28">
        <f>SUM(G27-H27-I27)</f>
        <v>1356</v>
      </c>
      <c r="K27" s="28">
        <v>1105</v>
      </c>
      <c r="L27" s="28">
        <v>0</v>
      </c>
      <c r="M27" s="28">
        <v>153</v>
      </c>
      <c r="N27" s="28">
        <v>236</v>
      </c>
      <c r="O27" s="28">
        <v>236</v>
      </c>
    </row>
    <row r="28" spans="1:15" ht="12.75" customHeight="1">
      <c r="A28" s="4" t="s">
        <v>51</v>
      </c>
      <c r="B28" s="5" t="s">
        <v>52</v>
      </c>
      <c r="C28" s="28">
        <v>1928</v>
      </c>
      <c r="D28" s="28">
        <v>1377</v>
      </c>
      <c r="E28" s="28">
        <v>89</v>
      </c>
      <c r="F28" s="28">
        <f>SUM(C28-D28-E28)</f>
        <v>462</v>
      </c>
      <c r="G28" s="28">
        <v>5136</v>
      </c>
      <c r="H28" s="28">
        <v>2998</v>
      </c>
      <c r="I28" s="28">
        <v>817</v>
      </c>
      <c r="J28" s="28">
        <f>SUM(G28-H28-I28)</f>
        <v>1321</v>
      </c>
      <c r="K28" s="28">
        <v>386</v>
      </c>
      <c r="L28" s="28">
        <v>92</v>
      </c>
      <c r="M28" s="28">
        <v>29</v>
      </c>
      <c r="N28" s="28">
        <v>33</v>
      </c>
      <c r="O28" s="28">
        <v>33</v>
      </c>
    </row>
    <row r="29" spans="1:15" ht="12.75" customHeight="1">
      <c r="A29" s="4" t="s">
        <v>53</v>
      </c>
      <c r="B29" s="5" t="s">
        <v>54</v>
      </c>
      <c r="C29" s="28">
        <v>3752</v>
      </c>
      <c r="D29" s="28">
        <v>2340</v>
      </c>
      <c r="E29" s="28">
        <v>231</v>
      </c>
      <c r="F29" s="28">
        <f>SUM(C29-D29-E29)</f>
        <v>1181</v>
      </c>
      <c r="G29" s="28">
        <v>7854</v>
      </c>
      <c r="H29" s="28">
        <v>4890</v>
      </c>
      <c r="I29" s="28">
        <v>969</v>
      </c>
      <c r="J29" s="28">
        <f>SUM(G29-H29-I29)</f>
        <v>1995</v>
      </c>
      <c r="K29" s="28">
        <v>13</v>
      </c>
      <c r="L29" s="28">
        <v>0</v>
      </c>
      <c r="M29" s="28">
        <v>0</v>
      </c>
      <c r="N29" s="28">
        <v>25</v>
      </c>
      <c r="O29" s="28">
        <v>25</v>
      </c>
    </row>
    <row r="30" spans="1:15" ht="12.75" customHeight="1">
      <c r="A30" s="8"/>
      <c r="B30" s="9" t="s">
        <v>55</v>
      </c>
      <c r="C30" s="29">
        <f t="shared" ref="C30:O30" si="4">SUM(C26:C29)</f>
        <v>21663</v>
      </c>
      <c r="D30" s="29">
        <f t="shared" si="4"/>
        <v>11730</v>
      </c>
      <c r="E30" s="29">
        <f t="shared" si="4"/>
        <v>669</v>
      </c>
      <c r="F30" s="29">
        <f t="shared" si="4"/>
        <v>9264</v>
      </c>
      <c r="G30" s="29">
        <f t="shared" si="4"/>
        <v>44857</v>
      </c>
      <c r="H30" s="29">
        <f t="shared" si="4"/>
        <v>21011</v>
      </c>
      <c r="I30" s="29">
        <f t="shared" si="4"/>
        <v>3245</v>
      </c>
      <c r="J30" s="29">
        <f t="shared" si="4"/>
        <v>20601</v>
      </c>
      <c r="K30" s="29">
        <f t="shared" si="4"/>
        <v>4624</v>
      </c>
      <c r="L30" s="29">
        <f t="shared" si="4"/>
        <v>92</v>
      </c>
      <c r="M30" s="29">
        <f t="shared" si="4"/>
        <v>646</v>
      </c>
      <c r="N30" s="29">
        <f t="shared" si="4"/>
        <v>801</v>
      </c>
      <c r="O30" s="29">
        <f t="shared" si="4"/>
        <v>801</v>
      </c>
    </row>
    <row r="31" spans="1:15" ht="12.75" customHeight="1">
      <c r="A31" s="4" t="s">
        <v>56</v>
      </c>
      <c r="B31" s="5" t="s">
        <v>57</v>
      </c>
      <c r="C31" s="28">
        <v>8571</v>
      </c>
      <c r="D31" s="28">
        <v>8172</v>
      </c>
      <c r="E31" s="28">
        <v>147</v>
      </c>
      <c r="F31" s="28">
        <f t="shared" ref="F31:F42" si="5">SUM(C31-D31-E31)</f>
        <v>252</v>
      </c>
      <c r="G31" s="28">
        <v>22681</v>
      </c>
      <c r="H31" s="28">
        <v>15877</v>
      </c>
      <c r="I31" s="28">
        <v>655</v>
      </c>
      <c r="J31" s="28">
        <f t="shared" ref="J31:J42" si="6">SUM(G31-H31-I31)</f>
        <v>6149</v>
      </c>
      <c r="K31" s="28">
        <v>945</v>
      </c>
      <c r="L31" s="28">
        <v>0</v>
      </c>
      <c r="M31" s="28">
        <v>250</v>
      </c>
      <c r="N31" s="28">
        <v>144</v>
      </c>
      <c r="O31" s="28">
        <v>144</v>
      </c>
    </row>
    <row r="32" spans="1:15" ht="12.75" customHeight="1">
      <c r="A32" s="4" t="s">
        <v>58</v>
      </c>
      <c r="B32" s="5" t="s">
        <v>59</v>
      </c>
      <c r="C32" s="28">
        <v>10713</v>
      </c>
      <c r="D32" s="28">
        <v>9671</v>
      </c>
      <c r="E32" s="28">
        <v>342</v>
      </c>
      <c r="F32" s="28">
        <f t="shared" si="5"/>
        <v>700</v>
      </c>
      <c r="G32" s="28">
        <v>41647</v>
      </c>
      <c r="H32" s="28">
        <v>23154</v>
      </c>
      <c r="I32" s="28">
        <v>2191</v>
      </c>
      <c r="J32" s="28">
        <f t="shared" si="6"/>
        <v>16302</v>
      </c>
      <c r="K32" s="28">
        <v>2432</v>
      </c>
      <c r="L32" s="28">
        <v>0</v>
      </c>
      <c r="M32" s="28">
        <v>4006</v>
      </c>
      <c r="N32" s="28">
        <v>290</v>
      </c>
      <c r="O32" s="28">
        <v>290</v>
      </c>
    </row>
    <row r="33" spans="1:256" ht="12.75" customHeight="1">
      <c r="A33" s="4" t="s">
        <v>60</v>
      </c>
      <c r="B33" s="5" t="s">
        <v>61</v>
      </c>
      <c r="C33" s="28">
        <v>5605</v>
      </c>
      <c r="D33" s="28">
        <v>4833</v>
      </c>
      <c r="E33" s="28">
        <v>116</v>
      </c>
      <c r="F33" s="28">
        <f t="shared" si="5"/>
        <v>656</v>
      </c>
      <c r="G33" s="28">
        <v>22838</v>
      </c>
      <c r="H33" s="28">
        <v>6354</v>
      </c>
      <c r="I33" s="28">
        <v>385</v>
      </c>
      <c r="J33" s="28">
        <f t="shared" si="6"/>
        <v>16099</v>
      </c>
      <c r="K33" s="28">
        <v>4557</v>
      </c>
      <c r="L33" s="28">
        <v>29</v>
      </c>
      <c r="M33" s="28">
        <v>1837</v>
      </c>
      <c r="N33" s="28">
        <v>412</v>
      </c>
      <c r="O33" s="28">
        <v>412</v>
      </c>
    </row>
    <row r="34" spans="1:256" ht="12.75" customHeight="1">
      <c r="A34" s="4" t="s">
        <v>62</v>
      </c>
      <c r="B34" s="5" t="s">
        <v>63</v>
      </c>
      <c r="C34" s="28">
        <v>5956</v>
      </c>
      <c r="D34" s="28">
        <v>2212</v>
      </c>
      <c r="E34" s="28">
        <v>20</v>
      </c>
      <c r="F34" s="28">
        <f t="shared" si="5"/>
        <v>3724</v>
      </c>
      <c r="G34" s="28">
        <v>17418</v>
      </c>
      <c r="H34" s="28">
        <v>5650</v>
      </c>
      <c r="I34" s="28">
        <v>110</v>
      </c>
      <c r="J34" s="28">
        <f t="shared" si="6"/>
        <v>11658</v>
      </c>
      <c r="K34" s="28">
        <v>869</v>
      </c>
      <c r="L34" s="28">
        <v>0</v>
      </c>
      <c r="M34" s="28">
        <v>1074</v>
      </c>
      <c r="N34" s="28">
        <v>3</v>
      </c>
      <c r="O34" s="28">
        <v>3</v>
      </c>
    </row>
    <row r="35" spans="1:256" ht="12.75" customHeight="1">
      <c r="A35" s="4" t="s">
        <v>64</v>
      </c>
      <c r="B35" s="5" t="s">
        <v>65</v>
      </c>
      <c r="C35" s="28">
        <v>2751</v>
      </c>
      <c r="D35" s="28">
        <v>2709</v>
      </c>
      <c r="E35" s="28">
        <v>0</v>
      </c>
      <c r="F35" s="28">
        <f t="shared" si="5"/>
        <v>42</v>
      </c>
      <c r="G35" s="28">
        <v>5055</v>
      </c>
      <c r="H35" s="28">
        <v>4535</v>
      </c>
      <c r="I35" s="28">
        <v>0</v>
      </c>
      <c r="J35" s="28">
        <f t="shared" si="6"/>
        <v>520</v>
      </c>
      <c r="K35" s="28">
        <v>87</v>
      </c>
      <c r="L35" s="28">
        <v>0</v>
      </c>
      <c r="M35" s="28">
        <v>33</v>
      </c>
      <c r="N35" s="28">
        <v>431</v>
      </c>
      <c r="O35" s="28">
        <v>431</v>
      </c>
    </row>
    <row r="36" spans="1:256" ht="12.75" customHeight="1">
      <c r="A36" s="4" t="s">
        <v>66</v>
      </c>
      <c r="B36" s="5" t="s">
        <v>67</v>
      </c>
      <c r="C36" s="28">
        <v>1762</v>
      </c>
      <c r="D36" s="28">
        <v>1567</v>
      </c>
      <c r="E36" s="28">
        <v>115</v>
      </c>
      <c r="F36" s="28">
        <f t="shared" si="5"/>
        <v>80</v>
      </c>
      <c r="G36" s="28">
        <v>5044</v>
      </c>
      <c r="H36" s="28">
        <v>3736</v>
      </c>
      <c r="I36" s="28">
        <v>847</v>
      </c>
      <c r="J36" s="28">
        <f t="shared" si="6"/>
        <v>461</v>
      </c>
      <c r="K36" s="28">
        <v>30</v>
      </c>
      <c r="L36" s="28">
        <v>0</v>
      </c>
      <c r="M36" s="28">
        <v>198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3070</v>
      </c>
      <c r="D37" s="28">
        <v>2765</v>
      </c>
      <c r="E37" s="28">
        <v>37</v>
      </c>
      <c r="F37" s="28">
        <f t="shared" si="5"/>
        <v>268</v>
      </c>
      <c r="G37" s="28">
        <v>14365</v>
      </c>
      <c r="H37" s="28">
        <v>7097</v>
      </c>
      <c r="I37" s="28">
        <v>193</v>
      </c>
      <c r="J37" s="28">
        <f t="shared" si="6"/>
        <v>7075</v>
      </c>
      <c r="K37" s="28">
        <v>1037</v>
      </c>
      <c r="L37" s="28">
        <v>0</v>
      </c>
      <c r="M37" s="28">
        <v>1409</v>
      </c>
      <c r="N37" s="28">
        <v>172</v>
      </c>
      <c r="O37" s="28">
        <v>172</v>
      </c>
    </row>
    <row r="38" spans="1:256" ht="12.75" customHeight="1">
      <c r="A38" s="4" t="s">
        <v>70</v>
      </c>
      <c r="B38" s="5" t="s">
        <v>71</v>
      </c>
      <c r="C38" s="28">
        <v>47535</v>
      </c>
      <c r="D38" s="28">
        <v>34225</v>
      </c>
      <c r="E38" s="28">
        <v>1121</v>
      </c>
      <c r="F38" s="28">
        <f t="shared" si="5"/>
        <v>12189</v>
      </c>
      <c r="G38" s="28">
        <v>126813</v>
      </c>
      <c r="H38" s="28">
        <v>56138</v>
      </c>
      <c r="I38" s="28">
        <v>4813</v>
      </c>
      <c r="J38" s="28">
        <f t="shared" si="6"/>
        <v>65862</v>
      </c>
      <c r="K38" s="28">
        <v>19637</v>
      </c>
      <c r="L38" s="28">
        <v>0</v>
      </c>
      <c r="M38" s="28">
        <v>5776</v>
      </c>
      <c r="N38" s="28">
        <v>36979</v>
      </c>
      <c r="O38" s="28">
        <v>6770</v>
      </c>
    </row>
    <row r="39" spans="1:256" ht="12.75" customHeight="1">
      <c r="A39" s="4" t="s">
        <v>72</v>
      </c>
      <c r="B39" s="5" t="s">
        <v>73</v>
      </c>
      <c r="C39" s="28">
        <v>5170</v>
      </c>
      <c r="D39" s="28">
        <v>4347</v>
      </c>
      <c r="E39" s="28">
        <v>198</v>
      </c>
      <c r="F39" s="28">
        <f t="shared" si="5"/>
        <v>625</v>
      </c>
      <c r="G39" s="28">
        <v>8839</v>
      </c>
      <c r="H39" s="28">
        <v>6895</v>
      </c>
      <c r="I39" s="28">
        <v>1142</v>
      </c>
      <c r="J39" s="28">
        <f t="shared" si="6"/>
        <v>802</v>
      </c>
      <c r="K39" s="28">
        <v>634</v>
      </c>
      <c r="L39" s="28">
        <v>0</v>
      </c>
      <c r="M39" s="28">
        <v>109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4662</v>
      </c>
      <c r="D40" s="28">
        <v>4292</v>
      </c>
      <c r="E40" s="28">
        <v>124</v>
      </c>
      <c r="F40" s="28">
        <f t="shared" si="5"/>
        <v>246</v>
      </c>
      <c r="G40" s="28">
        <v>12931</v>
      </c>
      <c r="H40" s="28">
        <v>8576</v>
      </c>
      <c r="I40" s="28">
        <v>629</v>
      </c>
      <c r="J40" s="28">
        <f t="shared" si="6"/>
        <v>3726</v>
      </c>
      <c r="K40" s="28">
        <v>760</v>
      </c>
      <c r="L40" s="28">
        <v>0</v>
      </c>
      <c r="M40" s="28">
        <v>1673</v>
      </c>
      <c r="N40" s="28">
        <v>88</v>
      </c>
      <c r="O40" s="28">
        <v>88</v>
      </c>
    </row>
    <row r="41" spans="1:256" ht="12.75" customHeight="1">
      <c r="A41" s="4" t="s">
        <v>76</v>
      </c>
      <c r="B41" s="5" t="s">
        <v>77</v>
      </c>
      <c r="C41" s="28">
        <v>1365</v>
      </c>
      <c r="D41" s="28">
        <v>1259</v>
      </c>
      <c r="E41" s="28">
        <v>0</v>
      </c>
      <c r="F41" s="28">
        <f t="shared" si="5"/>
        <v>106</v>
      </c>
      <c r="G41" s="28">
        <v>5405</v>
      </c>
      <c r="H41" s="28">
        <v>3389</v>
      </c>
      <c r="I41" s="28">
        <v>0</v>
      </c>
      <c r="J41" s="28">
        <f t="shared" si="6"/>
        <v>2016</v>
      </c>
      <c r="K41" s="28">
        <v>989</v>
      </c>
      <c r="L41" s="28">
        <v>0</v>
      </c>
      <c r="M41" s="28">
        <v>105</v>
      </c>
      <c r="N41" s="28">
        <v>568</v>
      </c>
      <c r="O41" s="28">
        <v>568</v>
      </c>
    </row>
    <row r="42" spans="1:256" ht="12.75" customHeight="1">
      <c r="A42" s="4" t="s">
        <v>78</v>
      </c>
      <c r="B42" s="5" t="s">
        <v>79</v>
      </c>
      <c r="C42" s="28">
        <v>10194</v>
      </c>
      <c r="D42" s="28">
        <v>8980</v>
      </c>
      <c r="E42" s="28">
        <v>211</v>
      </c>
      <c r="F42" s="28">
        <f t="shared" si="5"/>
        <v>1003</v>
      </c>
      <c r="G42" s="28">
        <v>16883</v>
      </c>
      <c r="H42" s="28">
        <v>14107</v>
      </c>
      <c r="I42" s="28">
        <v>505</v>
      </c>
      <c r="J42" s="28">
        <f t="shared" si="6"/>
        <v>2271</v>
      </c>
      <c r="K42" s="28">
        <v>525</v>
      </c>
      <c r="L42" s="28">
        <v>0</v>
      </c>
      <c r="M42" s="28">
        <v>13</v>
      </c>
      <c r="N42" s="28">
        <v>62</v>
      </c>
      <c r="O42" s="28">
        <v>62</v>
      </c>
    </row>
    <row r="43" spans="1:256" ht="12.75" customHeight="1">
      <c r="A43" s="8"/>
      <c r="B43" s="9" t="s">
        <v>80</v>
      </c>
      <c r="C43" s="29">
        <f t="shared" ref="C43:O43" si="7">SUM(C31:C42)</f>
        <v>107354</v>
      </c>
      <c r="D43" s="29">
        <f t="shared" si="7"/>
        <v>85032</v>
      </c>
      <c r="E43" s="29">
        <f t="shared" si="7"/>
        <v>2431</v>
      </c>
      <c r="F43" s="29">
        <f t="shared" si="7"/>
        <v>19891</v>
      </c>
      <c r="G43" s="29">
        <f t="shared" si="7"/>
        <v>299919</v>
      </c>
      <c r="H43" s="29">
        <f t="shared" si="7"/>
        <v>155508</v>
      </c>
      <c r="I43" s="29">
        <f t="shared" si="7"/>
        <v>11470</v>
      </c>
      <c r="J43" s="29">
        <f t="shared" si="7"/>
        <v>132941</v>
      </c>
      <c r="K43" s="29">
        <f t="shared" si="7"/>
        <v>32502</v>
      </c>
      <c r="L43" s="29">
        <f t="shared" si="7"/>
        <v>29</v>
      </c>
      <c r="M43" s="29">
        <f t="shared" si="7"/>
        <v>16483</v>
      </c>
      <c r="N43" s="29">
        <f t="shared" si="7"/>
        <v>39172</v>
      </c>
      <c r="O43" s="29">
        <f t="shared" si="7"/>
        <v>8963</v>
      </c>
    </row>
    <row r="44" spans="1:256" ht="12.75" customHeight="1">
      <c r="A44" s="4" t="s">
        <v>81</v>
      </c>
      <c r="B44" s="5" t="s">
        <v>82</v>
      </c>
      <c r="C44" s="28">
        <v>4101</v>
      </c>
      <c r="D44" s="28">
        <v>3692</v>
      </c>
      <c r="E44" s="28">
        <v>71</v>
      </c>
      <c r="F44" s="28">
        <f>SUM(C44-D44-E44)</f>
        <v>338</v>
      </c>
      <c r="G44" s="28">
        <v>15344</v>
      </c>
      <c r="H44" s="28">
        <v>10370</v>
      </c>
      <c r="I44" s="28">
        <v>401</v>
      </c>
      <c r="J44" s="28">
        <f>SUM(G44-H44-I44)</f>
        <v>4573</v>
      </c>
      <c r="K44" s="28">
        <v>2360</v>
      </c>
      <c r="L44" s="28">
        <v>0</v>
      </c>
      <c r="M44" s="28">
        <v>270</v>
      </c>
      <c r="N44" s="28">
        <v>141</v>
      </c>
      <c r="O44" s="28">
        <v>141</v>
      </c>
    </row>
    <row r="45" spans="1:256" ht="12.75" customHeight="1">
      <c r="A45" s="4" t="s">
        <v>83</v>
      </c>
      <c r="B45" s="5" t="s">
        <v>84</v>
      </c>
      <c r="C45" s="28">
        <v>6026</v>
      </c>
      <c r="D45" s="28">
        <v>4520</v>
      </c>
      <c r="E45" s="28">
        <v>113</v>
      </c>
      <c r="F45" s="28">
        <f>SUM(C45-D45-E45)</f>
        <v>1393</v>
      </c>
      <c r="G45" s="28">
        <v>20952</v>
      </c>
      <c r="H45" s="28">
        <v>11508</v>
      </c>
      <c r="I45" s="28">
        <v>732</v>
      </c>
      <c r="J45" s="28">
        <f>SUM(G45-H45-I45)</f>
        <v>8712</v>
      </c>
      <c r="K45" s="28">
        <v>6887</v>
      </c>
      <c r="L45" s="28">
        <v>0</v>
      </c>
      <c r="M45" s="28">
        <v>659</v>
      </c>
      <c r="N45" s="28">
        <v>1</v>
      </c>
      <c r="O45" s="28">
        <v>1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10127</v>
      </c>
      <c r="D46" s="29">
        <f t="shared" si="8"/>
        <v>8212</v>
      </c>
      <c r="E46" s="29">
        <f t="shared" si="8"/>
        <v>184</v>
      </c>
      <c r="F46" s="29">
        <f t="shared" si="8"/>
        <v>1731</v>
      </c>
      <c r="G46" s="29">
        <f t="shared" si="8"/>
        <v>36296</v>
      </c>
      <c r="H46" s="29">
        <f t="shared" si="8"/>
        <v>21878</v>
      </c>
      <c r="I46" s="29">
        <f t="shared" si="8"/>
        <v>1133</v>
      </c>
      <c r="J46" s="29">
        <f t="shared" si="8"/>
        <v>13285</v>
      </c>
      <c r="K46" s="29">
        <f t="shared" si="8"/>
        <v>9247</v>
      </c>
      <c r="L46" s="29">
        <f t="shared" si="8"/>
        <v>0</v>
      </c>
      <c r="M46" s="29">
        <f t="shared" si="8"/>
        <v>929</v>
      </c>
      <c r="N46" s="29">
        <f t="shared" si="8"/>
        <v>142</v>
      </c>
      <c r="O46" s="29">
        <f t="shared" si="8"/>
        <v>142</v>
      </c>
    </row>
    <row r="47" spans="1:256" ht="12.75" customHeight="1">
      <c r="A47" s="4" t="s">
        <v>86</v>
      </c>
      <c r="B47" s="5" t="s">
        <v>87</v>
      </c>
      <c r="C47" s="28">
        <v>1203</v>
      </c>
      <c r="D47" s="28">
        <v>1127</v>
      </c>
      <c r="E47" s="28">
        <v>0</v>
      </c>
      <c r="F47" s="28">
        <f>SUM(C47-D47-E47)</f>
        <v>76</v>
      </c>
      <c r="G47" s="28">
        <v>905</v>
      </c>
      <c r="H47" s="28">
        <v>737</v>
      </c>
      <c r="I47" s="28">
        <v>0</v>
      </c>
      <c r="J47" s="28">
        <f>SUM(G47-H47-I47)</f>
        <v>168</v>
      </c>
      <c r="K47" s="28">
        <v>26</v>
      </c>
      <c r="L47" s="28">
        <v>0</v>
      </c>
      <c r="M47" s="28">
        <v>8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2663</v>
      </c>
      <c r="D48" s="28">
        <v>2640</v>
      </c>
      <c r="E48" s="28">
        <v>20</v>
      </c>
      <c r="F48" s="28">
        <f>SUM(C48-D48-E48)</f>
        <v>3</v>
      </c>
      <c r="G48" s="28">
        <v>4673</v>
      </c>
      <c r="H48" s="28">
        <v>4563</v>
      </c>
      <c r="I48" s="28">
        <v>54</v>
      </c>
      <c r="J48" s="28">
        <f>SUM(G48-H48-I48)</f>
        <v>56</v>
      </c>
      <c r="K48" s="28">
        <v>377</v>
      </c>
      <c r="L48" s="28">
        <v>0</v>
      </c>
      <c r="M48" s="28">
        <v>132</v>
      </c>
      <c r="N48" s="28">
        <v>458</v>
      </c>
      <c r="O48" s="28">
        <v>458</v>
      </c>
    </row>
    <row r="49" spans="1:15" ht="12.75" customHeight="1">
      <c r="A49" s="4" t="s">
        <v>90</v>
      </c>
      <c r="B49" s="5" t="s">
        <v>91</v>
      </c>
      <c r="C49" s="28">
        <v>1403</v>
      </c>
      <c r="D49" s="28">
        <v>1329</v>
      </c>
      <c r="E49" s="28">
        <v>45</v>
      </c>
      <c r="F49" s="28">
        <f>SUM(C49-D49-E49)</f>
        <v>29</v>
      </c>
      <c r="G49" s="28">
        <v>1588</v>
      </c>
      <c r="H49" s="28">
        <v>949</v>
      </c>
      <c r="I49" s="28">
        <v>129</v>
      </c>
      <c r="J49" s="28">
        <f>SUM(G49-H49-I49)</f>
        <v>510</v>
      </c>
      <c r="K49" s="28">
        <v>2110</v>
      </c>
      <c r="L49" s="28">
        <v>0</v>
      </c>
      <c r="M49" s="28">
        <v>0</v>
      </c>
      <c r="N49" s="28">
        <v>403</v>
      </c>
      <c r="O49" s="28">
        <v>403</v>
      </c>
    </row>
    <row r="50" spans="1:15" ht="12.75" customHeight="1">
      <c r="A50" s="4" t="s">
        <v>92</v>
      </c>
      <c r="B50" s="5" t="s">
        <v>93</v>
      </c>
      <c r="C50" s="28">
        <v>7216</v>
      </c>
      <c r="D50" s="28">
        <v>7008</v>
      </c>
      <c r="E50" s="28">
        <v>98</v>
      </c>
      <c r="F50" s="28">
        <f>SUM(C50-D50-E50)</f>
        <v>110</v>
      </c>
      <c r="G50" s="28">
        <v>15097</v>
      </c>
      <c r="H50" s="28">
        <v>11415</v>
      </c>
      <c r="I50" s="28">
        <v>401</v>
      </c>
      <c r="J50" s="28">
        <f>SUM(G50-H50-I50)</f>
        <v>3281</v>
      </c>
      <c r="K50" s="28">
        <v>3541</v>
      </c>
      <c r="L50" s="28">
        <v>62</v>
      </c>
      <c r="M50" s="28">
        <v>933</v>
      </c>
      <c r="N50" s="28">
        <v>990</v>
      </c>
      <c r="O50" s="28">
        <v>990</v>
      </c>
    </row>
    <row r="51" spans="1:15" ht="12.75" customHeight="1">
      <c r="A51" s="8"/>
      <c r="B51" s="9" t="s">
        <v>94</v>
      </c>
      <c r="C51" s="29">
        <f t="shared" ref="C51:O51" si="9">SUM(C47:C50)</f>
        <v>12485</v>
      </c>
      <c r="D51" s="29">
        <f t="shared" si="9"/>
        <v>12104</v>
      </c>
      <c r="E51" s="29">
        <f t="shared" si="9"/>
        <v>163</v>
      </c>
      <c r="F51" s="29">
        <f t="shared" si="9"/>
        <v>218</v>
      </c>
      <c r="G51" s="29">
        <f t="shared" si="9"/>
        <v>22263</v>
      </c>
      <c r="H51" s="29">
        <f t="shared" si="9"/>
        <v>17664</v>
      </c>
      <c r="I51" s="29">
        <f t="shared" si="9"/>
        <v>584</v>
      </c>
      <c r="J51" s="29">
        <f t="shared" si="9"/>
        <v>4015</v>
      </c>
      <c r="K51" s="29">
        <f t="shared" si="9"/>
        <v>6054</v>
      </c>
      <c r="L51" s="29">
        <f t="shared" si="9"/>
        <v>62</v>
      </c>
      <c r="M51" s="29">
        <f t="shared" si="9"/>
        <v>1073</v>
      </c>
      <c r="N51" s="29">
        <f t="shared" si="9"/>
        <v>1851</v>
      </c>
      <c r="O51" s="29">
        <f t="shared" si="9"/>
        <v>1851</v>
      </c>
    </row>
    <row r="52" spans="1:15" ht="12.75" customHeight="1">
      <c r="A52" s="4" t="s">
        <v>95</v>
      </c>
      <c r="B52" s="5" t="s">
        <v>96</v>
      </c>
      <c r="C52" s="28">
        <v>1415</v>
      </c>
      <c r="D52" s="28">
        <v>1326</v>
      </c>
      <c r="E52" s="28">
        <v>9</v>
      </c>
      <c r="F52" s="28">
        <f t="shared" ref="F52:F58" si="10">SUM(C52-D52-E52)</f>
        <v>80</v>
      </c>
      <c r="G52" s="28">
        <v>4768</v>
      </c>
      <c r="H52" s="28">
        <v>3497</v>
      </c>
      <c r="I52" s="28">
        <v>23</v>
      </c>
      <c r="J52" s="28">
        <f t="shared" ref="J52:J58" si="11">SUM(G52-H52-I52)</f>
        <v>1248</v>
      </c>
      <c r="K52" s="28">
        <v>2914</v>
      </c>
      <c r="L52" s="28">
        <v>0</v>
      </c>
      <c r="M52" s="28">
        <v>43</v>
      </c>
      <c r="N52" s="28">
        <v>117</v>
      </c>
      <c r="O52" s="28">
        <v>117</v>
      </c>
    </row>
    <row r="53" spans="1:15" ht="12.75" customHeight="1">
      <c r="A53" s="4" t="s">
        <v>97</v>
      </c>
      <c r="B53" s="5" t="s">
        <v>98</v>
      </c>
      <c r="C53" s="28">
        <v>9426</v>
      </c>
      <c r="D53" s="28">
        <v>6412</v>
      </c>
      <c r="E53" s="28">
        <v>74</v>
      </c>
      <c r="F53" s="28">
        <f t="shared" si="10"/>
        <v>2940</v>
      </c>
      <c r="G53" s="28">
        <v>26901</v>
      </c>
      <c r="H53" s="28">
        <v>15681</v>
      </c>
      <c r="I53" s="28">
        <v>605</v>
      </c>
      <c r="J53" s="28">
        <f t="shared" si="11"/>
        <v>10615</v>
      </c>
      <c r="K53" s="28">
        <v>1653</v>
      </c>
      <c r="L53" s="28">
        <v>0</v>
      </c>
      <c r="M53" s="28">
        <v>534</v>
      </c>
      <c r="N53" s="28">
        <v>459</v>
      </c>
      <c r="O53" s="28">
        <v>459</v>
      </c>
    </row>
    <row r="54" spans="1:15" ht="12.75" customHeight="1">
      <c r="A54" s="4" t="s">
        <v>99</v>
      </c>
      <c r="B54" s="5" t="s">
        <v>100</v>
      </c>
      <c r="C54" s="28">
        <v>1618</v>
      </c>
      <c r="D54" s="28">
        <v>905</v>
      </c>
      <c r="E54" s="28">
        <v>22</v>
      </c>
      <c r="F54" s="28">
        <f t="shared" si="10"/>
        <v>691</v>
      </c>
      <c r="G54" s="28">
        <v>5076</v>
      </c>
      <c r="H54" s="28">
        <v>2745</v>
      </c>
      <c r="I54" s="28">
        <v>261</v>
      </c>
      <c r="J54" s="28">
        <f t="shared" si="11"/>
        <v>2070</v>
      </c>
      <c r="K54" s="28">
        <v>194</v>
      </c>
      <c r="L54" s="28">
        <v>0</v>
      </c>
      <c r="M54" s="28">
        <v>30</v>
      </c>
      <c r="N54" s="28">
        <v>1</v>
      </c>
      <c r="O54" s="28">
        <v>1</v>
      </c>
    </row>
    <row r="55" spans="1:15" ht="12.75" customHeight="1">
      <c r="A55" s="4" t="s">
        <v>101</v>
      </c>
      <c r="B55" s="5" t="s">
        <v>102</v>
      </c>
      <c r="C55" s="28">
        <v>6074</v>
      </c>
      <c r="D55" s="28">
        <v>4449</v>
      </c>
      <c r="E55" s="28">
        <v>60</v>
      </c>
      <c r="F55" s="28">
        <f t="shared" si="10"/>
        <v>1565</v>
      </c>
      <c r="G55" s="28">
        <v>20956</v>
      </c>
      <c r="H55" s="28">
        <v>10474</v>
      </c>
      <c r="I55" s="28">
        <v>370</v>
      </c>
      <c r="J55" s="28">
        <f t="shared" si="11"/>
        <v>10112</v>
      </c>
      <c r="K55" s="28">
        <v>5019</v>
      </c>
      <c r="L55" s="28">
        <v>0</v>
      </c>
      <c r="M55" s="28">
        <v>692</v>
      </c>
      <c r="N55" s="28">
        <v>2451</v>
      </c>
      <c r="O55" s="28">
        <v>2451</v>
      </c>
    </row>
    <row r="56" spans="1:15" ht="12.75" customHeight="1">
      <c r="A56" s="4" t="s">
        <v>103</v>
      </c>
      <c r="B56" s="5" t="s">
        <v>104</v>
      </c>
      <c r="C56" s="28">
        <v>9172</v>
      </c>
      <c r="D56" s="28">
        <v>3495</v>
      </c>
      <c r="E56" s="28">
        <v>309</v>
      </c>
      <c r="F56" s="28">
        <f t="shared" si="10"/>
        <v>5368</v>
      </c>
      <c r="G56" s="28">
        <v>28545</v>
      </c>
      <c r="H56" s="28">
        <v>7873</v>
      </c>
      <c r="I56" s="28">
        <v>1824</v>
      </c>
      <c r="J56" s="28">
        <f t="shared" si="11"/>
        <v>18848</v>
      </c>
      <c r="K56" s="28">
        <v>4373</v>
      </c>
      <c r="L56" s="28">
        <v>65</v>
      </c>
      <c r="M56" s="28">
        <v>1844</v>
      </c>
      <c r="N56" s="28">
        <v>630</v>
      </c>
      <c r="O56" s="28">
        <v>630</v>
      </c>
    </row>
    <row r="57" spans="1:15" ht="12.75" customHeight="1">
      <c r="A57" s="4" t="s">
        <v>105</v>
      </c>
      <c r="B57" s="5" t="s">
        <v>106</v>
      </c>
      <c r="C57" s="28">
        <v>7124</v>
      </c>
      <c r="D57" s="28">
        <v>4242</v>
      </c>
      <c r="E57" s="28">
        <v>356</v>
      </c>
      <c r="F57" s="28">
        <f t="shared" si="10"/>
        <v>2526</v>
      </c>
      <c r="G57" s="28">
        <v>27805</v>
      </c>
      <c r="H57" s="28">
        <v>13041</v>
      </c>
      <c r="I57" s="28">
        <v>1844</v>
      </c>
      <c r="J57" s="28">
        <f t="shared" si="11"/>
        <v>12920</v>
      </c>
      <c r="K57" s="28">
        <v>503</v>
      </c>
      <c r="L57" s="28">
        <v>0</v>
      </c>
      <c r="M57" s="28">
        <v>2240</v>
      </c>
      <c r="N57" s="28">
        <v>26</v>
      </c>
      <c r="O57" s="28">
        <v>26</v>
      </c>
    </row>
    <row r="58" spans="1:15" ht="12.75" customHeight="1">
      <c r="A58" s="4" t="s">
        <v>107</v>
      </c>
      <c r="B58" s="5" t="s">
        <v>108</v>
      </c>
      <c r="C58" s="28">
        <v>7606</v>
      </c>
      <c r="D58" s="28">
        <v>4662</v>
      </c>
      <c r="E58" s="28">
        <v>114</v>
      </c>
      <c r="F58" s="28">
        <f t="shared" si="10"/>
        <v>2830</v>
      </c>
      <c r="G58" s="28">
        <v>23169</v>
      </c>
      <c r="H58" s="28">
        <v>10772</v>
      </c>
      <c r="I58" s="28">
        <v>610</v>
      </c>
      <c r="J58" s="28">
        <f t="shared" si="11"/>
        <v>11787</v>
      </c>
      <c r="K58" s="28">
        <v>1525</v>
      </c>
      <c r="L58" s="28">
        <v>7</v>
      </c>
      <c r="M58" s="28">
        <v>557</v>
      </c>
      <c r="N58" s="28">
        <v>3578</v>
      </c>
      <c r="O58" s="28">
        <v>3578</v>
      </c>
    </row>
    <row r="59" spans="1:15" ht="12.75" customHeight="1">
      <c r="A59" s="8"/>
      <c r="B59" s="9" t="s">
        <v>109</v>
      </c>
      <c r="C59" s="29">
        <f t="shared" ref="C59:O59" si="12">SUM(C52:C58)</f>
        <v>42435</v>
      </c>
      <c r="D59" s="29">
        <f t="shared" si="12"/>
        <v>25491</v>
      </c>
      <c r="E59" s="29">
        <f t="shared" si="12"/>
        <v>944</v>
      </c>
      <c r="F59" s="29">
        <f t="shared" si="12"/>
        <v>16000</v>
      </c>
      <c r="G59" s="29">
        <f t="shared" si="12"/>
        <v>137220</v>
      </c>
      <c r="H59" s="29">
        <f t="shared" si="12"/>
        <v>64083</v>
      </c>
      <c r="I59" s="29">
        <f t="shared" si="12"/>
        <v>5537</v>
      </c>
      <c r="J59" s="29">
        <f t="shared" si="12"/>
        <v>67600</v>
      </c>
      <c r="K59" s="29">
        <f t="shared" si="12"/>
        <v>16181</v>
      </c>
      <c r="L59" s="29">
        <f t="shared" si="12"/>
        <v>72</v>
      </c>
      <c r="M59" s="29">
        <f t="shared" si="12"/>
        <v>5940</v>
      </c>
      <c r="N59" s="29">
        <f t="shared" si="12"/>
        <v>7262</v>
      </c>
      <c r="O59" s="29">
        <f t="shared" si="12"/>
        <v>7262</v>
      </c>
    </row>
    <row r="60" spans="1:15" ht="12.75" customHeight="1">
      <c r="A60" s="4" t="s">
        <v>110</v>
      </c>
      <c r="B60" s="5" t="s">
        <v>111</v>
      </c>
      <c r="C60" s="28">
        <v>8594</v>
      </c>
      <c r="D60" s="28">
        <v>6568</v>
      </c>
      <c r="E60" s="28">
        <v>356</v>
      </c>
      <c r="F60" s="28">
        <f t="shared" ref="F60:F68" si="13">SUM(C60-D60-E60)</f>
        <v>1670</v>
      </c>
      <c r="G60" s="28">
        <v>25395</v>
      </c>
      <c r="H60" s="28">
        <v>15400</v>
      </c>
      <c r="I60" s="28">
        <v>3233</v>
      </c>
      <c r="J60" s="28">
        <f t="shared" ref="J60:J68" si="14">SUM(G60-H60-I60)</f>
        <v>6762</v>
      </c>
      <c r="K60" s="28">
        <v>616</v>
      </c>
      <c r="L60" s="28">
        <v>0</v>
      </c>
      <c r="M60" s="28">
        <v>151</v>
      </c>
      <c r="N60" s="28">
        <v>64</v>
      </c>
      <c r="O60" s="28">
        <v>64</v>
      </c>
    </row>
    <row r="61" spans="1:15" ht="12.75" customHeight="1">
      <c r="A61" s="4" t="s">
        <v>112</v>
      </c>
      <c r="B61" s="5" t="s">
        <v>113</v>
      </c>
      <c r="C61" s="28">
        <v>2089</v>
      </c>
      <c r="D61" s="28">
        <v>1753</v>
      </c>
      <c r="E61" s="28">
        <v>24</v>
      </c>
      <c r="F61" s="28">
        <f t="shared" si="13"/>
        <v>312</v>
      </c>
      <c r="G61" s="28">
        <v>5495</v>
      </c>
      <c r="H61" s="28">
        <v>4196</v>
      </c>
      <c r="I61" s="28">
        <v>159</v>
      </c>
      <c r="J61" s="28">
        <f t="shared" si="14"/>
        <v>1140</v>
      </c>
      <c r="K61" s="28">
        <v>85</v>
      </c>
      <c r="L61" s="28">
        <v>118</v>
      </c>
      <c r="M61" s="28">
        <v>202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3844</v>
      </c>
      <c r="D62" s="28">
        <v>2202</v>
      </c>
      <c r="E62" s="28">
        <v>120</v>
      </c>
      <c r="F62" s="28">
        <f t="shared" si="13"/>
        <v>1522</v>
      </c>
      <c r="G62" s="28">
        <v>15216</v>
      </c>
      <c r="H62" s="28">
        <v>5512</v>
      </c>
      <c r="I62" s="28">
        <v>1016</v>
      </c>
      <c r="J62" s="28">
        <f t="shared" si="14"/>
        <v>8688</v>
      </c>
      <c r="K62" s="28">
        <v>2413</v>
      </c>
      <c r="L62" s="28">
        <v>106</v>
      </c>
      <c r="M62" s="28">
        <v>488</v>
      </c>
      <c r="N62" s="28">
        <v>933</v>
      </c>
      <c r="O62" s="28">
        <v>933</v>
      </c>
    </row>
    <row r="63" spans="1:15" ht="12.75" customHeight="1">
      <c r="A63" s="4" t="s">
        <v>116</v>
      </c>
      <c r="B63" s="5" t="s">
        <v>117</v>
      </c>
      <c r="C63" s="28">
        <v>5153</v>
      </c>
      <c r="D63" s="28">
        <v>3849</v>
      </c>
      <c r="E63" s="28">
        <v>136</v>
      </c>
      <c r="F63" s="28">
        <f t="shared" si="13"/>
        <v>1168</v>
      </c>
      <c r="G63" s="28">
        <v>16793</v>
      </c>
      <c r="H63" s="28">
        <v>10648</v>
      </c>
      <c r="I63" s="28">
        <v>1665</v>
      </c>
      <c r="J63" s="28">
        <f t="shared" si="14"/>
        <v>4480</v>
      </c>
      <c r="K63" s="28">
        <v>382</v>
      </c>
      <c r="L63" s="28">
        <v>0</v>
      </c>
      <c r="M63" s="28">
        <v>444</v>
      </c>
      <c r="N63" s="28">
        <v>87</v>
      </c>
      <c r="O63" s="28">
        <v>87</v>
      </c>
    </row>
    <row r="64" spans="1:15" ht="12.75" customHeight="1">
      <c r="A64" s="4" t="s">
        <v>118</v>
      </c>
      <c r="B64" s="5" t="s">
        <v>119</v>
      </c>
      <c r="C64" s="28">
        <v>5019</v>
      </c>
      <c r="D64" s="28">
        <v>2596</v>
      </c>
      <c r="E64" s="28">
        <v>214</v>
      </c>
      <c r="F64" s="28">
        <f t="shared" si="13"/>
        <v>2209</v>
      </c>
      <c r="G64" s="28">
        <v>19625</v>
      </c>
      <c r="H64" s="28">
        <v>7446</v>
      </c>
      <c r="I64" s="28">
        <v>1491</v>
      </c>
      <c r="J64" s="28">
        <f t="shared" si="14"/>
        <v>10688</v>
      </c>
      <c r="K64" s="28">
        <v>129</v>
      </c>
      <c r="L64" s="28">
        <v>8</v>
      </c>
      <c r="M64" s="28">
        <v>140</v>
      </c>
      <c r="N64" s="28">
        <v>0</v>
      </c>
      <c r="O64" s="28">
        <v>0</v>
      </c>
    </row>
    <row r="65" spans="1:15" ht="12.75" customHeight="1">
      <c r="A65" s="4" t="s">
        <v>120</v>
      </c>
      <c r="B65" s="5" t="s">
        <v>121</v>
      </c>
      <c r="C65" s="28">
        <v>2396</v>
      </c>
      <c r="D65" s="28">
        <v>1920</v>
      </c>
      <c r="E65" s="28">
        <v>155</v>
      </c>
      <c r="F65" s="28">
        <f t="shared" si="13"/>
        <v>321</v>
      </c>
      <c r="G65" s="28">
        <v>11188</v>
      </c>
      <c r="H65" s="28">
        <v>5245</v>
      </c>
      <c r="I65" s="28">
        <v>1210</v>
      </c>
      <c r="J65" s="28">
        <f t="shared" si="14"/>
        <v>4733</v>
      </c>
      <c r="K65" s="28">
        <v>643</v>
      </c>
      <c r="L65" s="28">
        <v>0</v>
      </c>
      <c r="M65" s="28">
        <v>430</v>
      </c>
      <c r="N65" s="28">
        <v>38</v>
      </c>
      <c r="O65" s="28">
        <v>38</v>
      </c>
    </row>
    <row r="66" spans="1:15" ht="12.75" customHeight="1">
      <c r="A66" s="4" t="s">
        <v>122</v>
      </c>
      <c r="B66" s="5" t="s">
        <v>123</v>
      </c>
      <c r="C66" s="28">
        <v>5168</v>
      </c>
      <c r="D66" s="28">
        <v>1930</v>
      </c>
      <c r="E66" s="28">
        <v>74</v>
      </c>
      <c r="F66" s="28">
        <f t="shared" si="13"/>
        <v>3164</v>
      </c>
      <c r="G66" s="28">
        <v>26105</v>
      </c>
      <c r="H66" s="28">
        <v>5489</v>
      </c>
      <c r="I66" s="28">
        <v>561</v>
      </c>
      <c r="J66" s="28">
        <f t="shared" si="14"/>
        <v>20055</v>
      </c>
      <c r="K66" s="28">
        <v>4597</v>
      </c>
      <c r="L66" s="28">
        <v>0</v>
      </c>
      <c r="M66" s="28">
        <v>2174</v>
      </c>
      <c r="N66" s="28">
        <v>116</v>
      </c>
      <c r="O66" s="28">
        <v>116</v>
      </c>
    </row>
    <row r="67" spans="1:15" ht="12.75" customHeight="1">
      <c r="A67" s="4" t="s">
        <v>124</v>
      </c>
      <c r="B67" s="5" t="s">
        <v>125</v>
      </c>
      <c r="C67" s="28">
        <v>10973</v>
      </c>
      <c r="D67" s="28">
        <v>2303</v>
      </c>
      <c r="E67" s="28">
        <v>0</v>
      </c>
      <c r="F67" s="28">
        <f t="shared" si="13"/>
        <v>8670</v>
      </c>
      <c r="G67" s="28">
        <v>41062</v>
      </c>
      <c r="H67" s="28">
        <v>5685</v>
      </c>
      <c r="I67" s="28">
        <v>0</v>
      </c>
      <c r="J67" s="28">
        <f t="shared" si="14"/>
        <v>35377</v>
      </c>
      <c r="K67" s="28">
        <v>5624</v>
      </c>
      <c r="L67" s="28">
        <v>0</v>
      </c>
      <c r="M67" s="28">
        <v>3136</v>
      </c>
      <c r="N67" s="28">
        <v>98</v>
      </c>
      <c r="O67" s="28">
        <v>98</v>
      </c>
    </row>
    <row r="68" spans="1:15" ht="12.75" customHeight="1">
      <c r="A68" s="4" t="s">
        <v>126</v>
      </c>
      <c r="B68" s="5" t="s">
        <v>127</v>
      </c>
      <c r="C68" s="28">
        <v>3702</v>
      </c>
      <c r="D68" s="28">
        <v>2563</v>
      </c>
      <c r="E68" s="28">
        <v>24</v>
      </c>
      <c r="F68" s="28">
        <f t="shared" si="13"/>
        <v>1115</v>
      </c>
      <c r="G68" s="28">
        <v>14285</v>
      </c>
      <c r="H68" s="28">
        <v>6100</v>
      </c>
      <c r="I68" s="28">
        <v>346</v>
      </c>
      <c r="J68" s="28">
        <f t="shared" si="14"/>
        <v>7839</v>
      </c>
      <c r="K68" s="28">
        <v>89</v>
      </c>
      <c r="L68" s="28">
        <v>0</v>
      </c>
      <c r="M68" s="28">
        <v>308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46938</v>
      </c>
      <c r="D69" s="29">
        <f t="shared" si="15"/>
        <v>25684</v>
      </c>
      <c r="E69" s="29">
        <f t="shared" si="15"/>
        <v>1103</v>
      </c>
      <c r="F69" s="29">
        <f t="shared" si="15"/>
        <v>20151</v>
      </c>
      <c r="G69" s="29">
        <f t="shared" si="15"/>
        <v>175164</v>
      </c>
      <c r="H69" s="29">
        <f t="shared" si="15"/>
        <v>65721</v>
      </c>
      <c r="I69" s="29">
        <f t="shared" si="15"/>
        <v>9681</v>
      </c>
      <c r="J69" s="29">
        <f t="shared" si="15"/>
        <v>99762</v>
      </c>
      <c r="K69" s="29">
        <f t="shared" si="15"/>
        <v>14578</v>
      </c>
      <c r="L69" s="29">
        <f t="shared" si="15"/>
        <v>232</v>
      </c>
      <c r="M69" s="29">
        <f t="shared" si="15"/>
        <v>7473</v>
      </c>
      <c r="N69" s="29">
        <f t="shared" si="15"/>
        <v>1339</v>
      </c>
      <c r="O69" s="29">
        <f t="shared" si="15"/>
        <v>1339</v>
      </c>
    </row>
    <row r="70" spans="1:15" ht="12.75" customHeight="1">
      <c r="A70" s="4" t="s">
        <v>129</v>
      </c>
      <c r="B70" s="5" t="s">
        <v>130</v>
      </c>
      <c r="C70" s="28">
        <v>2806</v>
      </c>
      <c r="D70" s="28">
        <v>2483</v>
      </c>
      <c r="E70" s="28">
        <v>150</v>
      </c>
      <c r="F70" s="28">
        <f t="shared" ref="F70:F79" si="16">SUM(C70-D70-E70)</f>
        <v>173</v>
      </c>
      <c r="G70" s="28">
        <v>9200</v>
      </c>
      <c r="H70" s="28">
        <v>5977</v>
      </c>
      <c r="I70" s="28">
        <v>1361</v>
      </c>
      <c r="J70" s="28">
        <f t="shared" ref="J70:J79" si="17">SUM(G70-H70-I70)</f>
        <v>1862</v>
      </c>
      <c r="K70" s="28">
        <v>381</v>
      </c>
      <c r="L70" s="28">
        <v>0</v>
      </c>
      <c r="M70" s="28">
        <v>206</v>
      </c>
      <c r="N70" s="28">
        <v>14</v>
      </c>
      <c r="O70" s="28">
        <v>14</v>
      </c>
    </row>
    <row r="71" spans="1:15" ht="12.75" customHeight="1">
      <c r="A71" s="4" t="s">
        <v>131</v>
      </c>
      <c r="B71" s="5" t="s">
        <v>132</v>
      </c>
      <c r="C71" s="28">
        <v>13144</v>
      </c>
      <c r="D71" s="28">
        <v>7839</v>
      </c>
      <c r="E71" s="28">
        <v>326</v>
      </c>
      <c r="F71" s="28">
        <f t="shared" si="16"/>
        <v>4979</v>
      </c>
      <c r="G71" s="28">
        <v>31744</v>
      </c>
      <c r="H71" s="28">
        <v>13597</v>
      </c>
      <c r="I71" s="28">
        <v>2126</v>
      </c>
      <c r="J71" s="28">
        <f t="shared" si="17"/>
        <v>16021</v>
      </c>
      <c r="K71" s="28">
        <v>2167</v>
      </c>
      <c r="L71" s="28">
        <v>0</v>
      </c>
      <c r="M71" s="28">
        <v>520</v>
      </c>
      <c r="N71" s="28">
        <v>4512</v>
      </c>
      <c r="O71" s="28">
        <v>4512</v>
      </c>
    </row>
    <row r="72" spans="1:15" ht="12.75" customHeight="1">
      <c r="A72" s="4" t="s">
        <v>133</v>
      </c>
      <c r="B72" s="5" t="s">
        <v>134</v>
      </c>
      <c r="C72" s="28">
        <v>1778</v>
      </c>
      <c r="D72" s="28">
        <v>1559</v>
      </c>
      <c r="E72" s="28">
        <v>0</v>
      </c>
      <c r="F72" s="28">
        <f t="shared" si="16"/>
        <v>219</v>
      </c>
      <c r="G72" s="28">
        <v>5328</v>
      </c>
      <c r="H72" s="28">
        <v>4088</v>
      </c>
      <c r="I72" s="28">
        <v>0</v>
      </c>
      <c r="J72" s="28">
        <f t="shared" si="17"/>
        <v>1240</v>
      </c>
      <c r="K72" s="28">
        <v>604</v>
      </c>
      <c r="L72" s="28">
        <v>36</v>
      </c>
      <c r="M72" s="28">
        <v>380</v>
      </c>
      <c r="N72" s="28">
        <v>6</v>
      </c>
      <c r="O72" s="28">
        <v>6</v>
      </c>
    </row>
    <row r="73" spans="1:15" ht="12.75" customHeight="1">
      <c r="A73" s="4" t="s">
        <v>135</v>
      </c>
      <c r="B73" s="5" t="s">
        <v>136</v>
      </c>
      <c r="C73" s="28">
        <v>5000</v>
      </c>
      <c r="D73" s="28">
        <v>3456</v>
      </c>
      <c r="E73" s="28">
        <v>16</v>
      </c>
      <c r="F73" s="28">
        <f t="shared" si="16"/>
        <v>1528</v>
      </c>
      <c r="G73" s="28">
        <v>16054</v>
      </c>
      <c r="H73" s="28">
        <v>8249</v>
      </c>
      <c r="I73" s="28">
        <v>106</v>
      </c>
      <c r="J73" s="28">
        <f t="shared" si="17"/>
        <v>7699</v>
      </c>
      <c r="K73" s="28">
        <v>1205</v>
      </c>
      <c r="L73" s="28">
        <v>18</v>
      </c>
      <c r="M73" s="28">
        <v>1257</v>
      </c>
      <c r="N73" s="28">
        <v>7537</v>
      </c>
      <c r="O73" s="28">
        <v>7537</v>
      </c>
    </row>
    <row r="74" spans="1:15" ht="12.75" customHeight="1">
      <c r="A74" s="4" t="s">
        <v>137</v>
      </c>
      <c r="B74" s="5" t="s">
        <v>138</v>
      </c>
      <c r="C74" s="28">
        <v>3893</v>
      </c>
      <c r="D74" s="28">
        <v>3241</v>
      </c>
      <c r="E74" s="28">
        <v>87</v>
      </c>
      <c r="F74" s="28">
        <f t="shared" si="16"/>
        <v>565</v>
      </c>
      <c r="G74" s="28">
        <v>8862</v>
      </c>
      <c r="H74" s="28">
        <v>5811</v>
      </c>
      <c r="I74" s="28">
        <v>489</v>
      </c>
      <c r="J74" s="28">
        <f t="shared" si="17"/>
        <v>2562</v>
      </c>
      <c r="K74" s="28">
        <v>632</v>
      </c>
      <c r="L74" s="28">
        <v>0</v>
      </c>
      <c r="M74" s="28">
        <v>209</v>
      </c>
      <c r="N74" s="28">
        <v>173</v>
      </c>
      <c r="O74" s="28">
        <v>173</v>
      </c>
    </row>
    <row r="75" spans="1:15" ht="12.75" customHeight="1">
      <c r="A75" s="4" t="s">
        <v>139</v>
      </c>
      <c r="B75" s="5" t="s">
        <v>140</v>
      </c>
      <c r="C75" s="28">
        <v>2040</v>
      </c>
      <c r="D75" s="28">
        <v>1937</v>
      </c>
      <c r="E75" s="28">
        <v>24</v>
      </c>
      <c r="F75" s="28">
        <f t="shared" si="16"/>
        <v>79</v>
      </c>
      <c r="G75" s="28">
        <v>4134</v>
      </c>
      <c r="H75" s="28">
        <v>3370</v>
      </c>
      <c r="I75" s="28">
        <v>305</v>
      </c>
      <c r="J75" s="28">
        <f t="shared" si="17"/>
        <v>459</v>
      </c>
      <c r="K75" s="28">
        <v>30</v>
      </c>
      <c r="L75" s="28">
        <v>0</v>
      </c>
      <c r="M75" s="28">
        <v>0</v>
      </c>
      <c r="N75" s="28">
        <v>29</v>
      </c>
      <c r="O75" s="28">
        <v>29</v>
      </c>
    </row>
    <row r="76" spans="1:15" ht="12.75" customHeight="1">
      <c r="A76" s="4" t="s">
        <v>141</v>
      </c>
      <c r="B76" s="5" t="s">
        <v>142</v>
      </c>
      <c r="C76" s="28">
        <v>4268</v>
      </c>
      <c r="D76" s="28">
        <v>3202</v>
      </c>
      <c r="E76" s="28">
        <v>49</v>
      </c>
      <c r="F76" s="28">
        <f t="shared" si="16"/>
        <v>1017</v>
      </c>
      <c r="G76" s="28">
        <v>11704</v>
      </c>
      <c r="H76" s="28">
        <v>7070</v>
      </c>
      <c r="I76" s="28">
        <v>208</v>
      </c>
      <c r="J76" s="28">
        <f t="shared" si="17"/>
        <v>4426</v>
      </c>
      <c r="K76" s="28">
        <v>464</v>
      </c>
      <c r="L76" s="28">
        <v>105</v>
      </c>
      <c r="M76" s="28">
        <v>123</v>
      </c>
      <c r="N76" s="28">
        <v>120</v>
      </c>
      <c r="O76" s="28">
        <v>120</v>
      </c>
    </row>
    <row r="77" spans="1:15" ht="12.75" customHeight="1">
      <c r="A77" s="4" t="s">
        <v>143</v>
      </c>
      <c r="B77" s="5" t="s">
        <v>144</v>
      </c>
      <c r="C77" s="28">
        <v>4002</v>
      </c>
      <c r="D77" s="28">
        <v>2104</v>
      </c>
      <c r="E77" s="28">
        <v>37</v>
      </c>
      <c r="F77" s="28">
        <f t="shared" si="16"/>
        <v>1861</v>
      </c>
      <c r="G77" s="28">
        <v>11719</v>
      </c>
      <c r="H77" s="28">
        <v>4572</v>
      </c>
      <c r="I77" s="28">
        <v>180</v>
      </c>
      <c r="J77" s="28">
        <f t="shared" si="17"/>
        <v>6967</v>
      </c>
      <c r="K77" s="28">
        <v>876</v>
      </c>
      <c r="L77" s="28">
        <v>0</v>
      </c>
      <c r="M77" s="28">
        <v>372</v>
      </c>
      <c r="N77" s="28">
        <v>139</v>
      </c>
      <c r="O77" s="28">
        <v>139</v>
      </c>
    </row>
    <row r="78" spans="1:15" ht="12.75" customHeight="1">
      <c r="A78" s="4" t="s">
        <v>145</v>
      </c>
      <c r="B78" s="5" t="s">
        <v>146</v>
      </c>
      <c r="C78" s="28">
        <v>2438</v>
      </c>
      <c r="D78" s="28">
        <v>1890</v>
      </c>
      <c r="E78" s="28">
        <v>0</v>
      </c>
      <c r="F78" s="28">
        <f t="shared" si="16"/>
        <v>548</v>
      </c>
      <c r="G78" s="28">
        <v>4784</v>
      </c>
      <c r="H78" s="28">
        <v>3414</v>
      </c>
      <c r="I78" s="28">
        <v>0</v>
      </c>
      <c r="J78" s="28">
        <f t="shared" si="17"/>
        <v>1370</v>
      </c>
      <c r="K78" s="28">
        <v>118</v>
      </c>
      <c r="L78" s="28">
        <v>0</v>
      </c>
      <c r="M78" s="28">
        <v>0</v>
      </c>
      <c r="N78" s="28">
        <v>18</v>
      </c>
      <c r="O78" s="28">
        <v>18</v>
      </c>
    </row>
    <row r="79" spans="1:15" ht="12.75" customHeight="1">
      <c r="A79" s="4" t="s">
        <v>147</v>
      </c>
      <c r="B79" s="5" t="s">
        <v>148</v>
      </c>
      <c r="C79" s="28">
        <v>2272</v>
      </c>
      <c r="D79" s="28">
        <v>1858</v>
      </c>
      <c r="E79" s="28">
        <v>45</v>
      </c>
      <c r="F79" s="28">
        <f t="shared" si="16"/>
        <v>369</v>
      </c>
      <c r="G79" s="28">
        <v>7570</v>
      </c>
      <c r="H79" s="28">
        <v>4501</v>
      </c>
      <c r="I79" s="28">
        <v>316</v>
      </c>
      <c r="J79" s="28">
        <f t="shared" si="17"/>
        <v>2753</v>
      </c>
      <c r="K79" s="28">
        <v>727</v>
      </c>
      <c r="L79" s="28">
        <v>111</v>
      </c>
      <c r="M79" s="28">
        <v>452</v>
      </c>
      <c r="N79" s="28">
        <v>26</v>
      </c>
      <c r="O79" s="28">
        <v>26</v>
      </c>
    </row>
    <row r="80" spans="1:15" ht="12.75" customHeight="1">
      <c r="A80" s="8"/>
      <c r="B80" s="9" t="s">
        <v>149</v>
      </c>
      <c r="C80" s="29">
        <f t="shared" ref="C80:O80" si="18">SUM(C70:C79)</f>
        <v>41641</v>
      </c>
      <c r="D80" s="29">
        <f t="shared" si="18"/>
        <v>29569</v>
      </c>
      <c r="E80" s="29">
        <f t="shared" si="18"/>
        <v>734</v>
      </c>
      <c r="F80" s="29">
        <f t="shared" si="18"/>
        <v>11338</v>
      </c>
      <c r="G80" s="29">
        <f t="shared" si="18"/>
        <v>111099</v>
      </c>
      <c r="H80" s="29">
        <f t="shared" si="18"/>
        <v>60649</v>
      </c>
      <c r="I80" s="29">
        <f t="shared" si="18"/>
        <v>5091</v>
      </c>
      <c r="J80" s="29">
        <f t="shared" si="18"/>
        <v>45359</v>
      </c>
      <c r="K80" s="29">
        <f t="shared" si="18"/>
        <v>7204</v>
      </c>
      <c r="L80" s="29">
        <f t="shared" si="18"/>
        <v>270</v>
      </c>
      <c r="M80" s="29">
        <f t="shared" si="18"/>
        <v>3519</v>
      </c>
      <c r="N80" s="29">
        <f t="shared" si="18"/>
        <v>12574</v>
      </c>
      <c r="O80" s="29">
        <f t="shared" si="18"/>
        <v>12574</v>
      </c>
    </row>
    <row r="81" spans="1:15" ht="12.75" customHeight="1">
      <c r="A81" s="4" t="s">
        <v>150</v>
      </c>
      <c r="B81" s="5" t="s">
        <v>151</v>
      </c>
      <c r="C81" s="28">
        <v>4003</v>
      </c>
      <c r="D81" s="28">
        <v>2461</v>
      </c>
      <c r="E81" s="28">
        <v>70</v>
      </c>
      <c r="F81" s="28">
        <f>SUM(C81-D81-E81)</f>
        <v>1472</v>
      </c>
      <c r="G81" s="28">
        <v>16609</v>
      </c>
      <c r="H81" s="28">
        <v>8389</v>
      </c>
      <c r="I81" s="28">
        <v>866</v>
      </c>
      <c r="J81" s="28">
        <f>SUM(G81-H81-I81)</f>
        <v>7354</v>
      </c>
      <c r="K81" s="28">
        <v>458</v>
      </c>
      <c r="L81" s="28">
        <v>0</v>
      </c>
      <c r="M81" s="28">
        <v>420</v>
      </c>
      <c r="N81" s="28">
        <v>274</v>
      </c>
      <c r="O81" s="28">
        <v>274</v>
      </c>
    </row>
    <row r="82" spans="1:15" ht="12.75" customHeight="1">
      <c r="A82" s="4" t="s">
        <v>152</v>
      </c>
      <c r="B82" s="5" t="s">
        <v>153</v>
      </c>
      <c r="C82" s="28">
        <v>1853</v>
      </c>
      <c r="D82" s="28">
        <v>1406</v>
      </c>
      <c r="E82" s="28">
        <v>22</v>
      </c>
      <c r="F82" s="28">
        <f>SUM(C82-D82-E82)</f>
        <v>425</v>
      </c>
      <c r="G82" s="28">
        <v>8694</v>
      </c>
      <c r="H82" s="28">
        <v>4378</v>
      </c>
      <c r="I82" s="28">
        <v>182</v>
      </c>
      <c r="J82" s="28">
        <f>SUM(G82-H82-I82)</f>
        <v>4134</v>
      </c>
      <c r="K82" s="28">
        <v>111</v>
      </c>
      <c r="L82" s="28">
        <v>0</v>
      </c>
      <c r="M82" s="28">
        <v>630</v>
      </c>
      <c r="N82" s="28">
        <v>57</v>
      </c>
      <c r="O82" s="28">
        <v>57</v>
      </c>
    </row>
    <row r="83" spans="1:15" ht="12.75" customHeight="1">
      <c r="A83" s="4" t="s">
        <v>154</v>
      </c>
      <c r="B83" s="5" t="s">
        <v>155</v>
      </c>
      <c r="C83" s="28">
        <v>568</v>
      </c>
      <c r="D83" s="28">
        <v>540</v>
      </c>
      <c r="E83" s="28">
        <v>12</v>
      </c>
      <c r="F83" s="28">
        <f>SUM(C83-D83-E83)</f>
        <v>16</v>
      </c>
      <c r="G83" s="28">
        <v>2058</v>
      </c>
      <c r="H83" s="28">
        <v>1775</v>
      </c>
      <c r="I83" s="28">
        <v>233</v>
      </c>
      <c r="J83" s="28">
        <f>SUM(G83-H83-I83)</f>
        <v>50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1819</v>
      </c>
      <c r="D84" s="28">
        <v>1677</v>
      </c>
      <c r="E84" s="28">
        <v>32</v>
      </c>
      <c r="F84" s="28">
        <f>SUM(C84-D84-E84)</f>
        <v>110</v>
      </c>
      <c r="G84" s="28">
        <v>8070</v>
      </c>
      <c r="H84" s="28">
        <v>5701</v>
      </c>
      <c r="I84" s="28">
        <v>274</v>
      </c>
      <c r="J84" s="28">
        <f>SUM(G84-H84-I84)</f>
        <v>2095</v>
      </c>
      <c r="K84" s="28">
        <v>216</v>
      </c>
      <c r="L84" s="28">
        <v>0</v>
      </c>
      <c r="M84" s="28">
        <v>268</v>
      </c>
      <c r="N84" s="28">
        <v>32</v>
      </c>
      <c r="O84" s="28">
        <v>32</v>
      </c>
    </row>
    <row r="85" spans="1:15" ht="12.75" customHeight="1">
      <c r="A85" s="4" t="s">
        <v>158</v>
      </c>
      <c r="B85" s="5" t="s">
        <v>159</v>
      </c>
      <c r="C85" s="28">
        <v>2776</v>
      </c>
      <c r="D85" s="28">
        <v>2402</v>
      </c>
      <c r="E85" s="28">
        <v>73</v>
      </c>
      <c r="F85" s="28">
        <f>SUM(C85-D85-E85)</f>
        <v>301</v>
      </c>
      <c r="G85" s="28">
        <v>8357</v>
      </c>
      <c r="H85" s="28">
        <v>6138</v>
      </c>
      <c r="I85" s="28">
        <v>541</v>
      </c>
      <c r="J85" s="28">
        <f>SUM(G85-H85-I85)</f>
        <v>1678</v>
      </c>
      <c r="K85" s="28">
        <v>407</v>
      </c>
      <c r="L85" s="28">
        <v>93</v>
      </c>
      <c r="M85" s="28">
        <v>231</v>
      </c>
      <c r="N85" s="28">
        <v>2274</v>
      </c>
      <c r="O85" s="28">
        <v>2274</v>
      </c>
    </row>
    <row r="86" spans="1:15" ht="12.75" customHeight="1">
      <c r="A86" s="8"/>
      <c r="B86" s="9" t="s">
        <v>160</v>
      </c>
      <c r="C86" s="29">
        <f t="shared" ref="C86:O86" si="19">SUM(C81:C85)</f>
        <v>11019</v>
      </c>
      <c r="D86" s="29">
        <f t="shared" si="19"/>
        <v>8486</v>
      </c>
      <c r="E86" s="29">
        <f t="shared" si="19"/>
        <v>209</v>
      </c>
      <c r="F86" s="29">
        <f t="shared" si="19"/>
        <v>2324</v>
      </c>
      <c r="G86" s="29">
        <f t="shared" si="19"/>
        <v>43788</v>
      </c>
      <c r="H86" s="29">
        <f t="shared" si="19"/>
        <v>26381</v>
      </c>
      <c r="I86" s="29">
        <f t="shared" si="19"/>
        <v>2096</v>
      </c>
      <c r="J86" s="29">
        <f t="shared" si="19"/>
        <v>15311</v>
      </c>
      <c r="K86" s="29">
        <f t="shared" si="19"/>
        <v>1192</v>
      </c>
      <c r="L86" s="29">
        <f t="shared" si="19"/>
        <v>93</v>
      </c>
      <c r="M86" s="29">
        <f t="shared" si="19"/>
        <v>1549</v>
      </c>
      <c r="N86" s="29">
        <f t="shared" si="19"/>
        <v>2637</v>
      </c>
      <c r="O86" s="29">
        <f t="shared" si="19"/>
        <v>2637</v>
      </c>
    </row>
    <row r="87" spans="1:15" ht="12.75" customHeight="1">
      <c r="A87" s="4" t="s">
        <v>161</v>
      </c>
      <c r="B87" s="5" t="s">
        <v>162</v>
      </c>
      <c r="C87" s="28">
        <v>4632</v>
      </c>
      <c r="D87" s="28">
        <v>3752</v>
      </c>
      <c r="E87" s="28">
        <v>0</v>
      </c>
      <c r="F87" s="28">
        <f>SUM(C87-D87-E87)</f>
        <v>880</v>
      </c>
      <c r="G87" s="28">
        <v>20001</v>
      </c>
      <c r="H87" s="28">
        <v>11352</v>
      </c>
      <c r="I87" s="28">
        <v>0</v>
      </c>
      <c r="J87" s="28">
        <f>SUM(G87-H87-I87)</f>
        <v>8649</v>
      </c>
      <c r="K87" s="28">
        <v>536</v>
      </c>
      <c r="L87" s="28">
        <v>0</v>
      </c>
      <c r="M87" s="28">
        <v>615</v>
      </c>
      <c r="N87" s="28">
        <v>54</v>
      </c>
      <c r="O87" s="28">
        <v>54</v>
      </c>
    </row>
    <row r="88" spans="1:15" ht="12.75" customHeight="1">
      <c r="A88" s="4" t="s">
        <v>163</v>
      </c>
      <c r="B88" s="5" t="s">
        <v>164</v>
      </c>
      <c r="C88" s="28">
        <v>3422</v>
      </c>
      <c r="D88" s="28">
        <v>1930</v>
      </c>
      <c r="E88" s="28">
        <v>118</v>
      </c>
      <c r="F88" s="28">
        <f>SUM(C88-D88-E88)</f>
        <v>1374</v>
      </c>
      <c r="G88" s="28">
        <v>9719</v>
      </c>
      <c r="H88" s="28">
        <v>4729</v>
      </c>
      <c r="I88" s="28">
        <v>938</v>
      </c>
      <c r="J88" s="28">
        <f>SUM(G88-H88-I88)</f>
        <v>4052</v>
      </c>
      <c r="K88" s="28">
        <v>224</v>
      </c>
      <c r="L88" s="28">
        <v>0</v>
      </c>
      <c r="M88" s="28">
        <v>158</v>
      </c>
      <c r="N88" s="28">
        <v>9</v>
      </c>
      <c r="O88" s="28">
        <v>9</v>
      </c>
    </row>
    <row r="89" spans="1:15" ht="12.75" customHeight="1">
      <c r="A89" s="8"/>
      <c r="B89" s="9" t="s">
        <v>165</v>
      </c>
      <c r="C89" s="29">
        <f t="shared" ref="C89:O89" si="20">SUM(C87:C88)</f>
        <v>8054</v>
      </c>
      <c r="D89" s="29">
        <f t="shared" si="20"/>
        <v>5682</v>
      </c>
      <c r="E89" s="29">
        <f t="shared" si="20"/>
        <v>118</v>
      </c>
      <c r="F89" s="29">
        <f t="shared" si="20"/>
        <v>2254</v>
      </c>
      <c r="G89" s="29">
        <f t="shared" si="20"/>
        <v>29720</v>
      </c>
      <c r="H89" s="29">
        <f t="shared" si="20"/>
        <v>16081</v>
      </c>
      <c r="I89" s="29">
        <f t="shared" si="20"/>
        <v>938</v>
      </c>
      <c r="J89" s="29">
        <f t="shared" si="20"/>
        <v>12701</v>
      </c>
      <c r="K89" s="29">
        <f t="shared" si="20"/>
        <v>760</v>
      </c>
      <c r="L89" s="29">
        <f t="shared" si="20"/>
        <v>0</v>
      </c>
      <c r="M89" s="29">
        <f t="shared" si="20"/>
        <v>773</v>
      </c>
      <c r="N89" s="29">
        <f t="shared" si="20"/>
        <v>63</v>
      </c>
      <c r="O89" s="29">
        <f t="shared" si="20"/>
        <v>63</v>
      </c>
    </row>
    <row r="90" spans="1:15" ht="12.75" customHeight="1">
      <c r="A90" s="4" t="s">
        <v>166</v>
      </c>
      <c r="B90" s="5" t="s">
        <v>167</v>
      </c>
      <c r="C90" s="28">
        <v>4234</v>
      </c>
      <c r="D90" s="28">
        <v>2643</v>
      </c>
      <c r="E90" s="28">
        <v>181</v>
      </c>
      <c r="F90" s="28">
        <f>SUM(C90-D90-E90)</f>
        <v>1410</v>
      </c>
      <c r="G90" s="28">
        <v>21437</v>
      </c>
      <c r="H90" s="28">
        <v>8141</v>
      </c>
      <c r="I90" s="28">
        <v>1819</v>
      </c>
      <c r="J90" s="28">
        <f>SUM(G90-H90-I90)</f>
        <v>11477</v>
      </c>
      <c r="K90" s="28">
        <v>397</v>
      </c>
      <c r="L90" s="28">
        <v>0</v>
      </c>
      <c r="M90" s="28">
        <v>266</v>
      </c>
      <c r="N90" s="28">
        <v>13</v>
      </c>
      <c r="O90" s="28">
        <v>13</v>
      </c>
    </row>
    <row r="91" spans="1:15" ht="12.75" customHeight="1">
      <c r="A91" s="4" t="s">
        <v>168</v>
      </c>
      <c r="B91" s="5" t="s">
        <v>169</v>
      </c>
      <c r="C91" s="28">
        <v>5413</v>
      </c>
      <c r="D91" s="28">
        <v>3879</v>
      </c>
      <c r="E91" s="28">
        <v>0</v>
      </c>
      <c r="F91" s="28">
        <f>SUM(C91-D91-E91)</f>
        <v>1534</v>
      </c>
      <c r="G91" s="28">
        <v>23791</v>
      </c>
      <c r="H91" s="28">
        <v>9946</v>
      </c>
      <c r="I91" s="28">
        <v>0</v>
      </c>
      <c r="J91" s="28">
        <f>SUM(G91-H91-I91)</f>
        <v>13845</v>
      </c>
      <c r="K91" s="28">
        <v>401</v>
      </c>
      <c r="L91" s="28">
        <v>10</v>
      </c>
      <c r="M91" s="28">
        <v>1132</v>
      </c>
      <c r="N91" s="28">
        <v>11</v>
      </c>
      <c r="O91" s="28">
        <v>11</v>
      </c>
    </row>
    <row r="92" spans="1:15" ht="12.75" customHeight="1">
      <c r="A92" s="4" t="s">
        <v>170</v>
      </c>
      <c r="B92" s="5" t="s">
        <v>171</v>
      </c>
      <c r="C92" s="28">
        <v>1023</v>
      </c>
      <c r="D92" s="28">
        <v>717</v>
      </c>
      <c r="E92" s="28">
        <v>99</v>
      </c>
      <c r="F92" s="28">
        <f>SUM(C92-D92-E92)</f>
        <v>207</v>
      </c>
      <c r="G92" s="28">
        <v>3629</v>
      </c>
      <c r="H92" s="28">
        <v>1894</v>
      </c>
      <c r="I92" s="28">
        <v>1101</v>
      </c>
      <c r="J92" s="28">
        <f>SUM(G92-H92-I92)</f>
        <v>634</v>
      </c>
      <c r="K92" s="28">
        <v>170</v>
      </c>
      <c r="L92" s="28">
        <v>0</v>
      </c>
      <c r="M92" s="28">
        <v>71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53494</v>
      </c>
      <c r="D93" s="28">
        <v>34294</v>
      </c>
      <c r="E93" s="28">
        <v>2057</v>
      </c>
      <c r="F93" s="28">
        <f>SUM(C93-D93-E93)</f>
        <v>17143</v>
      </c>
      <c r="G93" s="28">
        <v>163382</v>
      </c>
      <c r="H93" s="28">
        <v>58764</v>
      </c>
      <c r="I93" s="28">
        <v>7628</v>
      </c>
      <c r="J93" s="28">
        <f>SUM(G93-H93-I93)</f>
        <v>96990</v>
      </c>
      <c r="K93" s="28">
        <v>28633</v>
      </c>
      <c r="L93" s="28">
        <v>14</v>
      </c>
      <c r="M93" s="28">
        <v>8122</v>
      </c>
      <c r="N93" s="28">
        <v>2511</v>
      </c>
      <c r="O93" s="28">
        <v>2511</v>
      </c>
    </row>
    <row r="94" spans="1:15" ht="12.75" customHeight="1">
      <c r="A94" s="4" t="s">
        <v>174</v>
      </c>
      <c r="B94" s="5" t="s">
        <v>175</v>
      </c>
      <c r="C94" s="28">
        <v>4457</v>
      </c>
      <c r="D94" s="28">
        <v>1067</v>
      </c>
      <c r="E94" s="28">
        <v>42</v>
      </c>
      <c r="F94" s="28">
        <f>SUM(C94-D94-E94)</f>
        <v>3348</v>
      </c>
      <c r="G94" s="28">
        <v>15812</v>
      </c>
      <c r="H94" s="28">
        <v>3349</v>
      </c>
      <c r="I94" s="28">
        <v>431</v>
      </c>
      <c r="J94" s="28">
        <f>SUM(G94-H94-I94)</f>
        <v>12032</v>
      </c>
      <c r="K94" s="28">
        <v>828</v>
      </c>
      <c r="L94" s="28">
        <v>243</v>
      </c>
      <c r="M94" s="28">
        <v>412</v>
      </c>
      <c r="N94" s="28">
        <v>110</v>
      </c>
      <c r="O94" s="28">
        <v>110</v>
      </c>
    </row>
    <row r="95" spans="1:15" ht="12.75" customHeight="1">
      <c r="A95" s="8"/>
      <c r="B95" s="9" t="s">
        <v>176</v>
      </c>
      <c r="C95" s="29">
        <f t="shared" ref="C95:O95" si="21">SUM(C90:C94)</f>
        <v>68621</v>
      </c>
      <c r="D95" s="29">
        <f t="shared" si="21"/>
        <v>42600</v>
      </c>
      <c r="E95" s="29">
        <f t="shared" si="21"/>
        <v>2379</v>
      </c>
      <c r="F95" s="29">
        <f t="shared" si="21"/>
        <v>23642</v>
      </c>
      <c r="G95" s="29">
        <f t="shared" si="21"/>
        <v>228051</v>
      </c>
      <c r="H95" s="29">
        <f t="shared" si="21"/>
        <v>82094</v>
      </c>
      <c r="I95" s="29">
        <f t="shared" si="21"/>
        <v>10979</v>
      </c>
      <c r="J95" s="29">
        <f t="shared" si="21"/>
        <v>134978</v>
      </c>
      <c r="K95" s="29">
        <f t="shared" si="21"/>
        <v>30429</v>
      </c>
      <c r="L95" s="29">
        <f t="shared" si="21"/>
        <v>267</v>
      </c>
      <c r="M95" s="29">
        <f t="shared" si="21"/>
        <v>10003</v>
      </c>
      <c r="N95" s="29">
        <f t="shared" si="21"/>
        <v>2645</v>
      </c>
      <c r="O95" s="29">
        <f t="shared" si="21"/>
        <v>2645</v>
      </c>
    </row>
    <row r="96" spans="1:15" ht="12.75" customHeight="1">
      <c r="A96" s="4" t="s">
        <v>177</v>
      </c>
      <c r="B96" s="5" t="s">
        <v>178</v>
      </c>
      <c r="C96" s="28">
        <v>877</v>
      </c>
      <c r="D96" s="28">
        <v>759</v>
      </c>
      <c r="E96" s="28">
        <v>29</v>
      </c>
      <c r="F96" s="28">
        <f>SUM(C96-D96-E96)</f>
        <v>89</v>
      </c>
      <c r="G96" s="28">
        <v>5395</v>
      </c>
      <c r="H96" s="28">
        <v>3054</v>
      </c>
      <c r="I96" s="28">
        <v>257</v>
      </c>
      <c r="J96" s="28">
        <f>SUM(G96-H96-I96)</f>
        <v>2084</v>
      </c>
      <c r="K96" s="28">
        <v>16</v>
      </c>
      <c r="L96" s="28">
        <v>0</v>
      </c>
      <c r="M96" s="28">
        <v>186</v>
      </c>
      <c r="N96" s="28">
        <v>27</v>
      </c>
      <c r="O96" s="28">
        <v>27</v>
      </c>
    </row>
    <row r="97" spans="1:15" ht="12.75" customHeight="1">
      <c r="A97" s="4" t="s">
        <v>179</v>
      </c>
      <c r="B97" s="5" t="s">
        <v>180</v>
      </c>
      <c r="C97" s="28">
        <v>340</v>
      </c>
      <c r="D97" s="28">
        <v>331</v>
      </c>
      <c r="E97" s="28">
        <v>0</v>
      </c>
      <c r="F97" s="28">
        <f>SUM(C97-D97-E97)</f>
        <v>9</v>
      </c>
      <c r="G97" s="28">
        <v>1206</v>
      </c>
      <c r="H97" s="28">
        <v>1120</v>
      </c>
      <c r="I97" s="28">
        <v>0</v>
      </c>
      <c r="J97" s="28">
        <f>SUM(G97-H97-I97)</f>
        <v>86</v>
      </c>
      <c r="K97" s="28">
        <v>15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1217</v>
      </c>
      <c r="D98" s="29">
        <f t="shared" si="22"/>
        <v>1090</v>
      </c>
      <c r="E98" s="29">
        <f t="shared" si="22"/>
        <v>29</v>
      </c>
      <c r="F98" s="29">
        <f t="shared" si="22"/>
        <v>98</v>
      </c>
      <c r="G98" s="29">
        <f t="shared" si="22"/>
        <v>6601</v>
      </c>
      <c r="H98" s="29">
        <f t="shared" si="22"/>
        <v>4174</v>
      </c>
      <c r="I98" s="29">
        <f t="shared" si="22"/>
        <v>257</v>
      </c>
      <c r="J98" s="29">
        <f t="shared" si="22"/>
        <v>2170</v>
      </c>
      <c r="K98" s="29">
        <f t="shared" si="22"/>
        <v>31</v>
      </c>
      <c r="L98" s="29">
        <f t="shared" si="22"/>
        <v>0</v>
      </c>
      <c r="M98" s="29">
        <f t="shared" si="22"/>
        <v>188</v>
      </c>
      <c r="N98" s="29">
        <f t="shared" si="22"/>
        <v>27</v>
      </c>
      <c r="O98" s="29">
        <f t="shared" si="22"/>
        <v>27</v>
      </c>
    </row>
    <row r="99" spans="1:15" ht="12.75" customHeight="1">
      <c r="A99" s="4" t="s">
        <v>182</v>
      </c>
      <c r="B99" s="5" t="s">
        <v>183</v>
      </c>
      <c r="C99" s="28">
        <v>3752</v>
      </c>
      <c r="D99" s="28">
        <v>2146</v>
      </c>
      <c r="E99" s="28">
        <v>35</v>
      </c>
      <c r="F99" s="28">
        <f>SUM(C99-D99-E99)</f>
        <v>1571</v>
      </c>
      <c r="G99" s="28">
        <v>11794</v>
      </c>
      <c r="H99" s="28">
        <v>7111</v>
      </c>
      <c r="I99" s="28">
        <v>330</v>
      </c>
      <c r="J99" s="28">
        <f>SUM(G99-H99-I99)</f>
        <v>4353</v>
      </c>
      <c r="K99" s="28">
        <v>45</v>
      </c>
      <c r="L99" s="28">
        <v>0</v>
      </c>
      <c r="M99" s="28">
        <v>334</v>
      </c>
      <c r="N99" s="28">
        <v>14</v>
      </c>
      <c r="O99" s="28">
        <v>14</v>
      </c>
    </row>
    <row r="100" spans="1:15" ht="12.75" customHeight="1">
      <c r="A100" s="4" t="s">
        <v>184</v>
      </c>
      <c r="B100" s="5" t="s">
        <v>185</v>
      </c>
      <c r="C100" s="28">
        <v>2584</v>
      </c>
      <c r="D100" s="28">
        <v>1624</v>
      </c>
      <c r="E100" s="28">
        <v>107</v>
      </c>
      <c r="F100" s="28">
        <f>SUM(C100-D100-E100)</f>
        <v>853</v>
      </c>
      <c r="G100" s="28">
        <v>10222</v>
      </c>
      <c r="H100" s="28">
        <v>4849</v>
      </c>
      <c r="I100" s="28">
        <v>573</v>
      </c>
      <c r="J100" s="28">
        <f>SUM(G100-H100-I100)</f>
        <v>4800</v>
      </c>
      <c r="K100" s="28">
        <v>697</v>
      </c>
      <c r="L100" s="28">
        <v>0</v>
      </c>
      <c r="M100" s="28">
        <v>75</v>
      </c>
      <c r="N100" s="28">
        <v>174</v>
      </c>
      <c r="O100" s="28">
        <v>174</v>
      </c>
    </row>
    <row r="101" spans="1:15" ht="12.75" customHeight="1">
      <c r="A101" s="4" t="s">
        <v>186</v>
      </c>
      <c r="B101" s="5" t="s">
        <v>187</v>
      </c>
      <c r="C101" s="28">
        <v>1384</v>
      </c>
      <c r="D101" s="28">
        <v>1192</v>
      </c>
      <c r="E101" s="28">
        <v>0</v>
      </c>
      <c r="F101" s="28">
        <f>SUM(C101-D101-E101)</f>
        <v>192</v>
      </c>
      <c r="G101" s="28">
        <v>4684</v>
      </c>
      <c r="H101" s="28">
        <v>3346</v>
      </c>
      <c r="I101" s="28">
        <v>0</v>
      </c>
      <c r="J101" s="28">
        <f>SUM(G101-H101-I101)</f>
        <v>1338</v>
      </c>
      <c r="K101" s="28">
        <v>21</v>
      </c>
      <c r="L101" s="28">
        <v>0</v>
      </c>
      <c r="M101" s="28">
        <v>128</v>
      </c>
      <c r="N101" s="28">
        <v>0</v>
      </c>
      <c r="O101" s="28">
        <v>0</v>
      </c>
    </row>
    <row r="102" spans="1:15" ht="12.75" customHeight="1">
      <c r="A102" s="4" t="s">
        <v>188</v>
      </c>
      <c r="B102" s="5" t="s">
        <v>189</v>
      </c>
      <c r="C102" s="28">
        <v>2118</v>
      </c>
      <c r="D102" s="28">
        <v>1871</v>
      </c>
      <c r="E102" s="28">
        <v>83</v>
      </c>
      <c r="F102" s="28">
        <f>SUM(C102-D102-E102)</f>
        <v>164</v>
      </c>
      <c r="G102" s="28">
        <v>7542</v>
      </c>
      <c r="H102" s="28">
        <v>5026</v>
      </c>
      <c r="I102" s="28">
        <v>989</v>
      </c>
      <c r="J102" s="28">
        <f>SUM(G102-H102-I102)</f>
        <v>1527</v>
      </c>
      <c r="K102" s="28">
        <v>329</v>
      </c>
      <c r="L102" s="28">
        <v>0</v>
      </c>
      <c r="M102" s="28">
        <v>139</v>
      </c>
      <c r="N102" s="28">
        <v>7</v>
      </c>
      <c r="O102" s="28">
        <v>7</v>
      </c>
    </row>
    <row r="103" spans="1:15" ht="12.75" customHeight="1">
      <c r="A103" s="8"/>
      <c r="B103" s="9" t="s">
        <v>190</v>
      </c>
      <c r="C103" s="29">
        <f t="shared" ref="C103:O103" si="23">SUM(C99:C102)</f>
        <v>9838</v>
      </c>
      <c r="D103" s="29">
        <f t="shared" si="23"/>
        <v>6833</v>
      </c>
      <c r="E103" s="29">
        <f t="shared" si="23"/>
        <v>225</v>
      </c>
      <c r="F103" s="29">
        <f t="shared" si="23"/>
        <v>2780</v>
      </c>
      <c r="G103" s="29">
        <f t="shared" si="23"/>
        <v>34242</v>
      </c>
      <c r="H103" s="29">
        <f t="shared" si="23"/>
        <v>20332</v>
      </c>
      <c r="I103" s="29">
        <f t="shared" si="23"/>
        <v>1892</v>
      </c>
      <c r="J103" s="29">
        <f t="shared" si="23"/>
        <v>12018</v>
      </c>
      <c r="K103" s="29">
        <f t="shared" si="23"/>
        <v>1092</v>
      </c>
      <c r="L103" s="29">
        <f t="shared" si="23"/>
        <v>0</v>
      </c>
      <c r="M103" s="29">
        <f t="shared" si="23"/>
        <v>676</v>
      </c>
      <c r="N103" s="29">
        <f t="shared" si="23"/>
        <v>195</v>
      </c>
      <c r="O103" s="29">
        <f t="shared" si="23"/>
        <v>195</v>
      </c>
    </row>
    <row r="104" spans="1:15" ht="12.75" customHeight="1">
      <c r="A104" s="4" t="s">
        <v>191</v>
      </c>
      <c r="B104" s="5" t="s">
        <v>192</v>
      </c>
      <c r="C104" s="28">
        <v>1752</v>
      </c>
      <c r="D104" s="28">
        <v>1417</v>
      </c>
      <c r="E104" s="28">
        <v>40</v>
      </c>
      <c r="F104" s="28">
        <f>SUM(C104-D104-E104)</f>
        <v>295</v>
      </c>
      <c r="G104" s="28">
        <v>7023</v>
      </c>
      <c r="H104" s="28">
        <v>4714</v>
      </c>
      <c r="I104" s="28">
        <v>373</v>
      </c>
      <c r="J104" s="28">
        <f>SUM(G104-H104-I104)</f>
        <v>1936</v>
      </c>
      <c r="K104" s="28">
        <v>76</v>
      </c>
      <c r="L104" s="28">
        <v>0</v>
      </c>
      <c r="M104" s="28">
        <v>38</v>
      </c>
      <c r="N104" s="28">
        <v>39</v>
      </c>
      <c r="O104" s="28">
        <v>39</v>
      </c>
    </row>
    <row r="105" spans="1:15" ht="12.75" customHeight="1">
      <c r="A105" s="4" t="s">
        <v>193</v>
      </c>
      <c r="B105" s="5" t="s">
        <v>194</v>
      </c>
      <c r="C105" s="28">
        <v>1146</v>
      </c>
      <c r="D105" s="28">
        <v>892</v>
      </c>
      <c r="E105" s="28">
        <v>0</v>
      </c>
      <c r="F105" s="28">
        <f>SUM(C105-D105-E105)</f>
        <v>254</v>
      </c>
      <c r="G105" s="28">
        <v>4785</v>
      </c>
      <c r="H105" s="28">
        <v>3031</v>
      </c>
      <c r="I105" s="28">
        <v>0</v>
      </c>
      <c r="J105" s="28">
        <f>SUM(G105-H105-I105)</f>
        <v>1754</v>
      </c>
      <c r="K105" s="28">
        <v>62</v>
      </c>
      <c r="L105" s="28">
        <v>0</v>
      </c>
      <c r="M105" s="28">
        <v>64</v>
      </c>
      <c r="N105" s="28">
        <v>13</v>
      </c>
      <c r="O105" s="28">
        <v>13</v>
      </c>
    </row>
    <row r="106" spans="1:15" ht="12.75" customHeight="1">
      <c r="A106" s="4" t="s">
        <v>195</v>
      </c>
      <c r="B106" s="5" t="s">
        <v>196</v>
      </c>
      <c r="C106" s="28">
        <v>6827</v>
      </c>
      <c r="D106" s="28">
        <v>4611</v>
      </c>
      <c r="E106" s="28">
        <v>126</v>
      </c>
      <c r="F106" s="28">
        <f>SUM(C106-D106-E106)</f>
        <v>2090</v>
      </c>
      <c r="G106" s="28">
        <v>30574</v>
      </c>
      <c r="H106" s="28">
        <v>14114</v>
      </c>
      <c r="I106" s="28">
        <v>958</v>
      </c>
      <c r="J106" s="28">
        <f>SUM(G106-H106-I106)</f>
        <v>15502</v>
      </c>
      <c r="K106" s="28">
        <v>178</v>
      </c>
      <c r="L106" s="28">
        <v>0</v>
      </c>
      <c r="M106" s="28">
        <v>774</v>
      </c>
      <c r="N106" s="28">
        <v>176</v>
      </c>
      <c r="O106" s="28">
        <v>176</v>
      </c>
    </row>
    <row r="107" spans="1:15" ht="12.75" customHeight="1">
      <c r="A107" s="4" t="s">
        <v>197</v>
      </c>
      <c r="B107" s="5" t="s">
        <v>198</v>
      </c>
      <c r="C107" s="28">
        <v>19800</v>
      </c>
      <c r="D107" s="28">
        <v>13535</v>
      </c>
      <c r="E107" s="28">
        <v>523</v>
      </c>
      <c r="F107" s="28">
        <f>SUM(C107-D107-E107)</f>
        <v>5742</v>
      </c>
      <c r="G107" s="28">
        <v>56300</v>
      </c>
      <c r="H107" s="28">
        <v>27194</v>
      </c>
      <c r="I107" s="28">
        <v>1363</v>
      </c>
      <c r="J107" s="28">
        <f>SUM(G107-H107-I107)</f>
        <v>27743</v>
      </c>
      <c r="K107" s="28">
        <v>1935</v>
      </c>
      <c r="L107" s="28">
        <v>0</v>
      </c>
      <c r="M107" s="28">
        <v>419</v>
      </c>
      <c r="N107" s="28">
        <v>1451</v>
      </c>
      <c r="O107" s="28">
        <v>1451</v>
      </c>
    </row>
    <row r="108" spans="1:15" ht="12.75" customHeight="1">
      <c r="A108" s="4" t="s">
        <v>199</v>
      </c>
      <c r="B108" s="5" t="s">
        <v>200</v>
      </c>
      <c r="C108" s="28">
        <v>5681</v>
      </c>
      <c r="D108" s="28">
        <v>3827</v>
      </c>
      <c r="E108" s="28">
        <v>126</v>
      </c>
      <c r="F108" s="28">
        <f>SUM(C108-D108-E108)</f>
        <v>1728</v>
      </c>
      <c r="G108" s="28">
        <v>31110</v>
      </c>
      <c r="H108" s="28">
        <v>12214</v>
      </c>
      <c r="I108" s="28">
        <v>1053</v>
      </c>
      <c r="J108" s="28">
        <f>SUM(G108-H108-I108)</f>
        <v>17843</v>
      </c>
      <c r="K108" s="28">
        <v>286</v>
      </c>
      <c r="L108" s="28">
        <v>0</v>
      </c>
      <c r="M108" s="28">
        <v>370</v>
      </c>
      <c r="N108" s="28">
        <v>467</v>
      </c>
      <c r="O108" s="28">
        <v>467</v>
      </c>
    </row>
    <row r="109" spans="1:15" ht="12.75" customHeight="1">
      <c r="A109" s="8"/>
      <c r="B109" s="9" t="s">
        <v>201</v>
      </c>
      <c r="C109" s="29">
        <f t="shared" ref="C109:O109" si="24">SUM(C104:C108)</f>
        <v>35206</v>
      </c>
      <c r="D109" s="29">
        <f t="shared" si="24"/>
        <v>24282</v>
      </c>
      <c r="E109" s="29">
        <f t="shared" si="24"/>
        <v>815</v>
      </c>
      <c r="F109" s="29">
        <f t="shared" si="24"/>
        <v>10109</v>
      </c>
      <c r="G109" s="29">
        <f t="shared" si="24"/>
        <v>129792</v>
      </c>
      <c r="H109" s="29">
        <f t="shared" si="24"/>
        <v>61267</v>
      </c>
      <c r="I109" s="29">
        <f t="shared" si="24"/>
        <v>3747</v>
      </c>
      <c r="J109" s="29">
        <f t="shared" si="24"/>
        <v>64778</v>
      </c>
      <c r="K109" s="29">
        <f t="shared" si="24"/>
        <v>2537</v>
      </c>
      <c r="L109" s="29">
        <f t="shared" si="24"/>
        <v>0</v>
      </c>
      <c r="M109" s="29">
        <f t="shared" si="24"/>
        <v>1665</v>
      </c>
      <c r="N109" s="29">
        <f t="shared" si="24"/>
        <v>2146</v>
      </c>
      <c r="O109" s="29">
        <f t="shared" si="24"/>
        <v>2146</v>
      </c>
    </row>
    <row r="110" spans="1:15" ht="12.75" customHeight="1">
      <c r="A110" s="4" t="s">
        <v>202</v>
      </c>
      <c r="B110" s="5" t="s">
        <v>203</v>
      </c>
      <c r="C110" s="28">
        <v>8734</v>
      </c>
      <c r="D110" s="28">
        <v>6905</v>
      </c>
      <c r="E110" s="28">
        <v>43</v>
      </c>
      <c r="F110" s="28">
        <f t="shared" ref="F110:F115" si="25">SUM(C110-D110-E110)</f>
        <v>1786</v>
      </c>
      <c r="G110" s="28">
        <v>38591</v>
      </c>
      <c r="H110" s="28">
        <v>21923</v>
      </c>
      <c r="I110" s="28">
        <v>516</v>
      </c>
      <c r="J110" s="28">
        <f t="shared" ref="J110:J115" si="26">SUM(G110-H110-I110)</f>
        <v>16152</v>
      </c>
      <c r="K110" s="28">
        <v>906</v>
      </c>
      <c r="L110" s="28">
        <v>0</v>
      </c>
      <c r="M110" s="28">
        <v>1168</v>
      </c>
      <c r="N110" s="28">
        <v>220</v>
      </c>
      <c r="O110" s="28">
        <v>220</v>
      </c>
    </row>
    <row r="111" spans="1:15" ht="12.75" customHeight="1">
      <c r="A111" s="4" t="s">
        <v>204</v>
      </c>
      <c r="B111" s="5" t="s">
        <v>205</v>
      </c>
      <c r="C111" s="28">
        <v>1002</v>
      </c>
      <c r="D111" s="28">
        <v>977</v>
      </c>
      <c r="E111" s="28">
        <v>7</v>
      </c>
      <c r="F111" s="28">
        <f t="shared" si="25"/>
        <v>18</v>
      </c>
      <c r="G111" s="28">
        <v>3325</v>
      </c>
      <c r="H111" s="28">
        <v>2744</v>
      </c>
      <c r="I111" s="28">
        <v>100</v>
      </c>
      <c r="J111" s="28">
        <f t="shared" si="26"/>
        <v>481</v>
      </c>
      <c r="K111" s="28">
        <v>54</v>
      </c>
      <c r="L111" s="28">
        <v>0</v>
      </c>
      <c r="M111" s="28">
        <v>193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2571</v>
      </c>
      <c r="D112" s="28">
        <v>2231</v>
      </c>
      <c r="E112" s="28">
        <v>0</v>
      </c>
      <c r="F112" s="28">
        <f t="shared" si="25"/>
        <v>340</v>
      </c>
      <c r="G112" s="28">
        <v>9064</v>
      </c>
      <c r="H112" s="28">
        <v>6730</v>
      </c>
      <c r="I112" s="28">
        <v>0</v>
      </c>
      <c r="J112" s="28">
        <f t="shared" si="26"/>
        <v>2334</v>
      </c>
      <c r="K112" s="28">
        <v>413</v>
      </c>
      <c r="L112" s="28">
        <v>0</v>
      </c>
      <c r="M112" s="28">
        <v>208</v>
      </c>
      <c r="N112" s="28">
        <v>0</v>
      </c>
      <c r="O112" s="28">
        <v>0</v>
      </c>
    </row>
    <row r="113" spans="1:15" ht="12.75" customHeight="1">
      <c r="A113" s="4" t="s">
        <v>208</v>
      </c>
      <c r="B113" s="5" t="s">
        <v>209</v>
      </c>
      <c r="C113" s="28">
        <v>2502</v>
      </c>
      <c r="D113" s="28">
        <v>1795</v>
      </c>
      <c r="E113" s="28">
        <v>32</v>
      </c>
      <c r="F113" s="28">
        <f t="shared" si="25"/>
        <v>675</v>
      </c>
      <c r="G113" s="28">
        <v>10266</v>
      </c>
      <c r="H113" s="28">
        <v>5636</v>
      </c>
      <c r="I113" s="28">
        <v>347</v>
      </c>
      <c r="J113" s="28">
        <f t="shared" si="26"/>
        <v>4283</v>
      </c>
      <c r="K113" s="28">
        <v>468</v>
      </c>
      <c r="L113" s="28">
        <v>0</v>
      </c>
      <c r="M113" s="28">
        <v>597</v>
      </c>
      <c r="N113" s="28">
        <v>0</v>
      </c>
      <c r="O113" s="28">
        <v>0</v>
      </c>
    </row>
    <row r="114" spans="1:15" ht="12.75" customHeight="1">
      <c r="A114" s="4" t="s">
        <v>210</v>
      </c>
      <c r="B114" s="5" t="s">
        <v>211</v>
      </c>
      <c r="C114" s="28">
        <v>6349</v>
      </c>
      <c r="D114" s="28">
        <v>5124</v>
      </c>
      <c r="E114" s="28">
        <v>0</v>
      </c>
      <c r="F114" s="28">
        <f t="shared" si="25"/>
        <v>1225</v>
      </c>
      <c r="G114" s="28">
        <v>18122</v>
      </c>
      <c r="H114" s="28">
        <v>12310</v>
      </c>
      <c r="I114" s="28">
        <v>0</v>
      </c>
      <c r="J114" s="28">
        <f t="shared" si="26"/>
        <v>5812</v>
      </c>
      <c r="K114" s="28">
        <v>935</v>
      </c>
      <c r="L114" s="28">
        <v>0</v>
      </c>
      <c r="M114" s="28">
        <v>1421</v>
      </c>
      <c r="N114" s="28">
        <v>508</v>
      </c>
      <c r="O114" s="28">
        <v>508</v>
      </c>
    </row>
    <row r="115" spans="1:15" ht="12.75" customHeight="1">
      <c r="A115" s="4" t="s">
        <v>212</v>
      </c>
      <c r="B115" s="5" t="s">
        <v>213</v>
      </c>
      <c r="C115" s="28">
        <v>4450</v>
      </c>
      <c r="D115" s="28">
        <v>3277</v>
      </c>
      <c r="E115" s="28">
        <v>0</v>
      </c>
      <c r="F115" s="28">
        <f t="shared" si="25"/>
        <v>1173</v>
      </c>
      <c r="G115" s="28">
        <v>14974</v>
      </c>
      <c r="H115" s="28">
        <v>9620</v>
      </c>
      <c r="I115" s="28">
        <v>0</v>
      </c>
      <c r="J115" s="28">
        <f t="shared" si="26"/>
        <v>5354</v>
      </c>
      <c r="K115" s="28">
        <v>5147</v>
      </c>
      <c r="L115" s="28">
        <v>0</v>
      </c>
      <c r="M115" s="28">
        <v>342</v>
      </c>
      <c r="N115" s="28">
        <v>221</v>
      </c>
      <c r="O115" s="28">
        <v>221</v>
      </c>
    </row>
    <row r="116" spans="1:15" ht="12.75" customHeight="1">
      <c r="A116" s="8"/>
      <c r="B116" s="9" t="s">
        <v>214</v>
      </c>
      <c r="C116" s="29">
        <f t="shared" ref="C116:O116" si="27">SUM(C110:C115)</f>
        <v>25608</v>
      </c>
      <c r="D116" s="29">
        <f t="shared" si="27"/>
        <v>20309</v>
      </c>
      <c r="E116" s="29">
        <f t="shared" si="27"/>
        <v>82</v>
      </c>
      <c r="F116" s="29">
        <f t="shared" si="27"/>
        <v>5217</v>
      </c>
      <c r="G116" s="29">
        <f t="shared" si="27"/>
        <v>94342</v>
      </c>
      <c r="H116" s="29">
        <f t="shared" si="27"/>
        <v>58963</v>
      </c>
      <c r="I116" s="29">
        <f t="shared" si="27"/>
        <v>963</v>
      </c>
      <c r="J116" s="29">
        <f t="shared" si="27"/>
        <v>34416</v>
      </c>
      <c r="K116" s="29">
        <f t="shared" si="27"/>
        <v>7923</v>
      </c>
      <c r="L116" s="29">
        <f t="shared" si="27"/>
        <v>0</v>
      </c>
      <c r="M116" s="29">
        <f t="shared" si="27"/>
        <v>3929</v>
      </c>
      <c r="N116" s="29">
        <f t="shared" si="27"/>
        <v>949</v>
      </c>
      <c r="O116" s="29">
        <f t="shared" si="27"/>
        <v>949</v>
      </c>
    </row>
    <row r="117" spans="1:15" ht="12.75" customHeight="1">
      <c r="A117" s="4" t="s">
        <v>215</v>
      </c>
      <c r="B117" s="5" t="s">
        <v>216</v>
      </c>
      <c r="C117" s="28">
        <v>940</v>
      </c>
      <c r="D117" s="28">
        <v>797</v>
      </c>
      <c r="E117" s="28">
        <v>0</v>
      </c>
      <c r="F117" s="28">
        <f>SUM(C117-D117-E117)</f>
        <v>143</v>
      </c>
      <c r="G117" s="28">
        <v>3833</v>
      </c>
      <c r="H117" s="28">
        <v>2775</v>
      </c>
      <c r="I117" s="28">
        <v>0</v>
      </c>
      <c r="J117" s="28">
        <f>SUM(G117-H117-I117)</f>
        <v>1058</v>
      </c>
      <c r="K117" s="28">
        <v>12</v>
      </c>
      <c r="L117" s="28">
        <v>0</v>
      </c>
      <c r="M117" s="28">
        <v>247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2350</v>
      </c>
      <c r="D118" s="28">
        <v>2053</v>
      </c>
      <c r="E118" s="28">
        <v>33</v>
      </c>
      <c r="F118" s="28">
        <f>SUM(C118-D118-E118)</f>
        <v>264</v>
      </c>
      <c r="G118" s="28">
        <v>9313</v>
      </c>
      <c r="H118" s="28">
        <v>6059</v>
      </c>
      <c r="I118" s="28">
        <v>297</v>
      </c>
      <c r="J118" s="28">
        <f>SUM(G118-H118-I118)</f>
        <v>2957</v>
      </c>
      <c r="K118" s="28">
        <v>51</v>
      </c>
      <c r="L118" s="28">
        <v>0</v>
      </c>
      <c r="M118" s="28">
        <v>145</v>
      </c>
      <c r="N118" s="28">
        <v>214</v>
      </c>
      <c r="O118" s="28">
        <v>214</v>
      </c>
    </row>
    <row r="119" spans="1:15" ht="12.75" customHeight="1">
      <c r="A119" s="8"/>
      <c r="B119" s="9" t="s">
        <v>219</v>
      </c>
      <c r="C119" s="29">
        <f t="shared" ref="C119:O119" si="28">SUM(C117:C118)</f>
        <v>3290</v>
      </c>
      <c r="D119" s="29">
        <f t="shared" si="28"/>
        <v>2850</v>
      </c>
      <c r="E119" s="29">
        <f t="shared" si="28"/>
        <v>33</v>
      </c>
      <c r="F119" s="29">
        <f t="shared" si="28"/>
        <v>407</v>
      </c>
      <c r="G119" s="29">
        <f t="shared" si="28"/>
        <v>13146</v>
      </c>
      <c r="H119" s="29">
        <f t="shared" si="28"/>
        <v>8834</v>
      </c>
      <c r="I119" s="29">
        <f t="shared" si="28"/>
        <v>297</v>
      </c>
      <c r="J119" s="29">
        <f t="shared" si="28"/>
        <v>4015</v>
      </c>
      <c r="K119" s="29">
        <f t="shared" si="28"/>
        <v>63</v>
      </c>
      <c r="L119" s="29">
        <f t="shared" si="28"/>
        <v>0</v>
      </c>
      <c r="M119" s="29">
        <f t="shared" si="28"/>
        <v>392</v>
      </c>
      <c r="N119" s="29">
        <f t="shared" si="28"/>
        <v>214</v>
      </c>
      <c r="O119" s="29">
        <f t="shared" si="28"/>
        <v>214</v>
      </c>
    </row>
    <row r="120" spans="1:15" ht="12.75" customHeight="1">
      <c r="A120" s="4" t="s">
        <v>220</v>
      </c>
      <c r="B120" s="5" t="s">
        <v>221</v>
      </c>
      <c r="C120" s="28">
        <v>2752</v>
      </c>
      <c r="D120" s="28">
        <v>2577</v>
      </c>
      <c r="E120" s="28">
        <v>27</v>
      </c>
      <c r="F120" s="28">
        <f>SUM(C120-D120-E120)</f>
        <v>148</v>
      </c>
      <c r="G120" s="28">
        <v>8701</v>
      </c>
      <c r="H120" s="28">
        <v>7155</v>
      </c>
      <c r="I120" s="28">
        <v>321</v>
      </c>
      <c r="J120" s="28">
        <f>SUM(G120-H120-I120)</f>
        <v>1225</v>
      </c>
      <c r="K120" s="28">
        <v>667</v>
      </c>
      <c r="L120" s="28">
        <v>0</v>
      </c>
      <c r="M120" s="28">
        <v>128</v>
      </c>
      <c r="N120" s="28">
        <v>434</v>
      </c>
      <c r="O120" s="28">
        <v>434</v>
      </c>
    </row>
    <row r="121" spans="1:15" ht="12.75" customHeight="1">
      <c r="A121" s="4" t="s">
        <v>222</v>
      </c>
      <c r="B121" s="5" t="s">
        <v>223</v>
      </c>
      <c r="C121" s="28">
        <v>4130</v>
      </c>
      <c r="D121" s="28">
        <v>3759</v>
      </c>
      <c r="E121" s="28">
        <v>73</v>
      </c>
      <c r="F121" s="28">
        <f>SUM(C121-D121-E121)</f>
        <v>298</v>
      </c>
      <c r="G121" s="28">
        <v>14358</v>
      </c>
      <c r="H121" s="28">
        <v>10993</v>
      </c>
      <c r="I121" s="28">
        <v>586</v>
      </c>
      <c r="J121" s="28">
        <f>SUM(G121-H121-I121)</f>
        <v>2779</v>
      </c>
      <c r="K121" s="28">
        <v>80</v>
      </c>
      <c r="L121" s="28">
        <v>0</v>
      </c>
      <c r="M121" s="28">
        <v>105</v>
      </c>
      <c r="N121" s="28">
        <v>0</v>
      </c>
      <c r="O121" s="28">
        <v>0</v>
      </c>
    </row>
    <row r="122" spans="1:15" ht="12.75" customHeight="1">
      <c r="A122" s="4" t="s">
        <v>224</v>
      </c>
      <c r="B122" s="5" t="s">
        <v>225</v>
      </c>
      <c r="C122" s="28">
        <v>847</v>
      </c>
      <c r="D122" s="28">
        <v>702</v>
      </c>
      <c r="E122" s="28">
        <v>0</v>
      </c>
      <c r="F122" s="28">
        <f>SUM(C122-D122-E122)</f>
        <v>145</v>
      </c>
      <c r="G122" s="28">
        <v>2856</v>
      </c>
      <c r="H122" s="28">
        <v>1983</v>
      </c>
      <c r="I122" s="28">
        <v>0</v>
      </c>
      <c r="J122" s="28">
        <f>SUM(G122-H122-I122)</f>
        <v>873</v>
      </c>
      <c r="K122" s="28">
        <v>32</v>
      </c>
      <c r="L122" s="28">
        <v>0</v>
      </c>
      <c r="M122" s="28">
        <v>303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3921</v>
      </c>
      <c r="D123" s="28">
        <v>3528</v>
      </c>
      <c r="E123" s="28">
        <v>41</v>
      </c>
      <c r="F123" s="28">
        <f>SUM(C123-D123-E123)</f>
        <v>352</v>
      </c>
      <c r="G123" s="28">
        <v>11681</v>
      </c>
      <c r="H123" s="28">
        <v>9240</v>
      </c>
      <c r="I123" s="28">
        <v>307</v>
      </c>
      <c r="J123" s="28">
        <f>SUM(G123-H123-I123)</f>
        <v>2134</v>
      </c>
      <c r="K123" s="28">
        <v>278</v>
      </c>
      <c r="L123" s="28">
        <v>0</v>
      </c>
      <c r="M123" s="28">
        <v>230</v>
      </c>
      <c r="N123" s="28">
        <v>184</v>
      </c>
      <c r="O123" s="28">
        <v>184</v>
      </c>
    </row>
    <row r="124" spans="1:15" ht="12.75" customHeight="1">
      <c r="A124" s="4" t="s">
        <v>228</v>
      </c>
      <c r="B124" s="5" t="s">
        <v>229</v>
      </c>
      <c r="C124" s="28">
        <v>1181</v>
      </c>
      <c r="D124" s="28">
        <v>1112</v>
      </c>
      <c r="E124" s="28">
        <v>23</v>
      </c>
      <c r="F124" s="28">
        <f>SUM(C124-D124-E124)</f>
        <v>46</v>
      </c>
      <c r="G124" s="28">
        <v>3443</v>
      </c>
      <c r="H124" s="28">
        <v>2892</v>
      </c>
      <c r="I124" s="28">
        <v>176</v>
      </c>
      <c r="J124" s="28">
        <f>SUM(G124-H124-I124)</f>
        <v>375</v>
      </c>
      <c r="K124" s="28">
        <v>61</v>
      </c>
      <c r="L124" s="28">
        <v>0</v>
      </c>
      <c r="M124" s="28">
        <v>2</v>
      </c>
      <c r="N124" s="28">
        <v>109</v>
      </c>
      <c r="O124" s="28">
        <v>109</v>
      </c>
    </row>
    <row r="125" spans="1:15" ht="12.75" customHeight="1">
      <c r="A125" s="8"/>
      <c r="B125" s="9" t="s">
        <v>230</v>
      </c>
      <c r="C125" s="29">
        <f t="shared" ref="C125:O125" si="29">SUM(C120:C124)</f>
        <v>12831</v>
      </c>
      <c r="D125" s="29">
        <f t="shared" si="29"/>
        <v>11678</v>
      </c>
      <c r="E125" s="29">
        <f t="shared" si="29"/>
        <v>164</v>
      </c>
      <c r="F125" s="29">
        <f t="shared" si="29"/>
        <v>989</v>
      </c>
      <c r="G125" s="29">
        <f t="shared" si="29"/>
        <v>41039</v>
      </c>
      <c r="H125" s="29">
        <f t="shared" si="29"/>
        <v>32263</v>
      </c>
      <c r="I125" s="29">
        <f t="shared" si="29"/>
        <v>1390</v>
      </c>
      <c r="J125" s="29">
        <f t="shared" si="29"/>
        <v>7386</v>
      </c>
      <c r="K125" s="29">
        <f t="shared" si="29"/>
        <v>1118</v>
      </c>
      <c r="L125" s="29">
        <f t="shared" si="29"/>
        <v>0</v>
      </c>
      <c r="M125" s="29">
        <f t="shared" si="29"/>
        <v>768</v>
      </c>
      <c r="N125" s="29">
        <f t="shared" si="29"/>
        <v>727</v>
      </c>
      <c r="O125" s="29">
        <f t="shared" si="29"/>
        <v>727</v>
      </c>
    </row>
    <row r="126" spans="1:15" ht="12.75" customHeight="1">
      <c r="A126" s="4" t="s">
        <v>231</v>
      </c>
      <c r="B126" s="5" t="s">
        <v>232</v>
      </c>
      <c r="C126" s="28">
        <v>2776</v>
      </c>
      <c r="D126" s="28">
        <v>2164</v>
      </c>
      <c r="E126" s="28">
        <v>0</v>
      </c>
      <c r="F126" s="28">
        <f t="shared" ref="F126:F134" si="30">SUM(C126-D126-E126)</f>
        <v>612</v>
      </c>
      <c r="G126" s="28">
        <v>8084</v>
      </c>
      <c r="H126" s="28">
        <v>4743</v>
      </c>
      <c r="I126" s="28">
        <v>0</v>
      </c>
      <c r="J126" s="28">
        <f t="shared" ref="J126:J134" si="31">SUM(G126-H126-I126)</f>
        <v>3341</v>
      </c>
      <c r="K126" s="28">
        <v>76</v>
      </c>
      <c r="L126" s="28">
        <v>0</v>
      </c>
      <c r="M126" s="28">
        <v>207</v>
      </c>
      <c r="N126" s="28">
        <v>52</v>
      </c>
      <c r="O126" s="28">
        <v>52</v>
      </c>
    </row>
    <row r="127" spans="1:15" ht="12.75" customHeight="1">
      <c r="A127" s="4" t="s">
        <v>233</v>
      </c>
      <c r="B127" s="5" t="s">
        <v>234</v>
      </c>
      <c r="C127" s="28">
        <v>1543</v>
      </c>
      <c r="D127" s="28">
        <v>1251</v>
      </c>
      <c r="E127" s="28">
        <v>0</v>
      </c>
      <c r="F127" s="28">
        <f t="shared" si="30"/>
        <v>292</v>
      </c>
      <c r="G127" s="28">
        <v>4803</v>
      </c>
      <c r="H127" s="28">
        <v>3754</v>
      </c>
      <c r="I127" s="28">
        <v>0</v>
      </c>
      <c r="J127" s="28">
        <f t="shared" si="31"/>
        <v>1049</v>
      </c>
      <c r="K127" s="28">
        <v>47</v>
      </c>
      <c r="L127" s="28">
        <v>0</v>
      </c>
      <c r="M127" s="28">
        <v>86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9735</v>
      </c>
      <c r="D128" s="28">
        <v>7603</v>
      </c>
      <c r="E128" s="28">
        <v>158</v>
      </c>
      <c r="F128" s="28">
        <f t="shared" si="30"/>
        <v>1974</v>
      </c>
      <c r="G128" s="28">
        <v>23140</v>
      </c>
      <c r="H128" s="28">
        <v>16865</v>
      </c>
      <c r="I128" s="28">
        <v>733</v>
      </c>
      <c r="J128" s="28">
        <f t="shared" si="31"/>
        <v>5542</v>
      </c>
      <c r="K128" s="28">
        <v>797</v>
      </c>
      <c r="L128" s="28">
        <v>0</v>
      </c>
      <c r="M128" s="28">
        <v>853</v>
      </c>
      <c r="N128" s="28">
        <v>128</v>
      </c>
      <c r="O128" s="28">
        <v>128</v>
      </c>
    </row>
    <row r="129" spans="1:15" ht="12.75" customHeight="1">
      <c r="A129" s="4" t="s">
        <v>237</v>
      </c>
      <c r="B129" s="5" t="s">
        <v>238</v>
      </c>
      <c r="C129" s="28">
        <v>956</v>
      </c>
      <c r="D129" s="28">
        <v>744</v>
      </c>
      <c r="E129" s="28">
        <v>36</v>
      </c>
      <c r="F129" s="28">
        <f t="shared" si="30"/>
        <v>176</v>
      </c>
      <c r="G129" s="28">
        <v>3618</v>
      </c>
      <c r="H129" s="28">
        <v>1880</v>
      </c>
      <c r="I129" s="28">
        <v>296</v>
      </c>
      <c r="J129" s="28">
        <f t="shared" si="31"/>
        <v>1442</v>
      </c>
      <c r="K129" s="28">
        <v>63</v>
      </c>
      <c r="L129" s="28">
        <v>0</v>
      </c>
      <c r="M129" s="28">
        <v>155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5506</v>
      </c>
      <c r="D130" s="28">
        <v>4702</v>
      </c>
      <c r="E130" s="28">
        <v>254</v>
      </c>
      <c r="F130" s="28">
        <f t="shared" si="30"/>
        <v>550</v>
      </c>
      <c r="G130" s="28">
        <v>13872</v>
      </c>
      <c r="H130" s="28">
        <v>7887</v>
      </c>
      <c r="I130" s="28">
        <v>1212</v>
      </c>
      <c r="J130" s="28">
        <f t="shared" si="31"/>
        <v>4773</v>
      </c>
      <c r="K130" s="28">
        <v>468</v>
      </c>
      <c r="L130" s="28">
        <v>0</v>
      </c>
      <c r="M130" s="28">
        <v>62</v>
      </c>
      <c r="N130" s="28">
        <v>28693</v>
      </c>
      <c r="O130" s="28">
        <v>475</v>
      </c>
    </row>
    <row r="131" spans="1:15" ht="12.75" customHeight="1">
      <c r="A131" s="4" t="s">
        <v>241</v>
      </c>
      <c r="B131" s="5" t="s">
        <v>242</v>
      </c>
      <c r="C131" s="28">
        <v>10837</v>
      </c>
      <c r="D131" s="28">
        <v>8836</v>
      </c>
      <c r="E131" s="28">
        <v>49</v>
      </c>
      <c r="F131" s="28">
        <f t="shared" si="30"/>
        <v>1952</v>
      </c>
      <c r="G131" s="28">
        <v>25596</v>
      </c>
      <c r="H131" s="28">
        <v>13869</v>
      </c>
      <c r="I131" s="28">
        <v>346</v>
      </c>
      <c r="J131" s="28">
        <f t="shared" si="31"/>
        <v>11381</v>
      </c>
      <c r="K131" s="28">
        <v>386</v>
      </c>
      <c r="L131" s="28">
        <v>0</v>
      </c>
      <c r="M131" s="28">
        <v>105</v>
      </c>
      <c r="N131" s="28">
        <v>84</v>
      </c>
      <c r="O131" s="28">
        <v>84</v>
      </c>
    </row>
    <row r="132" spans="1:15" ht="12.75" customHeight="1">
      <c r="A132" s="4" t="s">
        <v>243</v>
      </c>
      <c r="B132" s="5" t="s">
        <v>244</v>
      </c>
      <c r="C132" s="28">
        <v>4724</v>
      </c>
      <c r="D132" s="28">
        <v>4103</v>
      </c>
      <c r="E132" s="28">
        <v>0</v>
      </c>
      <c r="F132" s="28">
        <f t="shared" si="30"/>
        <v>621</v>
      </c>
      <c r="G132" s="28">
        <v>14887</v>
      </c>
      <c r="H132" s="28">
        <v>9966</v>
      </c>
      <c r="I132" s="28">
        <v>0</v>
      </c>
      <c r="J132" s="28">
        <f t="shared" si="31"/>
        <v>4921</v>
      </c>
      <c r="K132" s="28">
        <v>828</v>
      </c>
      <c r="L132" s="28">
        <v>0</v>
      </c>
      <c r="M132" s="28">
        <v>735</v>
      </c>
      <c r="N132" s="28">
        <v>14</v>
      </c>
      <c r="O132" s="28">
        <v>14</v>
      </c>
    </row>
    <row r="133" spans="1:15" ht="12.75" customHeight="1">
      <c r="A133" s="4" t="s">
        <v>245</v>
      </c>
      <c r="B133" s="5" t="s">
        <v>246</v>
      </c>
      <c r="C133" s="28">
        <v>3744</v>
      </c>
      <c r="D133" s="28">
        <v>3317</v>
      </c>
      <c r="E133" s="28">
        <v>0</v>
      </c>
      <c r="F133" s="28">
        <f t="shared" si="30"/>
        <v>427</v>
      </c>
      <c r="G133" s="28">
        <v>10812</v>
      </c>
      <c r="H133" s="28">
        <v>7282</v>
      </c>
      <c r="I133" s="28">
        <v>0</v>
      </c>
      <c r="J133" s="28">
        <f t="shared" si="31"/>
        <v>3530</v>
      </c>
      <c r="K133" s="28">
        <v>2458</v>
      </c>
      <c r="L133" s="28">
        <v>0</v>
      </c>
      <c r="M133" s="28">
        <v>315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2684</v>
      </c>
      <c r="D134" s="28">
        <v>2041</v>
      </c>
      <c r="E134" s="28">
        <v>0</v>
      </c>
      <c r="F134" s="28">
        <f t="shared" si="30"/>
        <v>643</v>
      </c>
      <c r="G134" s="28">
        <v>10272</v>
      </c>
      <c r="H134" s="28">
        <v>4317</v>
      </c>
      <c r="I134" s="28">
        <v>0</v>
      </c>
      <c r="J134" s="28">
        <f t="shared" si="31"/>
        <v>5955</v>
      </c>
      <c r="K134" s="28">
        <v>306</v>
      </c>
      <c r="L134" s="28">
        <v>0</v>
      </c>
      <c r="M134" s="28">
        <v>370</v>
      </c>
      <c r="N134" s="28">
        <v>28</v>
      </c>
      <c r="O134" s="28">
        <v>28</v>
      </c>
    </row>
    <row r="135" spans="1:15" ht="12.75" customHeight="1">
      <c r="A135" s="10"/>
      <c r="B135" s="9" t="s">
        <v>249</v>
      </c>
      <c r="C135" s="29">
        <f t="shared" ref="C135:O135" si="32">SUM(C126:C134)</f>
        <v>42505</v>
      </c>
      <c r="D135" s="29">
        <f t="shared" si="32"/>
        <v>34761</v>
      </c>
      <c r="E135" s="29">
        <f t="shared" si="32"/>
        <v>497</v>
      </c>
      <c r="F135" s="29">
        <f t="shared" si="32"/>
        <v>7247</v>
      </c>
      <c r="G135" s="29">
        <f t="shared" si="32"/>
        <v>115084</v>
      </c>
      <c r="H135" s="29">
        <f t="shared" si="32"/>
        <v>70563</v>
      </c>
      <c r="I135" s="29">
        <f t="shared" si="32"/>
        <v>2587</v>
      </c>
      <c r="J135" s="29">
        <f t="shared" si="32"/>
        <v>41934</v>
      </c>
      <c r="K135" s="29">
        <f t="shared" si="32"/>
        <v>5429</v>
      </c>
      <c r="L135" s="29">
        <f t="shared" si="32"/>
        <v>0</v>
      </c>
      <c r="M135" s="29">
        <f t="shared" si="32"/>
        <v>2888</v>
      </c>
      <c r="N135" s="29">
        <f t="shared" si="32"/>
        <v>28999</v>
      </c>
      <c r="O135" s="29">
        <f t="shared" si="32"/>
        <v>781</v>
      </c>
    </row>
    <row r="136" spans="1:15" ht="12.75" customHeight="1">
      <c r="A136" s="4" t="s">
        <v>250</v>
      </c>
      <c r="B136" s="5" t="s">
        <v>251</v>
      </c>
      <c r="C136" s="28">
        <v>6285</v>
      </c>
      <c r="D136" s="28">
        <v>6040</v>
      </c>
      <c r="E136" s="28">
        <v>0</v>
      </c>
      <c r="F136" s="28">
        <f t="shared" ref="F136:F143" si="33">SUM(C136-D136-E136)</f>
        <v>245</v>
      </c>
      <c r="G136" s="28">
        <v>14914</v>
      </c>
      <c r="H136" s="28">
        <v>11995</v>
      </c>
      <c r="I136" s="28">
        <v>0</v>
      </c>
      <c r="J136" s="28">
        <f t="shared" ref="J136:J143" si="34">SUM(G136-H136-I136)</f>
        <v>2919</v>
      </c>
      <c r="K136" s="28">
        <v>3451</v>
      </c>
      <c r="L136" s="28">
        <v>699</v>
      </c>
      <c r="M136" s="28">
        <v>262</v>
      </c>
      <c r="N136" s="28">
        <v>2278</v>
      </c>
      <c r="O136" s="28">
        <v>2083</v>
      </c>
    </row>
    <row r="137" spans="1:15" ht="12.75" customHeight="1">
      <c r="A137" s="4" t="s">
        <v>252</v>
      </c>
      <c r="B137" s="5" t="s">
        <v>253</v>
      </c>
      <c r="C137" s="28">
        <v>928</v>
      </c>
      <c r="D137" s="28">
        <v>683</v>
      </c>
      <c r="E137" s="28">
        <v>0</v>
      </c>
      <c r="F137" s="28">
        <f t="shared" si="33"/>
        <v>245</v>
      </c>
      <c r="G137" s="28">
        <v>2015</v>
      </c>
      <c r="H137" s="28">
        <v>1560</v>
      </c>
      <c r="I137" s="28">
        <v>0</v>
      </c>
      <c r="J137" s="28">
        <f t="shared" si="34"/>
        <v>455</v>
      </c>
      <c r="K137" s="28">
        <v>34</v>
      </c>
      <c r="L137" s="28">
        <v>0</v>
      </c>
      <c r="M137" s="28">
        <v>0</v>
      </c>
      <c r="N137" s="28">
        <v>9</v>
      </c>
      <c r="O137" s="28">
        <v>9</v>
      </c>
    </row>
    <row r="138" spans="1:15" ht="12.75" customHeight="1">
      <c r="A138" s="4" t="s">
        <v>254</v>
      </c>
      <c r="B138" s="5" t="s">
        <v>255</v>
      </c>
      <c r="C138" s="28">
        <v>528</v>
      </c>
      <c r="D138" s="28">
        <v>401</v>
      </c>
      <c r="E138" s="28">
        <v>0</v>
      </c>
      <c r="F138" s="28">
        <f t="shared" si="33"/>
        <v>127</v>
      </c>
      <c r="G138" s="28">
        <v>1337</v>
      </c>
      <c r="H138" s="28">
        <v>1069</v>
      </c>
      <c r="I138" s="28">
        <v>0</v>
      </c>
      <c r="J138" s="28">
        <f t="shared" si="34"/>
        <v>268</v>
      </c>
      <c r="K138" s="28">
        <v>3</v>
      </c>
      <c r="L138" s="28">
        <v>0</v>
      </c>
      <c r="M138" s="28">
        <v>14</v>
      </c>
      <c r="N138" s="28">
        <v>252</v>
      </c>
      <c r="O138" s="28">
        <v>0</v>
      </c>
    </row>
    <row r="139" spans="1:15" ht="12.75" customHeight="1">
      <c r="A139" s="4" t="s">
        <v>256</v>
      </c>
      <c r="B139" s="5" t="s">
        <v>257</v>
      </c>
      <c r="C139" s="28">
        <v>1355</v>
      </c>
      <c r="D139" s="28">
        <v>1355</v>
      </c>
      <c r="E139" s="28">
        <v>0</v>
      </c>
      <c r="F139" s="28">
        <f t="shared" si="33"/>
        <v>0</v>
      </c>
      <c r="G139" s="28">
        <v>4010</v>
      </c>
      <c r="H139" s="28">
        <v>3608</v>
      </c>
      <c r="I139" s="28">
        <v>0</v>
      </c>
      <c r="J139" s="28">
        <f t="shared" si="34"/>
        <v>402</v>
      </c>
      <c r="K139" s="28">
        <v>2096</v>
      </c>
      <c r="L139" s="28">
        <v>61</v>
      </c>
      <c r="M139" s="28">
        <v>317</v>
      </c>
      <c r="N139" s="28">
        <v>122</v>
      </c>
      <c r="O139" s="28">
        <v>113</v>
      </c>
    </row>
    <row r="140" spans="1:15" ht="12.75" customHeight="1">
      <c r="A140" s="4" t="s">
        <v>258</v>
      </c>
      <c r="B140" s="5" t="s">
        <v>259</v>
      </c>
      <c r="C140" s="28">
        <v>277</v>
      </c>
      <c r="D140" s="28">
        <v>203</v>
      </c>
      <c r="E140" s="28">
        <v>0</v>
      </c>
      <c r="F140" s="28">
        <f t="shared" si="33"/>
        <v>74</v>
      </c>
      <c r="G140" s="28">
        <v>693</v>
      </c>
      <c r="H140" s="28">
        <v>445</v>
      </c>
      <c r="I140" s="28">
        <v>0</v>
      </c>
      <c r="J140" s="28">
        <f t="shared" si="34"/>
        <v>248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944</v>
      </c>
      <c r="D141" s="28">
        <v>892</v>
      </c>
      <c r="E141" s="28">
        <v>0</v>
      </c>
      <c r="F141" s="28">
        <f t="shared" si="33"/>
        <v>52</v>
      </c>
      <c r="G141" s="28">
        <v>2545</v>
      </c>
      <c r="H141" s="28">
        <v>1901</v>
      </c>
      <c r="I141" s="28">
        <v>0</v>
      </c>
      <c r="J141" s="28">
        <f t="shared" si="34"/>
        <v>644</v>
      </c>
      <c r="K141" s="28">
        <v>713</v>
      </c>
      <c r="L141" s="28">
        <v>0</v>
      </c>
      <c r="M141" s="28">
        <v>57</v>
      </c>
      <c r="N141" s="28">
        <v>183</v>
      </c>
      <c r="O141" s="28">
        <v>183</v>
      </c>
    </row>
    <row r="142" spans="1:15" ht="12.75" customHeight="1">
      <c r="A142" s="4" t="s">
        <v>262</v>
      </c>
      <c r="B142" s="5" t="s">
        <v>263</v>
      </c>
      <c r="C142" s="28">
        <v>1406</v>
      </c>
      <c r="D142" s="28">
        <v>1058</v>
      </c>
      <c r="E142" s="28">
        <v>0</v>
      </c>
      <c r="F142" s="28">
        <f t="shared" si="33"/>
        <v>348</v>
      </c>
      <c r="G142" s="28">
        <v>4467</v>
      </c>
      <c r="H142" s="28">
        <v>3398</v>
      </c>
      <c r="I142" s="28">
        <v>0</v>
      </c>
      <c r="J142" s="28">
        <f t="shared" si="34"/>
        <v>1069</v>
      </c>
      <c r="K142" s="28">
        <v>1219</v>
      </c>
      <c r="L142" s="28">
        <v>0</v>
      </c>
      <c r="M142" s="28">
        <v>495</v>
      </c>
      <c r="N142" s="28">
        <v>458</v>
      </c>
      <c r="O142" s="28">
        <v>424</v>
      </c>
    </row>
    <row r="143" spans="1:15" ht="12.75" customHeight="1">
      <c r="A143" s="4" t="s">
        <v>264</v>
      </c>
      <c r="B143" s="5" t="s">
        <v>265</v>
      </c>
      <c r="C143" s="28">
        <v>4235</v>
      </c>
      <c r="D143" s="28">
        <v>3517</v>
      </c>
      <c r="E143" s="28">
        <v>0</v>
      </c>
      <c r="F143" s="28">
        <f t="shared" si="33"/>
        <v>718</v>
      </c>
      <c r="G143" s="28">
        <v>12623</v>
      </c>
      <c r="H143" s="28">
        <v>6080</v>
      </c>
      <c r="I143" s="28">
        <v>0</v>
      </c>
      <c r="J143" s="28">
        <f t="shared" si="34"/>
        <v>6543</v>
      </c>
      <c r="K143" s="28">
        <v>6966</v>
      </c>
      <c r="L143" s="28">
        <v>0</v>
      </c>
      <c r="M143" s="28">
        <v>534</v>
      </c>
      <c r="N143" s="28">
        <v>1065</v>
      </c>
      <c r="O143" s="28">
        <v>1011</v>
      </c>
    </row>
    <row r="144" spans="1:15" ht="12.75" customHeight="1">
      <c r="A144" s="10"/>
      <c r="B144" s="9" t="s">
        <v>266</v>
      </c>
      <c r="C144" s="30">
        <f t="shared" ref="C144:O144" si="35">SUM(C136:C143)</f>
        <v>15958</v>
      </c>
      <c r="D144" s="30">
        <f t="shared" si="35"/>
        <v>14149</v>
      </c>
      <c r="E144" s="30">
        <f t="shared" si="35"/>
        <v>0</v>
      </c>
      <c r="F144" s="30">
        <f t="shared" si="35"/>
        <v>1809</v>
      </c>
      <c r="G144" s="30">
        <f t="shared" si="35"/>
        <v>42604</v>
      </c>
      <c r="H144" s="30">
        <f t="shared" si="35"/>
        <v>30056</v>
      </c>
      <c r="I144" s="30">
        <f t="shared" si="35"/>
        <v>0</v>
      </c>
      <c r="J144" s="30">
        <f t="shared" si="35"/>
        <v>12548</v>
      </c>
      <c r="K144" s="30">
        <f t="shared" si="35"/>
        <v>14482</v>
      </c>
      <c r="L144" s="30">
        <f t="shared" si="35"/>
        <v>760</v>
      </c>
      <c r="M144" s="30">
        <f t="shared" si="35"/>
        <v>1679</v>
      </c>
      <c r="N144" s="30">
        <f t="shared" si="35"/>
        <v>4367</v>
      </c>
      <c r="O144" s="30">
        <f t="shared" si="35"/>
        <v>3823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558488</v>
      </c>
      <c r="D145" s="31">
        <f t="shared" si="36"/>
        <v>405665</v>
      </c>
      <c r="E145" s="31">
        <f t="shared" si="36"/>
        <v>12009</v>
      </c>
      <c r="F145" s="31">
        <f t="shared" si="36"/>
        <v>140814</v>
      </c>
      <c r="G145" s="31">
        <f t="shared" si="36"/>
        <v>1726527</v>
      </c>
      <c r="H145" s="31">
        <f t="shared" si="36"/>
        <v>892043</v>
      </c>
      <c r="I145" s="31">
        <f t="shared" si="36"/>
        <v>68920</v>
      </c>
      <c r="J145" s="31">
        <f t="shared" si="36"/>
        <v>765564</v>
      </c>
      <c r="K145" s="31">
        <f t="shared" si="36"/>
        <v>165082</v>
      </c>
      <c r="L145" s="31">
        <f t="shared" si="36"/>
        <v>1877</v>
      </c>
      <c r="M145" s="31">
        <f t="shared" si="36"/>
        <v>66093</v>
      </c>
      <c r="N145" s="31">
        <f t="shared" si="36"/>
        <v>109197</v>
      </c>
      <c r="O145" s="31">
        <f t="shared" si="36"/>
        <v>49947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5003</v>
      </c>
      <c r="D15" s="28">
        <v>3334</v>
      </c>
      <c r="E15" s="28">
        <v>308</v>
      </c>
      <c r="F15" s="28">
        <f t="shared" ref="F15:F22" si="0">SUM(C15-D15-E15)</f>
        <v>1361</v>
      </c>
      <c r="G15" s="28">
        <v>21550</v>
      </c>
      <c r="H15" s="28">
        <v>9140</v>
      </c>
      <c r="I15" s="28">
        <v>2094</v>
      </c>
      <c r="J15" s="28">
        <f t="shared" ref="J15:J22" si="1">SUM(G15-H15-I15)</f>
        <v>10316</v>
      </c>
      <c r="K15" s="28">
        <v>2313</v>
      </c>
      <c r="L15" s="28">
        <v>0</v>
      </c>
      <c r="M15" s="28">
        <v>1772</v>
      </c>
      <c r="N15" s="28">
        <v>310</v>
      </c>
      <c r="O15" s="28">
        <v>310</v>
      </c>
    </row>
    <row r="16" spans="1:15" ht="12.75" customHeight="1">
      <c r="A16" s="4" t="s">
        <v>29</v>
      </c>
      <c r="B16" s="5" t="s">
        <v>30</v>
      </c>
      <c r="C16" s="28">
        <v>3944</v>
      </c>
      <c r="D16" s="28">
        <v>1484</v>
      </c>
      <c r="E16" s="28">
        <v>64</v>
      </c>
      <c r="F16" s="28">
        <f t="shared" si="0"/>
        <v>2396</v>
      </c>
      <c r="G16" s="28">
        <v>21774</v>
      </c>
      <c r="H16" s="28">
        <v>3580</v>
      </c>
      <c r="I16" s="28">
        <v>389</v>
      </c>
      <c r="J16" s="28">
        <f t="shared" si="1"/>
        <v>17805</v>
      </c>
      <c r="K16" s="28">
        <v>1094</v>
      </c>
      <c r="L16" s="28">
        <v>0</v>
      </c>
      <c r="M16" s="28">
        <v>1703</v>
      </c>
      <c r="N16" s="28">
        <v>21</v>
      </c>
      <c r="O16" s="28">
        <v>21</v>
      </c>
    </row>
    <row r="17" spans="1:15" ht="12.75" customHeight="1">
      <c r="A17" s="4" t="s">
        <v>31</v>
      </c>
      <c r="B17" s="5" t="s">
        <v>32</v>
      </c>
      <c r="C17" s="28">
        <v>1590</v>
      </c>
      <c r="D17" s="28">
        <v>1536</v>
      </c>
      <c r="E17" s="28">
        <v>0</v>
      </c>
      <c r="F17" s="28">
        <f t="shared" si="0"/>
        <v>54</v>
      </c>
      <c r="G17" s="28">
        <v>3052</v>
      </c>
      <c r="H17" s="28">
        <v>2779</v>
      </c>
      <c r="I17" s="28">
        <v>0</v>
      </c>
      <c r="J17" s="28">
        <f t="shared" si="1"/>
        <v>273</v>
      </c>
      <c r="K17" s="28">
        <v>471</v>
      </c>
      <c r="L17" s="28">
        <v>0</v>
      </c>
      <c r="M17" s="28">
        <v>138</v>
      </c>
      <c r="N17" s="28">
        <v>235</v>
      </c>
      <c r="O17" s="28">
        <v>235</v>
      </c>
    </row>
    <row r="18" spans="1:15" ht="12.75" customHeight="1">
      <c r="A18" s="4" t="s">
        <v>33</v>
      </c>
      <c r="B18" s="5" t="s">
        <v>34</v>
      </c>
      <c r="C18" s="28">
        <v>4293</v>
      </c>
      <c r="D18" s="28">
        <v>3566</v>
      </c>
      <c r="E18" s="28">
        <v>57</v>
      </c>
      <c r="F18" s="28">
        <f t="shared" si="0"/>
        <v>670</v>
      </c>
      <c r="G18" s="28">
        <v>12375</v>
      </c>
      <c r="H18" s="28">
        <v>8823</v>
      </c>
      <c r="I18" s="28">
        <v>286</v>
      </c>
      <c r="J18" s="28">
        <f t="shared" si="1"/>
        <v>3266</v>
      </c>
      <c r="K18" s="28">
        <v>1380</v>
      </c>
      <c r="L18" s="28">
        <v>0</v>
      </c>
      <c r="M18" s="28">
        <v>446</v>
      </c>
      <c r="N18" s="28">
        <v>146</v>
      </c>
      <c r="O18" s="28">
        <v>146</v>
      </c>
    </row>
    <row r="19" spans="1:15" ht="12.75" customHeight="1">
      <c r="A19" s="4" t="s">
        <v>35</v>
      </c>
      <c r="B19" s="5" t="s">
        <v>36</v>
      </c>
      <c r="C19" s="28">
        <v>3342</v>
      </c>
      <c r="D19" s="28">
        <v>3149</v>
      </c>
      <c r="E19" s="28">
        <v>109</v>
      </c>
      <c r="F19" s="28">
        <f t="shared" si="0"/>
        <v>84</v>
      </c>
      <c r="G19" s="28">
        <v>8796</v>
      </c>
      <c r="H19" s="28">
        <v>7154</v>
      </c>
      <c r="I19" s="28">
        <v>623</v>
      </c>
      <c r="J19" s="28">
        <f t="shared" si="1"/>
        <v>1019</v>
      </c>
      <c r="K19" s="28">
        <v>192</v>
      </c>
      <c r="L19" s="28">
        <v>0</v>
      </c>
      <c r="M19" s="28">
        <v>9</v>
      </c>
      <c r="N19" s="28">
        <v>48</v>
      </c>
      <c r="O19" s="28">
        <v>48</v>
      </c>
    </row>
    <row r="20" spans="1:15" ht="12.75" customHeight="1">
      <c r="A20" s="4" t="s">
        <v>37</v>
      </c>
      <c r="B20" s="5" t="s">
        <v>38</v>
      </c>
      <c r="C20" s="28">
        <v>18978</v>
      </c>
      <c r="D20" s="28">
        <v>17938</v>
      </c>
      <c r="E20" s="28">
        <v>446</v>
      </c>
      <c r="F20" s="28">
        <f t="shared" si="0"/>
        <v>594</v>
      </c>
      <c r="G20" s="28">
        <v>43746</v>
      </c>
      <c r="H20" s="28">
        <v>35647</v>
      </c>
      <c r="I20" s="28">
        <v>2581</v>
      </c>
      <c r="J20" s="28">
        <f t="shared" si="1"/>
        <v>5518</v>
      </c>
      <c r="K20" s="28">
        <v>2379</v>
      </c>
      <c r="L20" s="28">
        <v>0</v>
      </c>
      <c r="M20" s="28">
        <v>723</v>
      </c>
      <c r="N20" s="28">
        <v>1762</v>
      </c>
      <c r="O20" s="28">
        <v>1483</v>
      </c>
    </row>
    <row r="21" spans="1:15" ht="12.75" customHeight="1">
      <c r="A21" s="4" t="s">
        <v>39</v>
      </c>
      <c r="B21" s="5" t="s">
        <v>40</v>
      </c>
      <c r="C21" s="28">
        <v>1439</v>
      </c>
      <c r="D21" s="28">
        <v>1430</v>
      </c>
      <c r="E21" s="28">
        <v>0</v>
      </c>
      <c r="F21" s="28">
        <f t="shared" si="0"/>
        <v>9</v>
      </c>
      <c r="G21" s="28">
        <v>2524</v>
      </c>
      <c r="H21" s="28">
        <v>2508</v>
      </c>
      <c r="I21" s="28">
        <v>0</v>
      </c>
      <c r="J21" s="28">
        <f t="shared" si="1"/>
        <v>16</v>
      </c>
      <c r="K21" s="28">
        <v>0</v>
      </c>
      <c r="L21" s="28">
        <v>0</v>
      </c>
      <c r="M21" s="28">
        <v>0</v>
      </c>
      <c r="N21" s="28">
        <v>25</v>
      </c>
      <c r="O21" s="28">
        <v>25</v>
      </c>
    </row>
    <row r="22" spans="1:15" ht="12.75" customHeight="1">
      <c r="A22" s="4" t="s">
        <v>41</v>
      </c>
      <c r="B22" s="5" t="s">
        <v>42</v>
      </c>
      <c r="C22" s="28">
        <v>1477</v>
      </c>
      <c r="D22" s="28">
        <v>1252</v>
      </c>
      <c r="E22" s="28">
        <v>147</v>
      </c>
      <c r="F22" s="28">
        <f t="shared" si="0"/>
        <v>78</v>
      </c>
      <c r="G22" s="28">
        <v>3735</v>
      </c>
      <c r="H22" s="28">
        <v>2422</v>
      </c>
      <c r="I22" s="28">
        <v>631</v>
      </c>
      <c r="J22" s="28">
        <f t="shared" si="1"/>
        <v>682</v>
      </c>
      <c r="K22" s="28">
        <v>337</v>
      </c>
      <c r="L22" s="28">
        <v>0</v>
      </c>
      <c r="M22" s="28">
        <v>546</v>
      </c>
      <c r="N22" s="28">
        <v>281</v>
      </c>
      <c r="O22" s="28">
        <v>281</v>
      </c>
    </row>
    <row r="23" spans="1:15" ht="12.75" customHeight="1">
      <c r="A23" s="8"/>
      <c r="B23" s="9" t="s">
        <v>43</v>
      </c>
      <c r="C23" s="29">
        <f t="shared" ref="C23:O23" si="2">SUM(C15:C22)</f>
        <v>40066</v>
      </c>
      <c r="D23" s="29">
        <f t="shared" si="2"/>
        <v>33689</v>
      </c>
      <c r="E23" s="29">
        <f t="shared" si="2"/>
        <v>1131</v>
      </c>
      <c r="F23" s="29">
        <f t="shared" si="2"/>
        <v>5246</v>
      </c>
      <c r="G23" s="29">
        <f t="shared" si="2"/>
        <v>117552</v>
      </c>
      <c r="H23" s="29">
        <f t="shared" si="2"/>
        <v>72053</v>
      </c>
      <c r="I23" s="29">
        <f t="shared" si="2"/>
        <v>6604</v>
      </c>
      <c r="J23" s="29">
        <f t="shared" si="2"/>
        <v>38895</v>
      </c>
      <c r="K23" s="29">
        <f t="shared" si="2"/>
        <v>8166</v>
      </c>
      <c r="L23" s="29">
        <f t="shared" si="2"/>
        <v>0</v>
      </c>
      <c r="M23" s="29">
        <f t="shared" si="2"/>
        <v>5337</v>
      </c>
      <c r="N23" s="29">
        <f t="shared" si="2"/>
        <v>2828</v>
      </c>
      <c r="O23" s="29">
        <f t="shared" si="2"/>
        <v>2549</v>
      </c>
    </row>
    <row r="24" spans="1:15" ht="14.25" customHeight="1">
      <c r="A24" s="4" t="s">
        <v>44</v>
      </c>
      <c r="B24" s="5" t="s">
        <v>45</v>
      </c>
      <c r="C24" s="28">
        <v>1632</v>
      </c>
      <c r="D24" s="28">
        <v>1434</v>
      </c>
      <c r="E24" s="28">
        <v>99</v>
      </c>
      <c r="F24" s="28">
        <f>SUM(C24-D24-E24)</f>
        <v>99</v>
      </c>
      <c r="G24" s="28">
        <v>3748</v>
      </c>
      <c r="H24" s="28">
        <v>2468</v>
      </c>
      <c r="I24" s="28">
        <v>429</v>
      </c>
      <c r="J24" s="28">
        <f>SUM(G24-H24-I24)</f>
        <v>851</v>
      </c>
      <c r="K24" s="28">
        <v>1470</v>
      </c>
      <c r="L24" s="28">
        <v>0</v>
      </c>
      <c r="M24" s="28">
        <v>183</v>
      </c>
      <c r="N24" s="28">
        <v>259</v>
      </c>
      <c r="O24" s="28">
        <v>259</v>
      </c>
    </row>
    <row r="25" spans="1:15" ht="14.25" customHeight="1">
      <c r="A25" s="10"/>
      <c r="B25" s="9" t="s">
        <v>46</v>
      </c>
      <c r="C25" s="29">
        <f t="shared" ref="C25:O25" si="3">SUM(C24)</f>
        <v>1632</v>
      </c>
      <c r="D25" s="29">
        <f t="shared" si="3"/>
        <v>1434</v>
      </c>
      <c r="E25" s="29">
        <f t="shared" si="3"/>
        <v>99</v>
      </c>
      <c r="F25" s="29">
        <f t="shared" si="3"/>
        <v>99</v>
      </c>
      <c r="G25" s="29">
        <f t="shared" si="3"/>
        <v>3748</v>
      </c>
      <c r="H25" s="29">
        <f t="shared" si="3"/>
        <v>2468</v>
      </c>
      <c r="I25" s="29">
        <f t="shared" si="3"/>
        <v>429</v>
      </c>
      <c r="J25" s="29">
        <f t="shared" si="3"/>
        <v>851</v>
      </c>
      <c r="K25" s="29">
        <f t="shared" si="3"/>
        <v>1470</v>
      </c>
      <c r="L25" s="29">
        <f t="shared" si="3"/>
        <v>0</v>
      </c>
      <c r="M25" s="29">
        <f t="shared" si="3"/>
        <v>183</v>
      </c>
      <c r="N25" s="29">
        <f t="shared" si="3"/>
        <v>259</v>
      </c>
      <c r="O25" s="29">
        <f t="shared" si="3"/>
        <v>259</v>
      </c>
    </row>
    <row r="26" spans="1:15" ht="12.75" customHeight="1">
      <c r="A26" s="4" t="s">
        <v>47</v>
      </c>
      <c r="B26" s="5" t="s">
        <v>48</v>
      </c>
      <c r="C26" s="28">
        <v>13986</v>
      </c>
      <c r="D26" s="28">
        <v>6163</v>
      </c>
      <c r="E26" s="28">
        <v>256</v>
      </c>
      <c r="F26" s="28">
        <f>SUM(C26-D26-E26)</f>
        <v>7567</v>
      </c>
      <c r="G26" s="28">
        <v>27369</v>
      </c>
      <c r="H26" s="28">
        <v>10361</v>
      </c>
      <c r="I26" s="28">
        <v>1079</v>
      </c>
      <c r="J26" s="28">
        <f>SUM(G26-H26-I26)</f>
        <v>15929</v>
      </c>
      <c r="K26" s="28">
        <v>3120</v>
      </c>
      <c r="L26" s="28">
        <v>0</v>
      </c>
      <c r="M26" s="28">
        <v>464</v>
      </c>
      <c r="N26" s="28">
        <v>507</v>
      </c>
      <c r="O26" s="28">
        <v>507</v>
      </c>
    </row>
    <row r="27" spans="1:15" ht="12.75" customHeight="1">
      <c r="A27" s="4" t="s">
        <v>49</v>
      </c>
      <c r="B27" s="5" t="s">
        <v>50</v>
      </c>
      <c r="C27" s="28">
        <v>1997</v>
      </c>
      <c r="D27" s="28">
        <v>1850</v>
      </c>
      <c r="E27" s="28">
        <v>93</v>
      </c>
      <c r="F27" s="28">
        <f>SUM(C27-D27-E27)</f>
        <v>54</v>
      </c>
      <c r="G27" s="28">
        <v>4498</v>
      </c>
      <c r="H27" s="28">
        <v>2762</v>
      </c>
      <c r="I27" s="28">
        <v>380</v>
      </c>
      <c r="J27" s="28">
        <f>SUM(G27-H27-I27)</f>
        <v>1356</v>
      </c>
      <c r="K27" s="28">
        <v>1105</v>
      </c>
      <c r="L27" s="28">
        <v>0</v>
      </c>
      <c r="M27" s="28">
        <v>153</v>
      </c>
      <c r="N27" s="28">
        <v>236</v>
      </c>
      <c r="O27" s="28">
        <v>236</v>
      </c>
    </row>
    <row r="28" spans="1:15" ht="12.75" customHeight="1">
      <c r="A28" s="4" t="s">
        <v>51</v>
      </c>
      <c r="B28" s="5" t="s">
        <v>52</v>
      </c>
      <c r="C28" s="28">
        <v>1928</v>
      </c>
      <c r="D28" s="28">
        <v>1377</v>
      </c>
      <c r="E28" s="28">
        <v>89</v>
      </c>
      <c r="F28" s="28">
        <f>SUM(C28-D28-E28)</f>
        <v>462</v>
      </c>
      <c r="G28" s="28">
        <v>5136</v>
      </c>
      <c r="H28" s="28">
        <v>2998</v>
      </c>
      <c r="I28" s="28">
        <v>817</v>
      </c>
      <c r="J28" s="28">
        <f>SUM(G28-H28-I28)</f>
        <v>1321</v>
      </c>
      <c r="K28" s="28">
        <v>386</v>
      </c>
      <c r="L28" s="28">
        <v>92</v>
      </c>
      <c r="M28" s="28">
        <v>29</v>
      </c>
      <c r="N28" s="28">
        <v>33</v>
      </c>
      <c r="O28" s="28">
        <v>33</v>
      </c>
    </row>
    <row r="29" spans="1:15" ht="12.75" customHeight="1">
      <c r="A29" s="4" t="s">
        <v>53</v>
      </c>
      <c r="B29" s="5" t="s">
        <v>54</v>
      </c>
      <c r="C29" s="28">
        <v>3752</v>
      </c>
      <c r="D29" s="28">
        <v>2340</v>
      </c>
      <c r="E29" s="28">
        <v>231</v>
      </c>
      <c r="F29" s="28">
        <f>SUM(C29-D29-E29)</f>
        <v>1181</v>
      </c>
      <c r="G29" s="28">
        <v>7854</v>
      </c>
      <c r="H29" s="28">
        <v>4890</v>
      </c>
      <c r="I29" s="28">
        <v>969</v>
      </c>
      <c r="J29" s="28">
        <f>SUM(G29-H29-I29)</f>
        <v>1995</v>
      </c>
      <c r="K29" s="28">
        <v>13</v>
      </c>
      <c r="L29" s="28">
        <v>0</v>
      </c>
      <c r="M29" s="28">
        <v>0</v>
      </c>
      <c r="N29" s="28">
        <v>25</v>
      </c>
      <c r="O29" s="28">
        <v>25</v>
      </c>
    </row>
    <row r="30" spans="1:15" ht="12.75" customHeight="1">
      <c r="A30" s="8"/>
      <c r="B30" s="9" t="s">
        <v>55</v>
      </c>
      <c r="C30" s="29">
        <f t="shared" ref="C30:O30" si="4">SUM(C26:C29)</f>
        <v>21663</v>
      </c>
      <c r="D30" s="29">
        <f t="shared" si="4"/>
        <v>11730</v>
      </c>
      <c r="E30" s="29">
        <f t="shared" si="4"/>
        <v>669</v>
      </c>
      <c r="F30" s="29">
        <f t="shared" si="4"/>
        <v>9264</v>
      </c>
      <c r="G30" s="29">
        <f t="shared" si="4"/>
        <v>44857</v>
      </c>
      <c r="H30" s="29">
        <f t="shared" si="4"/>
        <v>21011</v>
      </c>
      <c r="I30" s="29">
        <f t="shared" si="4"/>
        <v>3245</v>
      </c>
      <c r="J30" s="29">
        <f t="shared" si="4"/>
        <v>20601</v>
      </c>
      <c r="K30" s="29">
        <f t="shared" si="4"/>
        <v>4624</v>
      </c>
      <c r="L30" s="29">
        <f t="shared" si="4"/>
        <v>92</v>
      </c>
      <c r="M30" s="29">
        <f t="shared" si="4"/>
        <v>646</v>
      </c>
      <c r="N30" s="29">
        <f t="shared" si="4"/>
        <v>801</v>
      </c>
      <c r="O30" s="29">
        <f t="shared" si="4"/>
        <v>801</v>
      </c>
    </row>
    <row r="31" spans="1:15" ht="12.75" customHeight="1">
      <c r="A31" s="4" t="s">
        <v>56</v>
      </c>
      <c r="B31" s="5" t="s">
        <v>57</v>
      </c>
      <c r="C31" s="28">
        <v>8571</v>
      </c>
      <c r="D31" s="28">
        <v>8172</v>
      </c>
      <c r="E31" s="28">
        <v>147</v>
      </c>
      <c r="F31" s="28">
        <f t="shared" ref="F31:F42" si="5">SUM(C31-D31-E31)</f>
        <v>252</v>
      </c>
      <c r="G31" s="28">
        <v>22681</v>
      </c>
      <c r="H31" s="28">
        <v>15877</v>
      </c>
      <c r="I31" s="28">
        <v>655</v>
      </c>
      <c r="J31" s="28">
        <f t="shared" ref="J31:J42" si="6">SUM(G31-H31-I31)</f>
        <v>6149</v>
      </c>
      <c r="K31" s="28">
        <v>945</v>
      </c>
      <c r="L31" s="28">
        <v>0</v>
      </c>
      <c r="M31" s="28">
        <v>250</v>
      </c>
      <c r="N31" s="28">
        <v>144</v>
      </c>
      <c r="O31" s="28">
        <v>144</v>
      </c>
    </row>
    <row r="32" spans="1:15" ht="12.75" customHeight="1">
      <c r="A32" s="4" t="s">
        <v>58</v>
      </c>
      <c r="B32" s="5" t="s">
        <v>59</v>
      </c>
      <c r="C32" s="28">
        <v>10713</v>
      </c>
      <c r="D32" s="28">
        <v>9671</v>
      </c>
      <c r="E32" s="28">
        <v>342</v>
      </c>
      <c r="F32" s="28">
        <f t="shared" si="5"/>
        <v>700</v>
      </c>
      <c r="G32" s="28">
        <v>41647</v>
      </c>
      <c r="H32" s="28">
        <v>23154</v>
      </c>
      <c r="I32" s="28">
        <v>2191</v>
      </c>
      <c r="J32" s="28">
        <f t="shared" si="6"/>
        <v>16302</v>
      </c>
      <c r="K32" s="28">
        <v>2432</v>
      </c>
      <c r="L32" s="28">
        <v>0</v>
      </c>
      <c r="M32" s="28">
        <v>4006</v>
      </c>
      <c r="N32" s="28">
        <v>290</v>
      </c>
      <c r="O32" s="28">
        <v>290</v>
      </c>
    </row>
    <row r="33" spans="1:256" ht="12.75" customHeight="1">
      <c r="A33" s="4" t="s">
        <v>60</v>
      </c>
      <c r="B33" s="5" t="s">
        <v>61</v>
      </c>
      <c r="C33" s="28">
        <v>5605</v>
      </c>
      <c r="D33" s="28">
        <v>4833</v>
      </c>
      <c r="E33" s="28">
        <v>116</v>
      </c>
      <c r="F33" s="28">
        <f t="shared" si="5"/>
        <v>656</v>
      </c>
      <c r="G33" s="28">
        <v>22838</v>
      </c>
      <c r="H33" s="28">
        <v>6354</v>
      </c>
      <c r="I33" s="28">
        <v>385</v>
      </c>
      <c r="J33" s="28">
        <f t="shared" si="6"/>
        <v>16099</v>
      </c>
      <c r="K33" s="28">
        <v>4557</v>
      </c>
      <c r="L33" s="28">
        <v>29</v>
      </c>
      <c r="M33" s="28">
        <v>1837</v>
      </c>
      <c r="N33" s="28">
        <v>412</v>
      </c>
      <c r="O33" s="28">
        <v>412</v>
      </c>
    </row>
    <row r="34" spans="1:256" ht="12.75" customHeight="1">
      <c r="A34" s="4" t="s">
        <v>62</v>
      </c>
      <c r="B34" s="5" t="s">
        <v>63</v>
      </c>
      <c r="C34" s="28">
        <v>5956</v>
      </c>
      <c r="D34" s="28">
        <v>2212</v>
      </c>
      <c r="E34" s="28">
        <v>20</v>
      </c>
      <c r="F34" s="28">
        <f t="shared" si="5"/>
        <v>3724</v>
      </c>
      <c r="G34" s="28">
        <v>17418</v>
      </c>
      <c r="H34" s="28">
        <v>5650</v>
      </c>
      <c r="I34" s="28">
        <v>110</v>
      </c>
      <c r="J34" s="28">
        <f t="shared" si="6"/>
        <v>11658</v>
      </c>
      <c r="K34" s="28">
        <v>869</v>
      </c>
      <c r="L34" s="28">
        <v>0</v>
      </c>
      <c r="M34" s="28">
        <v>1074</v>
      </c>
      <c r="N34" s="28">
        <v>3</v>
      </c>
      <c r="O34" s="28">
        <v>3</v>
      </c>
    </row>
    <row r="35" spans="1:256" ht="12.75" customHeight="1">
      <c r="A35" s="4" t="s">
        <v>64</v>
      </c>
      <c r="B35" s="5" t="s">
        <v>65</v>
      </c>
      <c r="C35" s="28">
        <v>2751</v>
      </c>
      <c r="D35" s="28">
        <v>2709</v>
      </c>
      <c r="E35" s="28">
        <v>0</v>
      </c>
      <c r="F35" s="28">
        <f t="shared" si="5"/>
        <v>42</v>
      </c>
      <c r="G35" s="28">
        <v>5055</v>
      </c>
      <c r="H35" s="28">
        <v>4535</v>
      </c>
      <c r="I35" s="28">
        <v>0</v>
      </c>
      <c r="J35" s="28">
        <f t="shared" si="6"/>
        <v>520</v>
      </c>
      <c r="K35" s="28">
        <v>87</v>
      </c>
      <c r="L35" s="28">
        <v>0</v>
      </c>
      <c r="M35" s="28">
        <v>33</v>
      </c>
      <c r="N35" s="28">
        <v>431</v>
      </c>
      <c r="O35" s="28">
        <v>431</v>
      </c>
    </row>
    <row r="36" spans="1:256" ht="12.75" customHeight="1">
      <c r="A36" s="4" t="s">
        <v>66</v>
      </c>
      <c r="B36" s="5" t="s">
        <v>67</v>
      </c>
      <c r="C36" s="28">
        <v>1762</v>
      </c>
      <c r="D36" s="28">
        <v>1567</v>
      </c>
      <c r="E36" s="28">
        <v>115</v>
      </c>
      <c r="F36" s="28">
        <f t="shared" si="5"/>
        <v>80</v>
      </c>
      <c r="G36" s="28">
        <v>5044</v>
      </c>
      <c r="H36" s="28">
        <v>3736</v>
      </c>
      <c r="I36" s="28">
        <v>847</v>
      </c>
      <c r="J36" s="28">
        <f t="shared" si="6"/>
        <v>461</v>
      </c>
      <c r="K36" s="28">
        <v>30</v>
      </c>
      <c r="L36" s="28">
        <v>0</v>
      </c>
      <c r="M36" s="28">
        <v>198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3070</v>
      </c>
      <c r="D37" s="28">
        <v>2765</v>
      </c>
      <c r="E37" s="28">
        <v>37</v>
      </c>
      <c r="F37" s="28">
        <f t="shared" si="5"/>
        <v>268</v>
      </c>
      <c r="G37" s="28">
        <v>14365</v>
      </c>
      <c r="H37" s="28">
        <v>7097</v>
      </c>
      <c r="I37" s="28">
        <v>193</v>
      </c>
      <c r="J37" s="28">
        <f t="shared" si="6"/>
        <v>7075</v>
      </c>
      <c r="K37" s="28">
        <v>1037</v>
      </c>
      <c r="L37" s="28">
        <v>0</v>
      </c>
      <c r="M37" s="28">
        <v>1409</v>
      </c>
      <c r="N37" s="28">
        <v>172</v>
      </c>
      <c r="O37" s="28">
        <v>172</v>
      </c>
    </row>
    <row r="38" spans="1:256" ht="12.75" customHeight="1">
      <c r="A38" s="4" t="s">
        <v>70</v>
      </c>
      <c r="B38" s="5" t="s">
        <v>71</v>
      </c>
      <c r="C38" s="28">
        <v>47535</v>
      </c>
      <c r="D38" s="28">
        <v>34225</v>
      </c>
      <c r="E38" s="28">
        <v>1121</v>
      </c>
      <c r="F38" s="28">
        <f t="shared" si="5"/>
        <v>12189</v>
      </c>
      <c r="G38" s="28">
        <v>126813</v>
      </c>
      <c r="H38" s="28">
        <v>56138</v>
      </c>
      <c r="I38" s="28">
        <v>4813</v>
      </c>
      <c r="J38" s="28">
        <f t="shared" si="6"/>
        <v>65862</v>
      </c>
      <c r="K38" s="28">
        <v>19637</v>
      </c>
      <c r="L38" s="28">
        <v>0</v>
      </c>
      <c r="M38" s="28">
        <v>5776</v>
      </c>
      <c r="N38" s="28">
        <v>36979</v>
      </c>
      <c r="O38" s="28">
        <v>6770</v>
      </c>
    </row>
    <row r="39" spans="1:256" ht="12.75" customHeight="1">
      <c r="A39" s="4" t="s">
        <v>72</v>
      </c>
      <c r="B39" s="5" t="s">
        <v>73</v>
      </c>
      <c r="C39" s="28">
        <v>5170</v>
      </c>
      <c r="D39" s="28">
        <v>4347</v>
      </c>
      <c r="E39" s="28">
        <v>198</v>
      </c>
      <c r="F39" s="28">
        <f t="shared" si="5"/>
        <v>625</v>
      </c>
      <c r="G39" s="28">
        <v>8839</v>
      </c>
      <c r="H39" s="28">
        <v>6895</v>
      </c>
      <c r="I39" s="28">
        <v>1142</v>
      </c>
      <c r="J39" s="28">
        <f t="shared" si="6"/>
        <v>802</v>
      </c>
      <c r="K39" s="28">
        <v>634</v>
      </c>
      <c r="L39" s="28">
        <v>0</v>
      </c>
      <c r="M39" s="28">
        <v>109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4662</v>
      </c>
      <c r="D40" s="28">
        <v>4292</v>
      </c>
      <c r="E40" s="28">
        <v>124</v>
      </c>
      <c r="F40" s="28">
        <f t="shared" si="5"/>
        <v>246</v>
      </c>
      <c r="G40" s="28">
        <v>12931</v>
      </c>
      <c r="H40" s="28">
        <v>8576</v>
      </c>
      <c r="I40" s="28">
        <v>629</v>
      </c>
      <c r="J40" s="28">
        <f t="shared" si="6"/>
        <v>3726</v>
      </c>
      <c r="K40" s="28">
        <v>760</v>
      </c>
      <c r="L40" s="28">
        <v>0</v>
      </c>
      <c r="M40" s="28">
        <v>1673</v>
      </c>
      <c r="N40" s="28">
        <v>88</v>
      </c>
      <c r="O40" s="28">
        <v>88</v>
      </c>
    </row>
    <row r="41" spans="1:256" ht="12.75" customHeight="1">
      <c r="A41" s="4" t="s">
        <v>76</v>
      </c>
      <c r="B41" s="5" t="s">
        <v>77</v>
      </c>
      <c r="C41" s="28">
        <v>1365</v>
      </c>
      <c r="D41" s="28">
        <v>1259</v>
      </c>
      <c r="E41" s="28">
        <v>0</v>
      </c>
      <c r="F41" s="28">
        <f t="shared" si="5"/>
        <v>106</v>
      </c>
      <c r="G41" s="28">
        <v>5405</v>
      </c>
      <c r="H41" s="28">
        <v>3389</v>
      </c>
      <c r="I41" s="28">
        <v>0</v>
      </c>
      <c r="J41" s="28">
        <f t="shared" si="6"/>
        <v>2016</v>
      </c>
      <c r="K41" s="28">
        <v>989</v>
      </c>
      <c r="L41" s="28">
        <v>0</v>
      </c>
      <c r="M41" s="28">
        <v>105</v>
      </c>
      <c r="N41" s="28">
        <v>568</v>
      </c>
      <c r="O41" s="28">
        <v>568</v>
      </c>
    </row>
    <row r="42" spans="1:256" ht="12.75" customHeight="1">
      <c r="A42" s="4" t="s">
        <v>78</v>
      </c>
      <c r="B42" s="5" t="s">
        <v>79</v>
      </c>
      <c r="C42" s="28">
        <v>10194</v>
      </c>
      <c r="D42" s="28">
        <v>8980</v>
      </c>
      <c r="E42" s="28">
        <v>211</v>
      </c>
      <c r="F42" s="28">
        <f t="shared" si="5"/>
        <v>1003</v>
      </c>
      <c r="G42" s="28">
        <v>16883</v>
      </c>
      <c r="H42" s="28">
        <v>14107</v>
      </c>
      <c r="I42" s="28">
        <v>505</v>
      </c>
      <c r="J42" s="28">
        <f t="shared" si="6"/>
        <v>2271</v>
      </c>
      <c r="K42" s="28">
        <v>525</v>
      </c>
      <c r="L42" s="28">
        <v>0</v>
      </c>
      <c r="M42" s="28">
        <v>13</v>
      </c>
      <c r="N42" s="28">
        <v>62</v>
      </c>
      <c r="O42" s="28">
        <v>62</v>
      </c>
    </row>
    <row r="43" spans="1:256" ht="12.75" customHeight="1">
      <c r="A43" s="8"/>
      <c r="B43" s="9" t="s">
        <v>80</v>
      </c>
      <c r="C43" s="29">
        <f t="shared" ref="C43:O43" si="7">SUM(C31:C42)</f>
        <v>107354</v>
      </c>
      <c r="D43" s="29">
        <f t="shared" si="7"/>
        <v>85032</v>
      </c>
      <c r="E43" s="29">
        <f t="shared" si="7"/>
        <v>2431</v>
      </c>
      <c r="F43" s="29">
        <f t="shared" si="7"/>
        <v>19891</v>
      </c>
      <c r="G43" s="29">
        <f t="shared" si="7"/>
        <v>299919</v>
      </c>
      <c r="H43" s="29">
        <f t="shared" si="7"/>
        <v>155508</v>
      </c>
      <c r="I43" s="29">
        <f t="shared" si="7"/>
        <v>11470</v>
      </c>
      <c r="J43" s="29">
        <f t="shared" si="7"/>
        <v>132941</v>
      </c>
      <c r="K43" s="29">
        <f t="shared" si="7"/>
        <v>32502</v>
      </c>
      <c r="L43" s="29">
        <f t="shared" si="7"/>
        <v>29</v>
      </c>
      <c r="M43" s="29">
        <f t="shared" si="7"/>
        <v>16483</v>
      </c>
      <c r="N43" s="29">
        <f t="shared" si="7"/>
        <v>39172</v>
      </c>
      <c r="O43" s="29">
        <f t="shared" si="7"/>
        <v>8963</v>
      </c>
    </row>
    <row r="44" spans="1:256" ht="12.75" customHeight="1">
      <c r="A44" s="4" t="s">
        <v>81</v>
      </c>
      <c r="B44" s="5" t="s">
        <v>82</v>
      </c>
      <c r="C44" s="28">
        <v>4101</v>
      </c>
      <c r="D44" s="28">
        <v>3692</v>
      </c>
      <c r="E44" s="28">
        <v>71</v>
      </c>
      <c r="F44" s="28">
        <f>SUM(C44-D44-E44)</f>
        <v>338</v>
      </c>
      <c r="G44" s="28">
        <v>15344</v>
      </c>
      <c r="H44" s="28">
        <v>10370</v>
      </c>
      <c r="I44" s="28">
        <v>401</v>
      </c>
      <c r="J44" s="28">
        <f>SUM(G44-H44-I44)</f>
        <v>4573</v>
      </c>
      <c r="K44" s="28">
        <v>2360</v>
      </c>
      <c r="L44" s="28">
        <v>0</v>
      </c>
      <c r="M44" s="28">
        <v>270</v>
      </c>
      <c r="N44" s="28">
        <v>141</v>
      </c>
      <c r="O44" s="28">
        <v>141</v>
      </c>
    </row>
    <row r="45" spans="1:256" ht="12.75" customHeight="1">
      <c r="A45" s="4" t="s">
        <v>83</v>
      </c>
      <c r="B45" s="5" t="s">
        <v>84</v>
      </c>
      <c r="C45" s="28">
        <v>6026</v>
      </c>
      <c r="D45" s="28">
        <v>4520</v>
      </c>
      <c r="E45" s="28">
        <v>113</v>
      </c>
      <c r="F45" s="28">
        <f>SUM(C45-D45-E45)</f>
        <v>1393</v>
      </c>
      <c r="G45" s="28">
        <v>20952</v>
      </c>
      <c r="H45" s="28">
        <v>11508</v>
      </c>
      <c r="I45" s="28">
        <v>732</v>
      </c>
      <c r="J45" s="28">
        <f>SUM(G45-H45-I45)</f>
        <v>8712</v>
      </c>
      <c r="K45" s="28">
        <v>6887</v>
      </c>
      <c r="L45" s="28">
        <v>0</v>
      </c>
      <c r="M45" s="28">
        <v>659</v>
      </c>
      <c r="N45" s="28">
        <v>1</v>
      </c>
      <c r="O45" s="28">
        <v>1</v>
      </c>
    </row>
    <row r="46" spans="1:256" ht="12.75" customHeight="1">
      <c r="A46" s="8"/>
      <c r="B46" s="9" t="s">
        <v>85</v>
      </c>
      <c r="C46" s="29">
        <f t="shared" ref="C46:O46" si="8">SUM(C44:C45)</f>
        <v>10127</v>
      </c>
      <c r="D46" s="29">
        <f t="shared" si="8"/>
        <v>8212</v>
      </c>
      <c r="E46" s="29">
        <f t="shared" si="8"/>
        <v>184</v>
      </c>
      <c r="F46" s="29">
        <f t="shared" si="8"/>
        <v>1731</v>
      </c>
      <c r="G46" s="29">
        <f t="shared" si="8"/>
        <v>36296</v>
      </c>
      <c r="H46" s="29">
        <f t="shared" si="8"/>
        <v>21878</v>
      </c>
      <c r="I46" s="29">
        <f t="shared" si="8"/>
        <v>1133</v>
      </c>
      <c r="J46" s="29">
        <f t="shared" si="8"/>
        <v>13285</v>
      </c>
      <c r="K46" s="29">
        <f t="shared" si="8"/>
        <v>9247</v>
      </c>
      <c r="L46" s="29">
        <f t="shared" si="8"/>
        <v>0</v>
      </c>
      <c r="M46" s="29">
        <f t="shared" si="8"/>
        <v>929</v>
      </c>
      <c r="N46" s="29">
        <f t="shared" si="8"/>
        <v>142</v>
      </c>
      <c r="O46" s="29">
        <f t="shared" si="8"/>
        <v>142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1203</v>
      </c>
      <c r="D47" s="28">
        <v>1127</v>
      </c>
      <c r="E47" s="28">
        <v>0</v>
      </c>
      <c r="F47" s="28">
        <f>SUM(C47-D47-E47)</f>
        <v>76</v>
      </c>
      <c r="G47" s="28">
        <v>905</v>
      </c>
      <c r="H47" s="28">
        <v>737</v>
      </c>
      <c r="I47" s="28">
        <v>0</v>
      </c>
      <c r="J47" s="28">
        <f>SUM(G47-H47-I47)</f>
        <v>168</v>
      </c>
      <c r="K47" s="28">
        <v>26</v>
      </c>
      <c r="L47" s="28">
        <v>0</v>
      </c>
      <c r="M47" s="28">
        <v>8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2663</v>
      </c>
      <c r="D48" s="28">
        <v>2640</v>
      </c>
      <c r="E48" s="28">
        <v>20</v>
      </c>
      <c r="F48" s="28">
        <f>SUM(C48-D48-E48)</f>
        <v>3</v>
      </c>
      <c r="G48" s="28">
        <v>4673</v>
      </c>
      <c r="H48" s="28">
        <v>4563</v>
      </c>
      <c r="I48" s="28">
        <v>54</v>
      </c>
      <c r="J48" s="28">
        <f>SUM(G48-H48-I48)</f>
        <v>56</v>
      </c>
      <c r="K48" s="28">
        <v>377</v>
      </c>
      <c r="L48" s="28">
        <v>0</v>
      </c>
      <c r="M48" s="28">
        <v>132</v>
      </c>
      <c r="N48" s="28">
        <v>458</v>
      </c>
      <c r="O48" s="28">
        <v>458</v>
      </c>
    </row>
    <row r="49" spans="1:15" ht="12.75" customHeight="1">
      <c r="A49" s="4" t="s">
        <v>90</v>
      </c>
      <c r="B49" s="5" t="s">
        <v>91</v>
      </c>
      <c r="C49" s="28">
        <v>1403</v>
      </c>
      <c r="D49" s="28">
        <v>1329</v>
      </c>
      <c r="E49" s="28">
        <v>45</v>
      </c>
      <c r="F49" s="28">
        <f>SUM(C49-D49-E49)</f>
        <v>29</v>
      </c>
      <c r="G49" s="28">
        <v>1588</v>
      </c>
      <c r="H49" s="28">
        <v>949</v>
      </c>
      <c r="I49" s="28">
        <v>129</v>
      </c>
      <c r="J49" s="28">
        <f>SUM(G49-H49-I49)</f>
        <v>510</v>
      </c>
      <c r="K49" s="28">
        <v>2110</v>
      </c>
      <c r="L49" s="28">
        <v>0</v>
      </c>
      <c r="M49" s="28">
        <v>0</v>
      </c>
      <c r="N49" s="28">
        <v>403</v>
      </c>
      <c r="O49" s="28">
        <v>403</v>
      </c>
    </row>
    <row r="50" spans="1:15" ht="12.75" customHeight="1">
      <c r="A50" s="4" t="s">
        <v>92</v>
      </c>
      <c r="B50" s="5" t="s">
        <v>93</v>
      </c>
      <c r="C50" s="28">
        <v>7216</v>
      </c>
      <c r="D50" s="28">
        <v>7008</v>
      </c>
      <c r="E50" s="28">
        <v>98</v>
      </c>
      <c r="F50" s="28">
        <f>SUM(C50-D50-E50)</f>
        <v>110</v>
      </c>
      <c r="G50" s="28">
        <v>15097</v>
      </c>
      <c r="H50" s="28">
        <v>11415</v>
      </c>
      <c r="I50" s="28">
        <v>401</v>
      </c>
      <c r="J50" s="28">
        <f>SUM(G50-H50-I50)</f>
        <v>3281</v>
      </c>
      <c r="K50" s="28">
        <v>3541</v>
      </c>
      <c r="L50" s="28">
        <v>62</v>
      </c>
      <c r="M50" s="28">
        <v>933</v>
      </c>
      <c r="N50" s="28">
        <v>990</v>
      </c>
      <c r="O50" s="28">
        <v>990</v>
      </c>
    </row>
    <row r="51" spans="1:15" ht="12.75" customHeight="1">
      <c r="A51" s="8"/>
      <c r="B51" s="9" t="s">
        <v>94</v>
      </c>
      <c r="C51" s="29">
        <f t="shared" ref="C51:O51" si="9">SUM(C47:C50)</f>
        <v>12485</v>
      </c>
      <c r="D51" s="29">
        <f t="shared" si="9"/>
        <v>12104</v>
      </c>
      <c r="E51" s="29">
        <f t="shared" si="9"/>
        <v>163</v>
      </c>
      <c r="F51" s="29">
        <f t="shared" si="9"/>
        <v>218</v>
      </c>
      <c r="G51" s="29">
        <f t="shared" si="9"/>
        <v>22263</v>
      </c>
      <c r="H51" s="29">
        <f t="shared" si="9"/>
        <v>17664</v>
      </c>
      <c r="I51" s="29">
        <f t="shared" si="9"/>
        <v>584</v>
      </c>
      <c r="J51" s="29">
        <f t="shared" si="9"/>
        <v>4015</v>
      </c>
      <c r="K51" s="29">
        <f t="shared" si="9"/>
        <v>6054</v>
      </c>
      <c r="L51" s="29">
        <f t="shared" si="9"/>
        <v>62</v>
      </c>
      <c r="M51" s="29">
        <f t="shared" si="9"/>
        <v>1073</v>
      </c>
      <c r="N51" s="29">
        <f t="shared" si="9"/>
        <v>1851</v>
      </c>
      <c r="O51" s="29">
        <f t="shared" si="9"/>
        <v>1851</v>
      </c>
    </row>
    <row r="52" spans="1:15" ht="12.75" customHeight="1">
      <c r="A52" s="4" t="s">
        <v>95</v>
      </c>
      <c r="B52" s="5" t="s">
        <v>96</v>
      </c>
      <c r="C52" s="28">
        <v>1415</v>
      </c>
      <c r="D52" s="28">
        <v>1326</v>
      </c>
      <c r="E52" s="28">
        <v>9</v>
      </c>
      <c r="F52" s="28">
        <f t="shared" ref="F52:F58" si="10">SUM(C52-D52-E52)</f>
        <v>80</v>
      </c>
      <c r="G52" s="28">
        <v>4768</v>
      </c>
      <c r="H52" s="28">
        <v>3497</v>
      </c>
      <c r="I52" s="28">
        <v>23</v>
      </c>
      <c r="J52" s="28">
        <f t="shared" ref="J52:J58" si="11">SUM(G52-H52-I52)</f>
        <v>1248</v>
      </c>
      <c r="K52" s="28">
        <v>2914</v>
      </c>
      <c r="L52" s="28">
        <v>0</v>
      </c>
      <c r="M52" s="28">
        <v>43</v>
      </c>
      <c r="N52" s="28">
        <v>117</v>
      </c>
      <c r="O52" s="28">
        <v>117</v>
      </c>
    </row>
    <row r="53" spans="1:15" ht="12.75" customHeight="1">
      <c r="A53" s="4" t="s">
        <v>97</v>
      </c>
      <c r="B53" s="5" t="s">
        <v>98</v>
      </c>
      <c r="C53" s="28">
        <v>9426</v>
      </c>
      <c r="D53" s="28">
        <v>6412</v>
      </c>
      <c r="E53" s="28">
        <v>74</v>
      </c>
      <c r="F53" s="28">
        <f t="shared" si="10"/>
        <v>2940</v>
      </c>
      <c r="G53" s="28">
        <v>26901</v>
      </c>
      <c r="H53" s="28">
        <v>15681</v>
      </c>
      <c r="I53" s="28">
        <v>605</v>
      </c>
      <c r="J53" s="28">
        <f t="shared" si="11"/>
        <v>10615</v>
      </c>
      <c r="K53" s="28">
        <v>1653</v>
      </c>
      <c r="L53" s="28">
        <v>0</v>
      </c>
      <c r="M53" s="28">
        <v>534</v>
      </c>
      <c r="N53" s="28">
        <v>459</v>
      </c>
      <c r="O53" s="28">
        <v>459</v>
      </c>
    </row>
    <row r="54" spans="1:15" ht="12.75" customHeight="1">
      <c r="A54" s="4" t="s">
        <v>99</v>
      </c>
      <c r="B54" s="5" t="s">
        <v>100</v>
      </c>
      <c r="C54" s="28">
        <v>1618</v>
      </c>
      <c r="D54" s="28">
        <v>905</v>
      </c>
      <c r="E54" s="28">
        <v>22</v>
      </c>
      <c r="F54" s="28">
        <f t="shared" si="10"/>
        <v>691</v>
      </c>
      <c r="G54" s="28">
        <v>5076</v>
      </c>
      <c r="H54" s="28">
        <v>2745</v>
      </c>
      <c r="I54" s="28">
        <v>261</v>
      </c>
      <c r="J54" s="28">
        <f t="shared" si="11"/>
        <v>2070</v>
      </c>
      <c r="K54" s="28">
        <v>194</v>
      </c>
      <c r="L54" s="28">
        <v>0</v>
      </c>
      <c r="M54" s="28">
        <v>30</v>
      </c>
      <c r="N54" s="28">
        <v>1</v>
      </c>
      <c r="O54" s="28">
        <v>1</v>
      </c>
    </row>
    <row r="55" spans="1:15" ht="12.75" customHeight="1">
      <c r="A55" s="4" t="s">
        <v>101</v>
      </c>
      <c r="B55" s="5" t="s">
        <v>102</v>
      </c>
      <c r="C55" s="28">
        <v>6074</v>
      </c>
      <c r="D55" s="28">
        <v>4449</v>
      </c>
      <c r="E55" s="28">
        <v>60</v>
      </c>
      <c r="F55" s="28">
        <f t="shared" si="10"/>
        <v>1565</v>
      </c>
      <c r="G55" s="28">
        <v>20956</v>
      </c>
      <c r="H55" s="28">
        <v>10474</v>
      </c>
      <c r="I55" s="28">
        <v>370</v>
      </c>
      <c r="J55" s="28">
        <f t="shared" si="11"/>
        <v>10112</v>
      </c>
      <c r="K55" s="28">
        <v>5019</v>
      </c>
      <c r="L55" s="28">
        <v>0</v>
      </c>
      <c r="M55" s="28">
        <v>692</v>
      </c>
      <c r="N55" s="28">
        <v>2451</v>
      </c>
      <c r="O55" s="28">
        <v>2451</v>
      </c>
    </row>
    <row r="56" spans="1:15" ht="12.75" customHeight="1">
      <c r="A56" s="4" t="s">
        <v>103</v>
      </c>
      <c r="B56" s="5" t="s">
        <v>104</v>
      </c>
      <c r="C56" s="28">
        <v>9172</v>
      </c>
      <c r="D56" s="28">
        <v>3495</v>
      </c>
      <c r="E56" s="28">
        <v>309</v>
      </c>
      <c r="F56" s="28">
        <f t="shared" si="10"/>
        <v>5368</v>
      </c>
      <c r="G56" s="28">
        <v>28545</v>
      </c>
      <c r="H56" s="28">
        <v>7873</v>
      </c>
      <c r="I56" s="28">
        <v>1824</v>
      </c>
      <c r="J56" s="28">
        <f t="shared" si="11"/>
        <v>18848</v>
      </c>
      <c r="K56" s="28">
        <v>4373</v>
      </c>
      <c r="L56" s="28">
        <v>65</v>
      </c>
      <c r="M56" s="28">
        <v>1844</v>
      </c>
      <c r="N56" s="28">
        <v>630</v>
      </c>
      <c r="O56" s="28">
        <v>630</v>
      </c>
    </row>
    <row r="57" spans="1:15" ht="12.75" customHeight="1">
      <c r="A57" s="4" t="s">
        <v>105</v>
      </c>
      <c r="B57" s="5" t="s">
        <v>106</v>
      </c>
      <c r="C57" s="28">
        <v>7124</v>
      </c>
      <c r="D57" s="28">
        <v>4242</v>
      </c>
      <c r="E57" s="28">
        <v>356</v>
      </c>
      <c r="F57" s="28">
        <f t="shared" si="10"/>
        <v>2526</v>
      </c>
      <c r="G57" s="28">
        <v>27805</v>
      </c>
      <c r="H57" s="28">
        <v>13041</v>
      </c>
      <c r="I57" s="28">
        <v>1844</v>
      </c>
      <c r="J57" s="28">
        <f t="shared" si="11"/>
        <v>12920</v>
      </c>
      <c r="K57" s="28">
        <v>503</v>
      </c>
      <c r="L57" s="28">
        <v>0</v>
      </c>
      <c r="M57" s="28">
        <v>2240</v>
      </c>
      <c r="N57" s="28">
        <v>26</v>
      </c>
      <c r="O57" s="28">
        <v>26</v>
      </c>
    </row>
    <row r="58" spans="1:15" ht="12.75" customHeight="1">
      <c r="A58" s="4" t="s">
        <v>107</v>
      </c>
      <c r="B58" s="5" t="s">
        <v>108</v>
      </c>
      <c r="C58" s="28">
        <v>7606</v>
      </c>
      <c r="D58" s="28">
        <v>4662</v>
      </c>
      <c r="E58" s="28">
        <v>114</v>
      </c>
      <c r="F58" s="28">
        <f t="shared" si="10"/>
        <v>2830</v>
      </c>
      <c r="G58" s="28">
        <v>23169</v>
      </c>
      <c r="H58" s="28">
        <v>10772</v>
      </c>
      <c r="I58" s="28">
        <v>610</v>
      </c>
      <c r="J58" s="28">
        <f t="shared" si="11"/>
        <v>11787</v>
      </c>
      <c r="K58" s="28">
        <v>1525</v>
      </c>
      <c r="L58" s="28">
        <v>7</v>
      </c>
      <c r="M58" s="28">
        <v>557</v>
      </c>
      <c r="N58" s="28">
        <v>3578</v>
      </c>
      <c r="O58" s="28">
        <v>3578</v>
      </c>
    </row>
    <row r="59" spans="1:15" ht="12.75" customHeight="1">
      <c r="A59" s="8"/>
      <c r="B59" s="9" t="s">
        <v>109</v>
      </c>
      <c r="C59" s="29">
        <f t="shared" ref="C59:O59" si="12">SUM(C52:C58)</f>
        <v>42435</v>
      </c>
      <c r="D59" s="29">
        <f t="shared" si="12"/>
        <v>25491</v>
      </c>
      <c r="E59" s="29">
        <f t="shared" si="12"/>
        <v>944</v>
      </c>
      <c r="F59" s="29">
        <f t="shared" si="12"/>
        <v>16000</v>
      </c>
      <c r="G59" s="29">
        <f t="shared" si="12"/>
        <v>137220</v>
      </c>
      <c r="H59" s="29">
        <f t="shared" si="12"/>
        <v>64083</v>
      </c>
      <c r="I59" s="29">
        <f t="shared" si="12"/>
        <v>5537</v>
      </c>
      <c r="J59" s="29">
        <f t="shared" si="12"/>
        <v>67600</v>
      </c>
      <c r="K59" s="29">
        <f t="shared" si="12"/>
        <v>16181</v>
      </c>
      <c r="L59" s="29">
        <f t="shared" si="12"/>
        <v>72</v>
      </c>
      <c r="M59" s="29">
        <f t="shared" si="12"/>
        <v>5940</v>
      </c>
      <c r="N59" s="29">
        <f t="shared" si="12"/>
        <v>7262</v>
      </c>
      <c r="O59" s="29">
        <f t="shared" si="12"/>
        <v>7262</v>
      </c>
    </row>
    <row r="60" spans="1:15" ht="12.75" customHeight="1">
      <c r="A60" s="4" t="s">
        <v>110</v>
      </c>
      <c r="B60" s="5" t="s">
        <v>111</v>
      </c>
      <c r="C60" s="28">
        <v>8594</v>
      </c>
      <c r="D60" s="28">
        <v>6568</v>
      </c>
      <c r="E60" s="28">
        <v>356</v>
      </c>
      <c r="F60" s="28">
        <f t="shared" ref="F60:F68" si="13">SUM(C60-D60-E60)</f>
        <v>1670</v>
      </c>
      <c r="G60" s="28">
        <v>25395</v>
      </c>
      <c r="H60" s="28">
        <v>15400</v>
      </c>
      <c r="I60" s="28">
        <v>3233</v>
      </c>
      <c r="J60" s="28">
        <f t="shared" ref="J60:J68" si="14">SUM(G60-H60-I60)</f>
        <v>6762</v>
      </c>
      <c r="K60" s="28">
        <v>616</v>
      </c>
      <c r="L60" s="28">
        <v>0</v>
      </c>
      <c r="M60" s="28">
        <v>151</v>
      </c>
      <c r="N60" s="28">
        <v>64</v>
      </c>
      <c r="O60" s="28">
        <v>64</v>
      </c>
    </row>
    <row r="61" spans="1:15" ht="12.75" customHeight="1">
      <c r="A61" s="4" t="s">
        <v>112</v>
      </c>
      <c r="B61" s="5" t="s">
        <v>113</v>
      </c>
      <c r="C61" s="28">
        <v>2089</v>
      </c>
      <c r="D61" s="28">
        <v>1753</v>
      </c>
      <c r="E61" s="28">
        <v>24</v>
      </c>
      <c r="F61" s="28">
        <f t="shared" si="13"/>
        <v>312</v>
      </c>
      <c r="G61" s="28">
        <v>5495</v>
      </c>
      <c r="H61" s="28">
        <v>4196</v>
      </c>
      <c r="I61" s="28">
        <v>159</v>
      </c>
      <c r="J61" s="28">
        <f t="shared" si="14"/>
        <v>1140</v>
      </c>
      <c r="K61" s="28">
        <v>85</v>
      </c>
      <c r="L61" s="28">
        <v>118</v>
      </c>
      <c r="M61" s="28">
        <v>202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3844</v>
      </c>
      <c r="D62" s="28">
        <v>2202</v>
      </c>
      <c r="E62" s="28">
        <v>120</v>
      </c>
      <c r="F62" s="28">
        <f t="shared" si="13"/>
        <v>1522</v>
      </c>
      <c r="G62" s="28">
        <v>15216</v>
      </c>
      <c r="H62" s="28">
        <v>5512</v>
      </c>
      <c r="I62" s="28">
        <v>1016</v>
      </c>
      <c r="J62" s="28">
        <f t="shared" si="14"/>
        <v>8688</v>
      </c>
      <c r="K62" s="28">
        <v>2413</v>
      </c>
      <c r="L62" s="28">
        <v>106</v>
      </c>
      <c r="M62" s="28">
        <v>488</v>
      </c>
      <c r="N62" s="28">
        <v>933</v>
      </c>
      <c r="O62" s="28">
        <v>933</v>
      </c>
    </row>
    <row r="63" spans="1:15" ht="12.75" customHeight="1">
      <c r="A63" s="4" t="s">
        <v>116</v>
      </c>
      <c r="B63" s="5" t="s">
        <v>117</v>
      </c>
      <c r="C63" s="28">
        <v>5153</v>
      </c>
      <c r="D63" s="28">
        <v>3849</v>
      </c>
      <c r="E63" s="28">
        <v>136</v>
      </c>
      <c r="F63" s="28">
        <f t="shared" si="13"/>
        <v>1168</v>
      </c>
      <c r="G63" s="28">
        <v>16793</v>
      </c>
      <c r="H63" s="28">
        <v>10648</v>
      </c>
      <c r="I63" s="28">
        <v>1665</v>
      </c>
      <c r="J63" s="28">
        <f t="shared" si="14"/>
        <v>4480</v>
      </c>
      <c r="K63" s="28">
        <v>382</v>
      </c>
      <c r="L63" s="28">
        <v>0</v>
      </c>
      <c r="M63" s="28">
        <v>444</v>
      </c>
      <c r="N63" s="28">
        <v>87</v>
      </c>
      <c r="O63" s="28">
        <v>87</v>
      </c>
    </row>
    <row r="64" spans="1:15" ht="12.75" customHeight="1">
      <c r="A64" s="4" t="s">
        <v>118</v>
      </c>
      <c r="B64" s="5" t="s">
        <v>119</v>
      </c>
      <c r="C64" s="28">
        <v>5019</v>
      </c>
      <c r="D64" s="28">
        <v>2596</v>
      </c>
      <c r="E64" s="28">
        <v>214</v>
      </c>
      <c r="F64" s="28">
        <f t="shared" si="13"/>
        <v>2209</v>
      </c>
      <c r="G64" s="28">
        <v>19625</v>
      </c>
      <c r="H64" s="28">
        <v>7446</v>
      </c>
      <c r="I64" s="28">
        <v>1491</v>
      </c>
      <c r="J64" s="28">
        <f t="shared" si="14"/>
        <v>10688</v>
      </c>
      <c r="K64" s="28">
        <v>129</v>
      </c>
      <c r="L64" s="28">
        <v>8</v>
      </c>
      <c r="M64" s="28">
        <v>140</v>
      </c>
      <c r="N64" s="28">
        <v>0</v>
      </c>
      <c r="O64" s="28">
        <v>0</v>
      </c>
    </row>
    <row r="65" spans="1:15" ht="12.75" customHeight="1">
      <c r="A65" s="4" t="s">
        <v>120</v>
      </c>
      <c r="B65" s="5" t="s">
        <v>121</v>
      </c>
      <c r="C65" s="28">
        <v>2396</v>
      </c>
      <c r="D65" s="28">
        <v>1920</v>
      </c>
      <c r="E65" s="28">
        <v>155</v>
      </c>
      <c r="F65" s="28">
        <f t="shared" si="13"/>
        <v>321</v>
      </c>
      <c r="G65" s="28">
        <v>11188</v>
      </c>
      <c r="H65" s="28">
        <v>5245</v>
      </c>
      <c r="I65" s="28">
        <v>1210</v>
      </c>
      <c r="J65" s="28">
        <f t="shared" si="14"/>
        <v>4733</v>
      </c>
      <c r="K65" s="28">
        <v>643</v>
      </c>
      <c r="L65" s="28">
        <v>0</v>
      </c>
      <c r="M65" s="28">
        <v>430</v>
      </c>
      <c r="N65" s="28">
        <v>38</v>
      </c>
      <c r="O65" s="28">
        <v>38</v>
      </c>
    </row>
    <row r="66" spans="1:15" ht="12.75" customHeight="1">
      <c r="A66" s="4" t="s">
        <v>122</v>
      </c>
      <c r="B66" s="5" t="s">
        <v>123</v>
      </c>
      <c r="C66" s="28">
        <v>5168</v>
      </c>
      <c r="D66" s="28">
        <v>1930</v>
      </c>
      <c r="E66" s="28">
        <v>74</v>
      </c>
      <c r="F66" s="28">
        <f t="shared" si="13"/>
        <v>3164</v>
      </c>
      <c r="G66" s="28">
        <v>26105</v>
      </c>
      <c r="H66" s="28">
        <v>5489</v>
      </c>
      <c r="I66" s="28">
        <v>561</v>
      </c>
      <c r="J66" s="28">
        <f t="shared" si="14"/>
        <v>20055</v>
      </c>
      <c r="K66" s="28">
        <v>4597</v>
      </c>
      <c r="L66" s="28">
        <v>0</v>
      </c>
      <c r="M66" s="28">
        <v>2174</v>
      </c>
      <c r="N66" s="28">
        <v>116</v>
      </c>
      <c r="O66" s="28">
        <v>116</v>
      </c>
    </row>
    <row r="67" spans="1:15" ht="12.75" customHeight="1">
      <c r="A67" s="4" t="s">
        <v>124</v>
      </c>
      <c r="B67" s="5" t="s">
        <v>125</v>
      </c>
      <c r="C67" s="28">
        <v>10973</v>
      </c>
      <c r="D67" s="28">
        <v>2303</v>
      </c>
      <c r="E67" s="28">
        <v>0</v>
      </c>
      <c r="F67" s="28">
        <f t="shared" si="13"/>
        <v>8670</v>
      </c>
      <c r="G67" s="28">
        <v>41062</v>
      </c>
      <c r="H67" s="28">
        <v>5685</v>
      </c>
      <c r="I67" s="28">
        <v>0</v>
      </c>
      <c r="J67" s="28">
        <f t="shared" si="14"/>
        <v>35377</v>
      </c>
      <c r="K67" s="28">
        <v>5624</v>
      </c>
      <c r="L67" s="28">
        <v>0</v>
      </c>
      <c r="M67" s="28">
        <v>3136</v>
      </c>
      <c r="N67" s="28">
        <v>98</v>
      </c>
      <c r="O67" s="28">
        <v>98</v>
      </c>
    </row>
    <row r="68" spans="1:15" ht="12.75" customHeight="1">
      <c r="A68" s="4" t="s">
        <v>126</v>
      </c>
      <c r="B68" s="5" t="s">
        <v>127</v>
      </c>
      <c r="C68" s="28">
        <v>3702</v>
      </c>
      <c r="D68" s="28">
        <v>2563</v>
      </c>
      <c r="E68" s="28">
        <v>24</v>
      </c>
      <c r="F68" s="28">
        <f t="shared" si="13"/>
        <v>1115</v>
      </c>
      <c r="G68" s="28">
        <v>14285</v>
      </c>
      <c r="H68" s="28">
        <v>6100</v>
      </c>
      <c r="I68" s="28">
        <v>346</v>
      </c>
      <c r="J68" s="28">
        <f t="shared" si="14"/>
        <v>7839</v>
      </c>
      <c r="K68" s="28">
        <v>89</v>
      </c>
      <c r="L68" s="28">
        <v>0</v>
      </c>
      <c r="M68" s="28">
        <v>308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46938</v>
      </c>
      <c r="D69" s="29">
        <f t="shared" si="15"/>
        <v>25684</v>
      </c>
      <c r="E69" s="29">
        <f t="shared" si="15"/>
        <v>1103</v>
      </c>
      <c r="F69" s="29">
        <f t="shared" si="15"/>
        <v>20151</v>
      </c>
      <c r="G69" s="29">
        <f t="shared" si="15"/>
        <v>175164</v>
      </c>
      <c r="H69" s="29">
        <f t="shared" si="15"/>
        <v>65721</v>
      </c>
      <c r="I69" s="29">
        <f t="shared" si="15"/>
        <v>9681</v>
      </c>
      <c r="J69" s="29">
        <f t="shared" si="15"/>
        <v>99762</v>
      </c>
      <c r="K69" s="29">
        <f t="shared" si="15"/>
        <v>14578</v>
      </c>
      <c r="L69" s="29">
        <f t="shared" si="15"/>
        <v>232</v>
      </c>
      <c r="M69" s="29">
        <f t="shared" si="15"/>
        <v>7473</v>
      </c>
      <c r="N69" s="29">
        <f t="shared" si="15"/>
        <v>1339</v>
      </c>
      <c r="O69" s="29">
        <f t="shared" si="15"/>
        <v>1339</v>
      </c>
    </row>
    <row r="70" spans="1:15" ht="12.75" customHeight="1">
      <c r="A70" s="4" t="s">
        <v>129</v>
      </c>
      <c r="B70" s="5" t="s">
        <v>130</v>
      </c>
      <c r="C70" s="28">
        <v>2806</v>
      </c>
      <c r="D70" s="28">
        <v>2483</v>
      </c>
      <c r="E70" s="28">
        <v>150</v>
      </c>
      <c r="F70" s="28">
        <f t="shared" ref="F70:F79" si="16">SUM(C70-D70-E70)</f>
        <v>173</v>
      </c>
      <c r="G70" s="28">
        <v>9200</v>
      </c>
      <c r="H70" s="28">
        <v>5977</v>
      </c>
      <c r="I70" s="28">
        <v>1361</v>
      </c>
      <c r="J70" s="28">
        <f t="shared" ref="J70:J79" si="17">SUM(G70-H70-I70)</f>
        <v>1862</v>
      </c>
      <c r="K70" s="28">
        <v>381</v>
      </c>
      <c r="L70" s="28">
        <v>0</v>
      </c>
      <c r="M70" s="28">
        <v>206</v>
      </c>
      <c r="N70" s="28">
        <v>14</v>
      </c>
      <c r="O70" s="28">
        <v>14</v>
      </c>
    </row>
    <row r="71" spans="1:15" ht="12.75" customHeight="1">
      <c r="A71" s="4" t="s">
        <v>131</v>
      </c>
      <c r="B71" s="5" t="s">
        <v>132</v>
      </c>
      <c r="C71" s="28">
        <v>13144</v>
      </c>
      <c r="D71" s="28">
        <v>7839</v>
      </c>
      <c r="E71" s="28">
        <v>326</v>
      </c>
      <c r="F71" s="28">
        <f t="shared" si="16"/>
        <v>4979</v>
      </c>
      <c r="G71" s="28">
        <v>31744</v>
      </c>
      <c r="H71" s="28">
        <v>13597</v>
      </c>
      <c r="I71" s="28">
        <v>2126</v>
      </c>
      <c r="J71" s="28">
        <f t="shared" si="17"/>
        <v>16021</v>
      </c>
      <c r="K71" s="28">
        <v>2167</v>
      </c>
      <c r="L71" s="28">
        <v>0</v>
      </c>
      <c r="M71" s="28">
        <v>520</v>
      </c>
      <c r="N71" s="28">
        <v>4512</v>
      </c>
      <c r="O71" s="28">
        <v>4512</v>
      </c>
    </row>
    <row r="72" spans="1:15" ht="12.75" customHeight="1">
      <c r="A72" s="4" t="s">
        <v>133</v>
      </c>
      <c r="B72" s="5" t="s">
        <v>134</v>
      </c>
      <c r="C72" s="28">
        <v>1778</v>
      </c>
      <c r="D72" s="28">
        <v>1559</v>
      </c>
      <c r="E72" s="28">
        <v>0</v>
      </c>
      <c r="F72" s="28">
        <f t="shared" si="16"/>
        <v>219</v>
      </c>
      <c r="G72" s="28">
        <v>5328</v>
      </c>
      <c r="H72" s="28">
        <v>4088</v>
      </c>
      <c r="I72" s="28">
        <v>0</v>
      </c>
      <c r="J72" s="28">
        <f t="shared" si="17"/>
        <v>1240</v>
      </c>
      <c r="K72" s="28">
        <v>604</v>
      </c>
      <c r="L72" s="28">
        <v>36</v>
      </c>
      <c r="M72" s="28">
        <v>380</v>
      </c>
      <c r="N72" s="28">
        <v>6</v>
      </c>
      <c r="O72" s="28">
        <v>6</v>
      </c>
    </row>
    <row r="73" spans="1:15" ht="12.75" customHeight="1">
      <c r="A73" s="4" t="s">
        <v>135</v>
      </c>
      <c r="B73" s="5" t="s">
        <v>136</v>
      </c>
      <c r="C73" s="28">
        <v>5000</v>
      </c>
      <c r="D73" s="28">
        <v>3456</v>
      </c>
      <c r="E73" s="28">
        <v>16</v>
      </c>
      <c r="F73" s="28">
        <f t="shared" si="16"/>
        <v>1528</v>
      </c>
      <c r="G73" s="28">
        <v>16054</v>
      </c>
      <c r="H73" s="28">
        <v>8249</v>
      </c>
      <c r="I73" s="28">
        <v>106</v>
      </c>
      <c r="J73" s="28">
        <f t="shared" si="17"/>
        <v>7699</v>
      </c>
      <c r="K73" s="28">
        <v>1205</v>
      </c>
      <c r="L73" s="28">
        <v>18</v>
      </c>
      <c r="M73" s="28">
        <v>1257</v>
      </c>
      <c r="N73" s="28">
        <v>7537</v>
      </c>
      <c r="O73" s="28">
        <v>7537</v>
      </c>
    </row>
    <row r="74" spans="1:15" ht="12.75" customHeight="1">
      <c r="A74" s="4" t="s">
        <v>137</v>
      </c>
      <c r="B74" s="5" t="s">
        <v>138</v>
      </c>
      <c r="C74" s="28">
        <v>3893</v>
      </c>
      <c r="D74" s="28">
        <v>3241</v>
      </c>
      <c r="E74" s="28">
        <v>87</v>
      </c>
      <c r="F74" s="28">
        <f t="shared" si="16"/>
        <v>565</v>
      </c>
      <c r="G74" s="28">
        <v>8862</v>
      </c>
      <c r="H74" s="28">
        <v>5811</v>
      </c>
      <c r="I74" s="28">
        <v>489</v>
      </c>
      <c r="J74" s="28">
        <f t="shared" si="17"/>
        <v>2562</v>
      </c>
      <c r="K74" s="28">
        <v>632</v>
      </c>
      <c r="L74" s="28">
        <v>0</v>
      </c>
      <c r="M74" s="28">
        <v>209</v>
      </c>
      <c r="N74" s="28">
        <v>173</v>
      </c>
      <c r="O74" s="28">
        <v>173</v>
      </c>
    </row>
    <row r="75" spans="1:15" ht="12.75" customHeight="1">
      <c r="A75" s="4" t="s">
        <v>139</v>
      </c>
      <c r="B75" s="5" t="s">
        <v>140</v>
      </c>
      <c r="C75" s="28">
        <v>2040</v>
      </c>
      <c r="D75" s="28">
        <v>1937</v>
      </c>
      <c r="E75" s="28">
        <v>24</v>
      </c>
      <c r="F75" s="28">
        <f t="shared" si="16"/>
        <v>79</v>
      </c>
      <c r="G75" s="28">
        <v>4134</v>
      </c>
      <c r="H75" s="28">
        <v>3370</v>
      </c>
      <c r="I75" s="28">
        <v>305</v>
      </c>
      <c r="J75" s="28">
        <f t="shared" si="17"/>
        <v>459</v>
      </c>
      <c r="K75" s="28">
        <v>30</v>
      </c>
      <c r="L75" s="28">
        <v>0</v>
      </c>
      <c r="M75" s="28">
        <v>0</v>
      </c>
      <c r="N75" s="28">
        <v>29</v>
      </c>
      <c r="O75" s="28">
        <v>29</v>
      </c>
    </row>
    <row r="76" spans="1:15" ht="12.75" customHeight="1">
      <c r="A76" s="4" t="s">
        <v>141</v>
      </c>
      <c r="B76" s="5" t="s">
        <v>142</v>
      </c>
      <c r="C76" s="28">
        <v>4268</v>
      </c>
      <c r="D76" s="28">
        <v>3202</v>
      </c>
      <c r="E76" s="28">
        <v>49</v>
      </c>
      <c r="F76" s="28">
        <f t="shared" si="16"/>
        <v>1017</v>
      </c>
      <c r="G76" s="28">
        <v>11704</v>
      </c>
      <c r="H76" s="28">
        <v>7070</v>
      </c>
      <c r="I76" s="28">
        <v>208</v>
      </c>
      <c r="J76" s="28">
        <f t="shared" si="17"/>
        <v>4426</v>
      </c>
      <c r="K76" s="28">
        <v>464</v>
      </c>
      <c r="L76" s="28">
        <v>105</v>
      </c>
      <c r="M76" s="28">
        <v>123</v>
      </c>
      <c r="N76" s="28">
        <v>120</v>
      </c>
      <c r="O76" s="28">
        <v>120</v>
      </c>
    </row>
    <row r="77" spans="1:15" ht="12.75" customHeight="1">
      <c r="A77" s="4" t="s">
        <v>143</v>
      </c>
      <c r="B77" s="5" t="s">
        <v>144</v>
      </c>
      <c r="C77" s="28">
        <v>4002</v>
      </c>
      <c r="D77" s="28">
        <v>2104</v>
      </c>
      <c r="E77" s="28">
        <v>37</v>
      </c>
      <c r="F77" s="28">
        <f t="shared" si="16"/>
        <v>1861</v>
      </c>
      <c r="G77" s="28">
        <v>11719</v>
      </c>
      <c r="H77" s="28">
        <v>4572</v>
      </c>
      <c r="I77" s="28">
        <v>180</v>
      </c>
      <c r="J77" s="28">
        <f t="shared" si="17"/>
        <v>6967</v>
      </c>
      <c r="K77" s="28">
        <v>876</v>
      </c>
      <c r="L77" s="28">
        <v>0</v>
      </c>
      <c r="M77" s="28">
        <v>372</v>
      </c>
      <c r="N77" s="28">
        <v>139</v>
      </c>
      <c r="O77" s="28">
        <v>139</v>
      </c>
    </row>
    <row r="78" spans="1:15" ht="12.75" customHeight="1">
      <c r="A78" s="4" t="s">
        <v>145</v>
      </c>
      <c r="B78" s="5" t="s">
        <v>146</v>
      </c>
      <c r="C78" s="28">
        <v>2438</v>
      </c>
      <c r="D78" s="28">
        <v>1890</v>
      </c>
      <c r="E78" s="28">
        <v>0</v>
      </c>
      <c r="F78" s="28">
        <f t="shared" si="16"/>
        <v>548</v>
      </c>
      <c r="G78" s="28">
        <v>4784</v>
      </c>
      <c r="H78" s="28">
        <v>3414</v>
      </c>
      <c r="I78" s="28">
        <v>0</v>
      </c>
      <c r="J78" s="28">
        <f t="shared" si="17"/>
        <v>1370</v>
      </c>
      <c r="K78" s="28">
        <v>118</v>
      </c>
      <c r="L78" s="28">
        <v>0</v>
      </c>
      <c r="M78" s="28">
        <v>0</v>
      </c>
      <c r="N78" s="28">
        <v>18</v>
      </c>
      <c r="O78" s="28">
        <v>18</v>
      </c>
    </row>
    <row r="79" spans="1:15" ht="12.75" customHeight="1">
      <c r="A79" s="4" t="s">
        <v>147</v>
      </c>
      <c r="B79" s="5" t="s">
        <v>148</v>
      </c>
      <c r="C79" s="28">
        <v>2272</v>
      </c>
      <c r="D79" s="28">
        <v>1858</v>
      </c>
      <c r="E79" s="28">
        <v>45</v>
      </c>
      <c r="F79" s="28">
        <f t="shared" si="16"/>
        <v>369</v>
      </c>
      <c r="G79" s="28">
        <v>7570</v>
      </c>
      <c r="H79" s="28">
        <v>4501</v>
      </c>
      <c r="I79" s="28">
        <v>316</v>
      </c>
      <c r="J79" s="28">
        <f t="shared" si="17"/>
        <v>2753</v>
      </c>
      <c r="K79" s="28">
        <v>727</v>
      </c>
      <c r="L79" s="28">
        <v>111</v>
      </c>
      <c r="M79" s="28">
        <v>452</v>
      </c>
      <c r="N79" s="28">
        <v>26</v>
      </c>
      <c r="O79" s="28">
        <v>26</v>
      </c>
    </row>
    <row r="80" spans="1:15" ht="12.75" customHeight="1">
      <c r="A80" s="8"/>
      <c r="B80" s="9" t="s">
        <v>149</v>
      </c>
      <c r="C80" s="29">
        <f t="shared" ref="C80:O80" si="18">SUM(C70:C79)</f>
        <v>41641</v>
      </c>
      <c r="D80" s="29">
        <f t="shared" si="18"/>
        <v>29569</v>
      </c>
      <c r="E80" s="29">
        <f t="shared" si="18"/>
        <v>734</v>
      </c>
      <c r="F80" s="29">
        <f t="shared" si="18"/>
        <v>11338</v>
      </c>
      <c r="G80" s="29">
        <f t="shared" si="18"/>
        <v>111099</v>
      </c>
      <c r="H80" s="29">
        <f t="shared" si="18"/>
        <v>60649</v>
      </c>
      <c r="I80" s="29">
        <f t="shared" si="18"/>
        <v>5091</v>
      </c>
      <c r="J80" s="29">
        <f t="shared" si="18"/>
        <v>45359</v>
      </c>
      <c r="K80" s="29">
        <f t="shared" si="18"/>
        <v>7204</v>
      </c>
      <c r="L80" s="29">
        <f t="shared" si="18"/>
        <v>270</v>
      </c>
      <c r="M80" s="29">
        <f t="shared" si="18"/>
        <v>3519</v>
      </c>
      <c r="N80" s="29">
        <f t="shared" si="18"/>
        <v>12574</v>
      </c>
      <c r="O80" s="29">
        <f t="shared" si="18"/>
        <v>12574</v>
      </c>
    </row>
    <row r="81" spans="1:15" ht="12.75" customHeight="1">
      <c r="A81" s="4" t="s">
        <v>150</v>
      </c>
      <c r="B81" s="5" t="s">
        <v>151</v>
      </c>
      <c r="C81" s="28">
        <v>4003</v>
      </c>
      <c r="D81" s="28">
        <v>2461</v>
      </c>
      <c r="E81" s="28">
        <v>70</v>
      </c>
      <c r="F81" s="28">
        <f>SUM(C81-D81-E81)</f>
        <v>1472</v>
      </c>
      <c r="G81" s="28">
        <v>16609</v>
      </c>
      <c r="H81" s="28">
        <v>8389</v>
      </c>
      <c r="I81" s="28">
        <v>866</v>
      </c>
      <c r="J81" s="28">
        <f>SUM(G81-H81-I81)</f>
        <v>7354</v>
      </c>
      <c r="K81" s="28">
        <v>458</v>
      </c>
      <c r="L81" s="28">
        <v>0</v>
      </c>
      <c r="M81" s="28">
        <v>420</v>
      </c>
      <c r="N81" s="28">
        <v>274</v>
      </c>
      <c r="O81" s="28">
        <v>274</v>
      </c>
    </row>
    <row r="82" spans="1:15" ht="12.75" customHeight="1">
      <c r="A82" s="4" t="s">
        <v>152</v>
      </c>
      <c r="B82" s="5" t="s">
        <v>153</v>
      </c>
      <c r="C82" s="28">
        <v>1853</v>
      </c>
      <c r="D82" s="28">
        <v>1406</v>
      </c>
      <c r="E82" s="28">
        <v>22</v>
      </c>
      <c r="F82" s="28">
        <f>SUM(C82-D82-E82)</f>
        <v>425</v>
      </c>
      <c r="G82" s="28">
        <v>8694</v>
      </c>
      <c r="H82" s="28">
        <v>4378</v>
      </c>
      <c r="I82" s="28">
        <v>182</v>
      </c>
      <c r="J82" s="28">
        <f>SUM(G82-H82-I82)</f>
        <v>4134</v>
      </c>
      <c r="K82" s="28">
        <v>111</v>
      </c>
      <c r="L82" s="28">
        <v>0</v>
      </c>
      <c r="M82" s="28">
        <v>630</v>
      </c>
      <c r="N82" s="28">
        <v>57</v>
      </c>
      <c r="O82" s="28">
        <v>57</v>
      </c>
    </row>
    <row r="83" spans="1:15" ht="12.75" customHeight="1">
      <c r="A83" s="4" t="s">
        <v>154</v>
      </c>
      <c r="B83" s="5" t="s">
        <v>155</v>
      </c>
      <c r="C83" s="28">
        <v>568</v>
      </c>
      <c r="D83" s="28">
        <v>540</v>
      </c>
      <c r="E83" s="28">
        <v>12</v>
      </c>
      <c r="F83" s="28">
        <f>SUM(C83-D83-E83)</f>
        <v>16</v>
      </c>
      <c r="G83" s="28">
        <v>2058</v>
      </c>
      <c r="H83" s="28">
        <v>1775</v>
      </c>
      <c r="I83" s="28">
        <v>233</v>
      </c>
      <c r="J83" s="28">
        <f>SUM(G83-H83-I83)</f>
        <v>50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1819</v>
      </c>
      <c r="D84" s="28">
        <v>1677</v>
      </c>
      <c r="E84" s="28">
        <v>32</v>
      </c>
      <c r="F84" s="28">
        <f>SUM(C84-D84-E84)</f>
        <v>110</v>
      </c>
      <c r="G84" s="28">
        <v>8070</v>
      </c>
      <c r="H84" s="28">
        <v>5701</v>
      </c>
      <c r="I84" s="28">
        <v>274</v>
      </c>
      <c r="J84" s="28">
        <f>SUM(G84-H84-I84)</f>
        <v>2095</v>
      </c>
      <c r="K84" s="28">
        <v>216</v>
      </c>
      <c r="L84" s="28">
        <v>0</v>
      </c>
      <c r="M84" s="28">
        <v>268</v>
      </c>
      <c r="N84" s="28">
        <v>32</v>
      </c>
      <c r="O84" s="28">
        <v>32</v>
      </c>
    </row>
    <row r="85" spans="1:15" ht="12.75" customHeight="1">
      <c r="A85" s="4" t="s">
        <v>158</v>
      </c>
      <c r="B85" s="5" t="s">
        <v>159</v>
      </c>
      <c r="C85" s="28">
        <v>2776</v>
      </c>
      <c r="D85" s="28">
        <v>2402</v>
      </c>
      <c r="E85" s="28">
        <v>73</v>
      </c>
      <c r="F85" s="28">
        <f>SUM(C85-D85-E85)</f>
        <v>301</v>
      </c>
      <c r="G85" s="28">
        <v>8357</v>
      </c>
      <c r="H85" s="28">
        <v>6138</v>
      </c>
      <c r="I85" s="28">
        <v>541</v>
      </c>
      <c r="J85" s="28">
        <f>SUM(G85-H85-I85)</f>
        <v>1678</v>
      </c>
      <c r="K85" s="28">
        <v>407</v>
      </c>
      <c r="L85" s="28">
        <v>93</v>
      </c>
      <c r="M85" s="28">
        <v>231</v>
      </c>
      <c r="N85" s="28">
        <v>2274</v>
      </c>
      <c r="O85" s="28">
        <v>2274</v>
      </c>
    </row>
    <row r="86" spans="1:15" ht="12.75" customHeight="1">
      <c r="A86" s="8"/>
      <c r="B86" s="9" t="s">
        <v>160</v>
      </c>
      <c r="C86" s="29">
        <f t="shared" ref="C86:O86" si="19">SUM(C81:C85)</f>
        <v>11019</v>
      </c>
      <c r="D86" s="29">
        <f t="shared" si="19"/>
        <v>8486</v>
      </c>
      <c r="E86" s="29">
        <f t="shared" si="19"/>
        <v>209</v>
      </c>
      <c r="F86" s="29">
        <f t="shared" si="19"/>
        <v>2324</v>
      </c>
      <c r="G86" s="29">
        <f t="shared" si="19"/>
        <v>43788</v>
      </c>
      <c r="H86" s="29">
        <f t="shared" si="19"/>
        <v>26381</v>
      </c>
      <c r="I86" s="29">
        <f t="shared" si="19"/>
        <v>2096</v>
      </c>
      <c r="J86" s="29">
        <f t="shared" si="19"/>
        <v>15311</v>
      </c>
      <c r="K86" s="29">
        <f t="shared" si="19"/>
        <v>1192</v>
      </c>
      <c r="L86" s="29">
        <f t="shared" si="19"/>
        <v>93</v>
      </c>
      <c r="M86" s="29">
        <f t="shared" si="19"/>
        <v>1549</v>
      </c>
      <c r="N86" s="29">
        <f t="shared" si="19"/>
        <v>2637</v>
      </c>
      <c r="O86" s="29">
        <f t="shared" si="19"/>
        <v>2637</v>
      </c>
    </row>
    <row r="87" spans="1:15" ht="12.75" customHeight="1">
      <c r="A87" s="4" t="s">
        <v>161</v>
      </c>
      <c r="B87" s="5" t="s">
        <v>162</v>
      </c>
      <c r="C87" s="28">
        <v>4632</v>
      </c>
      <c r="D87" s="28">
        <v>3752</v>
      </c>
      <c r="E87" s="28">
        <v>0</v>
      </c>
      <c r="F87" s="28">
        <f>SUM(C87-D87-E87)</f>
        <v>880</v>
      </c>
      <c r="G87" s="28">
        <v>20001</v>
      </c>
      <c r="H87" s="28">
        <v>11352</v>
      </c>
      <c r="I87" s="28">
        <v>0</v>
      </c>
      <c r="J87" s="28">
        <f>SUM(G87-H87-I87)</f>
        <v>8649</v>
      </c>
      <c r="K87" s="28">
        <v>536</v>
      </c>
      <c r="L87" s="28">
        <v>0</v>
      </c>
      <c r="M87" s="28">
        <v>615</v>
      </c>
      <c r="N87" s="28">
        <v>54</v>
      </c>
      <c r="O87" s="28">
        <v>54</v>
      </c>
    </row>
    <row r="88" spans="1:15" ht="12.75" customHeight="1">
      <c r="A88" s="4" t="s">
        <v>163</v>
      </c>
      <c r="B88" s="5" t="s">
        <v>164</v>
      </c>
      <c r="C88" s="28">
        <v>3422</v>
      </c>
      <c r="D88" s="28">
        <v>1930</v>
      </c>
      <c r="E88" s="28">
        <v>118</v>
      </c>
      <c r="F88" s="28">
        <f>SUM(C88-D88-E88)</f>
        <v>1374</v>
      </c>
      <c r="G88" s="28">
        <v>9719</v>
      </c>
      <c r="H88" s="28">
        <v>4729</v>
      </c>
      <c r="I88" s="28">
        <v>938</v>
      </c>
      <c r="J88" s="28">
        <f>SUM(G88-H88-I88)</f>
        <v>4052</v>
      </c>
      <c r="K88" s="28">
        <v>224</v>
      </c>
      <c r="L88" s="28">
        <v>0</v>
      </c>
      <c r="M88" s="28">
        <v>158</v>
      </c>
      <c r="N88" s="28">
        <v>9</v>
      </c>
      <c r="O88" s="28">
        <v>9</v>
      </c>
    </row>
    <row r="89" spans="1:15" ht="12.75" customHeight="1">
      <c r="A89" s="8"/>
      <c r="B89" s="9" t="s">
        <v>165</v>
      </c>
      <c r="C89" s="29">
        <f t="shared" ref="C89:O89" si="20">SUM(C87:C88)</f>
        <v>8054</v>
      </c>
      <c r="D89" s="29">
        <f t="shared" si="20"/>
        <v>5682</v>
      </c>
      <c r="E89" s="29">
        <f t="shared" si="20"/>
        <v>118</v>
      </c>
      <c r="F89" s="29">
        <f t="shared" si="20"/>
        <v>2254</v>
      </c>
      <c r="G89" s="29">
        <f t="shared" si="20"/>
        <v>29720</v>
      </c>
      <c r="H89" s="29">
        <f t="shared" si="20"/>
        <v>16081</v>
      </c>
      <c r="I89" s="29">
        <f t="shared" si="20"/>
        <v>938</v>
      </c>
      <c r="J89" s="29">
        <f t="shared" si="20"/>
        <v>12701</v>
      </c>
      <c r="K89" s="29">
        <f t="shared" si="20"/>
        <v>760</v>
      </c>
      <c r="L89" s="29">
        <f t="shared" si="20"/>
        <v>0</v>
      </c>
      <c r="M89" s="29">
        <f t="shared" si="20"/>
        <v>773</v>
      </c>
      <c r="N89" s="29">
        <f t="shared" si="20"/>
        <v>63</v>
      </c>
      <c r="O89" s="29">
        <f t="shared" si="20"/>
        <v>63</v>
      </c>
    </row>
    <row r="90" spans="1:15" ht="12.75" customHeight="1">
      <c r="A90" s="4" t="s">
        <v>166</v>
      </c>
      <c r="B90" s="5" t="s">
        <v>167</v>
      </c>
      <c r="C90" s="28">
        <v>4234</v>
      </c>
      <c r="D90" s="28">
        <v>2643</v>
      </c>
      <c r="E90" s="28">
        <v>181</v>
      </c>
      <c r="F90" s="28">
        <f>SUM(C90-D90-E90)</f>
        <v>1410</v>
      </c>
      <c r="G90" s="28">
        <v>21437</v>
      </c>
      <c r="H90" s="28">
        <v>8141</v>
      </c>
      <c r="I90" s="28">
        <v>1819</v>
      </c>
      <c r="J90" s="28">
        <f>SUM(G90-H90-I90)</f>
        <v>11477</v>
      </c>
      <c r="K90" s="28">
        <v>397</v>
      </c>
      <c r="L90" s="28">
        <v>0</v>
      </c>
      <c r="M90" s="28">
        <v>266</v>
      </c>
      <c r="N90" s="28">
        <v>13</v>
      </c>
      <c r="O90" s="28">
        <v>13</v>
      </c>
    </row>
    <row r="91" spans="1:15" ht="12.75" customHeight="1">
      <c r="A91" s="4" t="s">
        <v>168</v>
      </c>
      <c r="B91" s="5" t="s">
        <v>169</v>
      </c>
      <c r="C91" s="28">
        <v>5413</v>
      </c>
      <c r="D91" s="28">
        <v>3879</v>
      </c>
      <c r="E91" s="28">
        <v>0</v>
      </c>
      <c r="F91" s="28">
        <f>SUM(C91-D91-E91)</f>
        <v>1534</v>
      </c>
      <c r="G91" s="28">
        <v>23791</v>
      </c>
      <c r="H91" s="28">
        <v>9946</v>
      </c>
      <c r="I91" s="28">
        <v>0</v>
      </c>
      <c r="J91" s="28">
        <f>SUM(G91-H91-I91)</f>
        <v>13845</v>
      </c>
      <c r="K91" s="28">
        <v>401</v>
      </c>
      <c r="L91" s="28">
        <v>10</v>
      </c>
      <c r="M91" s="28">
        <v>1132</v>
      </c>
      <c r="N91" s="28">
        <v>11</v>
      </c>
      <c r="O91" s="28">
        <v>11</v>
      </c>
    </row>
    <row r="92" spans="1:15" ht="12.75" customHeight="1">
      <c r="A92" s="4" t="s">
        <v>170</v>
      </c>
      <c r="B92" s="5" t="s">
        <v>171</v>
      </c>
      <c r="C92" s="28">
        <v>1023</v>
      </c>
      <c r="D92" s="28">
        <v>717</v>
      </c>
      <c r="E92" s="28">
        <v>99</v>
      </c>
      <c r="F92" s="28">
        <f>SUM(C92-D92-E92)</f>
        <v>207</v>
      </c>
      <c r="G92" s="28">
        <v>3629</v>
      </c>
      <c r="H92" s="28">
        <v>1894</v>
      </c>
      <c r="I92" s="28">
        <v>1101</v>
      </c>
      <c r="J92" s="28">
        <f>SUM(G92-H92-I92)</f>
        <v>634</v>
      </c>
      <c r="K92" s="28">
        <v>170</v>
      </c>
      <c r="L92" s="28">
        <v>0</v>
      </c>
      <c r="M92" s="28">
        <v>71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53494</v>
      </c>
      <c r="D93" s="28">
        <v>34294</v>
      </c>
      <c r="E93" s="28">
        <v>2057</v>
      </c>
      <c r="F93" s="28">
        <f>SUM(C93-D93-E93)</f>
        <v>17143</v>
      </c>
      <c r="G93" s="28">
        <v>163382</v>
      </c>
      <c r="H93" s="28">
        <v>58764</v>
      </c>
      <c r="I93" s="28">
        <v>7628</v>
      </c>
      <c r="J93" s="28">
        <f>SUM(G93-H93-I93)</f>
        <v>96990</v>
      </c>
      <c r="K93" s="28">
        <v>28633</v>
      </c>
      <c r="L93" s="28">
        <v>14</v>
      </c>
      <c r="M93" s="28">
        <v>8122</v>
      </c>
      <c r="N93" s="28">
        <v>2511</v>
      </c>
      <c r="O93" s="28">
        <v>2511</v>
      </c>
    </row>
    <row r="94" spans="1:15" ht="12.75" customHeight="1">
      <c r="A94" s="4" t="s">
        <v>174</v>
      </c>
      <c r="B94" s="5" t="s">
        <v>175</v>
      </c>
      <c r="C94" s="28">
        <v>4457</v>
      </c>
      <c r="D94" s="28">
        <v>1067</v>
      </c>
      <c r="E94" s="28">
        <v>42</v>
      </c>
      <c r="F94" s="28">
        <f>SUM(C94-D94-E94)</f>
        <v>3348</v>
      </c>
      <c r="G94" s="28">
        <v>15812</v>
      </c>
      <c r="H94" s="28">
        <v>3349</v>
      </c>
      <c r="I94" s="28">
        <v>431</v>
      </c>
      <c r="J94" s="28">
        <f>SUM(G94-H94-I94)</f>
        <v>12032</v>
      </c>
      <c r="K94" s="28">
        <v>828</v>
      </c>
      <c r="L94" s="28">
        <v>243</v>
      </c>
      <c r="M94" s="28">
        <v>412</v>
      </c>
      <c r="N94" s="28">
        <v>110</v>
      </c>
      <c r="O94" s="28">
        <v>110</v>
      </c>
    </row>
    <row r="95" spans="1:15" ht="12.75" customHeight="1">
      <c r="A95" s="8"/>
      <c r="B95" s="9" t="s">
        <v>176</v>
      </c>
      <c r="C95" s="29">
        <f t="shared" ref="C95:O95" si="21">SUM(C90:C94)</f>
        <v>68621</v>
      </c>
      <c r="D95" s="29">
        <f t="shared" si="21"/>
        <v>42600</v>
      </c>
      <c r="E95" s="29">
        <f t="shared" si="21"/>
        <v>2379</v>
      </c>
      <c r="F95" s="29">
        <f t="shared" si="21"/>
        <v>23642</v>
      </c>
      <c r="G95" s="29">
        <f t="shared" si="21"/>
        <v>228051</v>
      </c>
      <c r="H95" s="29">
        <f t="shared" si="21"/>
        <v>82094</v>
      </c>
      <c r="I95" s="29">
        <f t="shared" si="21"/>
        <v>10979</v>
      </c>
      <c r="J95" s="29">
        <f t="shared" si="21"/>
        <v>134978</v>
      </c>
      <c r="K95" s="29">
        <f t="shared" si="21"/>
        <v>30429</v>
      </c>
      <c r="L95" s="29">
        <f t="shared" si="21"/>
        <v>267</v>
      </c>
      <c r="M95" s="29">
        <f t="shared" si="21"/>
        <v>10003</v>
      </c>
      <c r="N95" s="29">
        <f t="shared" si="21"/>
        <v>2645</v>
      </c>
      <c r="O95" s="29">
        <f t="shared" si="21"/>
        <v>2645</v>
      </c>
    </row>
    <row r="96" spans="1:15" ht="12.75" customHeight="1">
      <c r="A96" s="4" t="s">
        <v>177</v>
      </c>
      <c r="B96" s="5" t="s">
        <v>178</v>
      </c>
      <c r="C96" s="28">
        <v>877</v>
      </c>
      <c r="D96" s="28">
        <v>759</v>
      </c>
      <c r="E96" s="28">
        <v>29</v>
      </c>
      <c r="F96" s="28">
        <f>SUM(C96-D96-E96)</f>
        <v>89</v>
      </c>
      <c r="G96" s="28">
        <v>5395</v>
      </c>
      <c r="H96" s="28">
        <v>3054</v>
      </c>
      <c r="I96" s="28">
        <v>257</v>
      </c>
      <c r="J96" s="28">
        <f>SUM(G96-H96-I96)</f>
        <v>2084</v>
      </c>
      <c r="K96" s="28">
        <v>16</v>
      </c>
      <c r="L96" s="28">
        <v>0</v>
      </c>
      <c r="M96" s="28">
        <v>186</v>
      </c>
      <c r="N96" s="28">
        <v>27</v>
      </c>
      <c r="O96" s="28">
        <v>27</v>
      </c>
    </row>
    <row r="97" spans="1:15" ht="12.75" customHeight="1">
      <c r="A97" s="4" t="s">
        <v>179</v>
      </c>
      <c r="B97" s="5" t="s">
        <v>180</v>
      </c>
      <c r="C97" s="28">
        <v>340</v>
      </c>
      <c r="D97" s="28">
        <v>331</v>
      </c>
      <c r="E97" s="28">
        <v>0</v>
      </c>
      <c r="F97" s="28">
        <f>SUM(C97-D97-E97)</f>
        <v>9</v>
      </c>
      <c r="G97" s="28">
        <v>1206</v>
      </c>
      <c r="H97" s="28">
        <v>1120</v>
      </c>
      <c r="I97" s="28">
        <v>0</v>
      </c>
      <c r="J97" s="28">
        <f>SUM(G97-H97-I97)</f>
        <v>86</v>
      </c>
      <c r="K97" s="28">
        <v>15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1217</v>
      </c>
      <c r="D98" s="29">
        <f t="shared" si="22"/>
        <v>1090</v>
      </c>
      <c r="E98" s="29">
        <f t="shared" si="22"/>
        <v>29</v>
      </c>
      <c r="F98" s="29">
        <f t="shared" si="22"/>
        <v>98</v>
      </c>
      <c r="G98" s="29">
        <f t="shared" si="22"/>
        <v>6601</v>
      </c>
      <c r="H98" s="29">
        <f t="shared" si="22"/>
        <v>4174</v>
      </c>
      <c r="I98" s="29">
        <f t="shared" si="22"/>
        <v>257</v>
      </c>
      <c r="J98" s="29">
        <f t="shared" si="22"/>
        <v>2170</v>
      </c>
      <c r="K98" s="29">
        <f t="shared" si="22"/>
        <v>31</v>
      </c>
      <c r="L98" s="29">
        <f t="shared" si="22"/>
        <v>0</v>
      </c>
      <c r="M98" s="29">
        <f t="shared" si="22"/>
        <v>188</v>
      </c>
      <c r="N98" s="29">
        <f t="shared" si="22"/>
        <v>27</v>
      </c>
      <c r="O98" s="29">
        <f t="shared" si="22"/>
        <v>27</v>
      </c>
    </row>
    <row r="99" spans="1:15" ht="12.75" customHeight="1">
      <c r="A99" s="4" t="s">
        <v>182</v>
      </c>
      <c r="B99" s="5" t="s">
        <v>183</v>
      </c>
      <c r="C99" s="28">
        <v>3752</v>
      </c>
      <c r="D99" s="28">
        <v>2146</v>
      </c>
      <c r="E99" s="28">
        <v>35</v>
      </c>
      <c r="F99" s="28">
        <f>SUM(C99-D99-E99)</f>
        <v>1571</v>
      </c>
      <c r="G99" s="28">
        <v>11794</v>
      </c>
      <c r="H99" s="28">
        <v>7111</v>
      </c>
      <c r="I99" s="28">
        <v>330</v>
      </c>
      <c r="J99" s="28">
        <f>SUM(G99-H99-I99)</f>
        <v>4353</v>
      </c>
      <c r="K99" s="28">
        <v>45</v>
      </c>
      <c r="L99" s="28">
        <v>0</v>
      </c>
      <c r="M99" s="28">
        <v>334</v>
      </c>
      <c r="N99" s="28">
        <v>14</v>
      </c>
      <c r="O99" s="28">
        <v>14</v>
      </c>
    </row>
    <row r="100" spans="1:15" ht="12.75" customHeight="1">
      <c r="A100" s="4" t="s">
        <v>184</v>
      </c>
      <c r="B100" s="5" t="s">
        <v>185</v>
      </c>
      <c r="C100" s="28">
        <v>2584</v>
      </c>
      <c r="D100" s="28">
        <v>1624</v>
      </c>
      <c r="E100" s="28">
        <v>107</v>
      </c>
      <c r="F100" s="28">
        <f>SUM(C100-D100-E100)</f>
        <v>853</v>
      </c>
      <c r="G100" s="28">
        <v>10222</v>
      </c>
      <c r="H100" s="28">
        <v>4849</v>
      </c>
      <c r="I100" s="28">
        <v>573</v>
      </c>
      <c r="J100" s="28">
        <f>SUM(G100-H100-I100)</f>
        <v>4800</v>
      </c>
      <c r="K100" s="28">
        <v>697</v>
      </c>
      <c r="L100" s="28">
        <v>0</v>
      </c>
      <c r="M100" s="28">
        <v>75</v>
      </c>
      <c r="N100" s="28">
        <v>174</v>
      </c>
      <c r="O100" s="28">
        <v>174</v>
      </c>
    </row>
    <row r="101" spans="1:15" ht="12.75" customHeight="1">
      <c r="A101" s="4" t="s">
        <v>186</v>
      </c>
      <c r="B101" s="5" t="s">
        <v>187</v>
      </c>
      <c r="C101" s="28">
        <v>1384</v>
      </c>
      <c r="D101" s="28">
        <v>1192</v>
      </c>
      <c r="E101" s="28">
        <v>0</v>
      </c>
      <c r="F101" s="28">
        <f>SUM(C101-D101-E101)</f>
        <v>192</v>
      </c>
      <c r="G101" s="28">
        <v>4684</v>
      </c>
      <c r="H101" s="28">
        <v>3346</v>
      </c>
      <c r="I101" s="28">
        <v>0</v>
      </c>
      <c r="J101" s="28">
        <f>SUM(G101-H101-I101)</f>
        <v>1338</v>
      </c>
      <c r="K101" s="28">
        <v>21</v>
      </c>
      <c r="L101" s="28">
        <v>0</v>
      </c>
      <c r="M101" s="28">
        <v>128</v>
      </c>
      <c r="N101" s="28">
        <v>0</v>
      </c>
      <c r="O101" s="28">
        <v>0</v>
      </c>
    </row>
    <row r="102" spans="1:15" ht="12.75" customHeight="1">
      <c r="A102" s="4" t="s">
        <v>188</v>
      </c>
      <c r="B102" s="5" t="s">
        <v>189</v>
      </c>
      <c r="C102" s="28">
        <v>2118</v>
      </c>
      <c r="D102" s="28">
        <v>1871</v>
      </c>
      <c r="E102" s="28">
        <v>83</v>
      </c>
      <c r="F102" s="28">
        <f>SUM(C102-D102-E102)</f>
        <v>164</v>
      </c>
      <c r="G102" s="28">
        <v>7542</v>
      </c>
      <c r="H102" s="28">
        <v>5026</v>
      </c>
      <c r="I102" s="28">
        <v>989</v>
      </c>
      <c r="J102" s="28">
        <f>SUM(G102-H102-I102)</f>
        <v>1527</v>
      </c>
      <c r="K102" s="28">
        <v>329</v>
      </c>
      <c r="L102" s="28">
        <v>0</v>
      </c>
      <c r="M102" s="28">
        <v>139</v>
      </c>
      <c r="N102" s="28">
        <v>7</v>
      </c>
      <c r="O102" s="28">
        <v>7</v>
      </c>
    </row>
    <row r="103" spans="1:15" ht="12.75" customHeight="1">
      <c r="A103" s="8"/>
      <c r="B103" s="9" t="s">
        <v>190</v>
      </c>
      <c r="C103" s="29">
        <f t="shared" ref="C103:O103" si="23">SUM(C99:C102)</f>
        <v>9838</v>
      </c>
      <c r="D103" s="29">
        <f t="shared" si="23"/>
        <v>6833</v>
      </c>
      <c r="E103" s="29">
        <f t="shared" si="23"/>
        <v>225</v>
      </c>
      <c r="F103" s="29">
        <f t="shared" si="23"/>
        <v>2780</v>
      </c>
      <c r="G103" s="29">
        <f t="shared" si="23"/>
        <v>34242</v>
      </c>
      <c r="H103" s="29">
        <f t="shared" si="23"/>
        <v>20332</v>
      </c>
      <c r="I103" s="29">
        <f t="shared" si="23"/>
        <v>1892</v>
      </c>
      <c r="J103" s="29">
        <f t="shared" si="23"/>
        <v>12018</v>
      </c>
      <c r="K103" s="29">
        <f t="shared" si="23"/>
        <v>1092</v>
      </c>
      <c r="L103" s="29">
        <f t="shared" si="23"/>
        <v>0</v>
      </c>
      <c r="M103" s="29">
        <f t="shared" si="23"/>
        <v>676</v>
      </c>
      <c r="N103" s="29">
        <f t="shared" si="23"/>
        <v>195</v>
      </c>
      <c r="O103" s="29">
        <f t="shared" si="23"/>
        <v>195</v>
      </c>
    </row>
    <row r="104" spans="1:15" ht="12.75" customHeight="1">
      <c r="A104" s="4" t="s">
        <v>191</v>
      </c>
      <c r="B104" s="5" t="s">
        <v>192</v>
      </c>
      <c r="C104" s="28">
        <v>1752</v>
      </c>
      <c r="D104" s="28">
        <v>1417</v>
      </c>
      <c r="E104" s="28">
        <v>40</v>
      </c>
      <c r="F104" s="28">
        <f>SUM(C104-D104-E104)</f>
        <v>295</v>
      </c>
      <c r="G104" s="28">
        <v>7023</v>
      </c>
      <c r="H104" s="28">
        <v>4714</v>
      </c>
      <c r="I104" s="28">
        <v>373</v>
      </c>
      <c r="J104" s="28">
        <f>SUM(G104-H104-I104)</f>
        <v>1936</v>
      </c>
      <c r="K104" s="28">
        <v>76</v>
      </c>
      <c r="L104" s="28">
        <v>0</v>
      </c>
      <c r="M104" s="28">
        <v>38</v>
      </c>
      <c r="N104" s="28">
        <v>39</v>
      </c>
      <c r="O104" s="28">
        <v>39</v>
      </c>
    </row>
    <row r="105" spans="1:15" ht="12.75" customHeight="1">
      <c r="A105" s="4" t="s">
        <v>193</v>
      </c>
      <c r="B105" s="5" t="s">
        <v>194</v>
      </c>
      <c r="C105" s="28">
        <v>1146</v>
      </c>
      <c r="D105" s="28">
        <v>892</v>
      </c>
      <c r="E105" s="28">
        <v>0</v>
      </c>
      <c r="F105" s="28">
        <f>SUM(C105-D105-E105)</f>
        <v>254</v>
      </c>
      <c r="G105" s="28">
        <v>4785</v>
      </c>
      <c r="H105" s="28">
        <v>3031</v>
      </c>
      <c r="I105" s="28">
        <v>0</v>
      </c>
      <c r="J105" s="28">
        <f>SUM(G105-H105-I105)</f>
        <v>1754</v>
      </c>
      <c r="K105" s="28">
        <v>62</v>
      </c>
      <c r="L105" s="28">
        <v>0</v>
      </c>
      <c r="M105" s="28">
        <v>64</v>
      </c>
      <c r="N105" s="28">
        <v>13</v>
      </c>
      <c r="O105" s="28">
        <v>13</v>
      </c>
    </row>
    <row r="106" spans="1:15" ht="12.75" customHeight="1">
      <c r="A106" s="4" t="s">
        <v>195</v>
      </c>
      <c r="B106" s="5" t="s">
        <v>196</v>
      </c>
      <c r="C106" s="28">
        <v>6827</v>
      </c>
      <c r="D106" s="28">
        <v>4611</v>
      </c>
      <c r="E106" s="28">
        <v>126</v>
      </c>
      <c r="F106" s="28">
        <f>SUM(C106-D106-E106)</f>
        <v>2090</v>
      </c>
      <c r="G106" s="28">
        <v>30574</v>
      </c>
      <c r="H106" s="28">
        <v>14114</v>
      </c>
      <c r="I106" s="28">
        <v>958</v>
      </c>
      <c r="J106" s="28">
        <f>SUM(G106-H106-I106)</f>
        <v>15502</v>
      </c>
      <c r="K106" s="28">
        <v>178</v>
      </c>
      <c r="L106" s="28">
        <v>0</v>
      </c>
      <c r="M106" s="28">
        <v>774</v>
      </c>
      <c r="N106" s="28">
        <v>176</v>
      </c>
      <c r="O106" s="28">
        <v>176</v>
      </c>
    </row>
    <row r="107" spans="1:15" ht="12.75" customHeight="1">
      <c r="A107" s="4" t="s">
        <v>197</v>
      </c>
      <c r="B107" s="5" t="s">
        <v>198</v>
      </c>
      <c r="C107" s="28">
        <v>19800</v>
      </c>
      <c r="D107" s="28">
        <v>13535</v>
      </c>
      <c r="E107" s="28">
        <v>523</v>
      </c>
      <c r="F107" s="28">
        <f>SUM(C107-D107-E107)</f>
        <v>5742</v>
      </c>
      <c r="G107" s="28">
        <v>56300</v>
      </c>
      <c r="H107" s="28">
        <v>27194</v>
      </c>
      <c r="I107" s="28">
        <v>1363</v>
      </c>
      <c r="J107" s="28">
        <f>SUM(G107-H107-I107)</f>
        <v>27743</v>
      </c>
      <c r="K107" s="28">
        <v>1935</v>
      </c>
      <c r="L107" s="28">
        <v>0</v>
      </c>
      <c r="M107" s="28">
        <v>419</v>
      </c>
      <c r="N107" s="28">
        <v>1451</v>
      </c>
      <c r="O107" s="28">
        <v>1451</v>
      </c>
    </row>
    <row r="108" spans="1:15" ht="12.75" customHeight="1">
      <c r="A108" s="4" t="s">
        <v>199</v>
      </c>
      <c r="B108" s="5" t="s">
        <v>200</v>
      </c>
      <c r="C108" s="28">
        <v>5681</v>
      </c>
      <c r="D108" s="28">
        <v>3827</v>
      </c>
      <c r="E108" s="28">
        <v>126</v>
      </c>
      <c r="F108" s="28">
        <f>SUM(C108-D108-E108)</f>
        <v>1728</v>
      </c>
      <c r="G108" s="28">
        <v>31110</v>
      </c>
      <c r="H108" s="28">
        <v>12214</v>
      </c>
      <c r="I108" s="28">
        <v>1053</v>
      </c>
      <c r="J108" s="28">
        <f>SUM(G108-H108-I108)</f>
        <v>17843</v>
      </c>
      <c r="K108" s="28">
        <v>286</v>
      </c>
      <c r="L108" s="28">
        <v>0</v>
      </c>
      <c r="M108" s="28">
        <v>370</v>
      </c>
      <c r="N108" s="28">
        <v>467</v>
      </c>
      <c r="O108" s="28">
        <v>467</v>
      </c>
    </row>
    <row r="109" spans="1:15" ht="12.75" customHeight="1">
      <c r="A109" s="8"/>
      <c r="B109" s="9" t="s">
        <v>201</v>
      </c>
      <c r="C109" s="29">
        <f t="shared" ref="C109:O109" si="24">SUM(C104:C108)</f>
        <v>35206</v>
      </c>
      <c r="D109" s="29">
        <f t="shared" si="24"/>
        <v>24282</v>
      </c>
      <c r="E109" s="29">
        <f t="shared" si="24"/>
        <v>815</v>
      </c>
      <c r="F109" s="29">
        <f t="shared" si="24"/>
        <v>10109</v>
      </c>
      <c r="G109" s="29">
        <f t="shared" si="24"/>
        <v>129792</v>
      </c>
      <c r="H109" s="29">
        <f t="shared" si="24"/>
        <v>61267</v>
      </c>
      <c r="I109" s="29">
        <f t="shared" si="24"/>
        <v>3747</v>
      </c>
      <c r="J109" s="29">
        <f t="shared" si="24"/>
        <v>64778</v>
      </c>
      <c r="K109" s="29">
        <f t="shared" si="24"/>
        <v>2537</v>
      </c>
      <c r="L109" s="29">
        <f t="shared" si="24"/>
        <v>0</v>
      </c>
      <c r="M109" s="29">
        <f t="shared" si="24"/>
        <v>1665</v>
      </c>
      <c r="N109" s="29">
        <f t="shared" si="24"/>
        <v>2146</v>
      </c>
      <c r="O109" s="29">
        <f t="shared" si="24"/>
        <v>2146</v>
      </c>
    </row>
    <row r="110" spans="1:15" ht="12.75" customHeight="1">
      <c r="A110" s="4" t="s">
        <v>202</v>
      </c>
      <c r="B110" s="5" t="s">
        <v>203</v>
      </c>
      <c r="C110" s="28">
        <v>8734</v>
      </c>
      <c r="D110" s="28">
        <v>6905</v>
      </c>
      <c r="E110" s="28">
        <v>43</v>
      </c>
      <c r="F110" s="28">
        <f t="shared" ref="F110:F115" si="25">SUM(C110-D110-E110)</f>
        <v>1786</v>
      </c>
      <c r="G110" s="28">
        <v>38591</v>
      </c>
      <c r="H110" s="28">
        <v>21923</v>
      </c>
      <c r="I110" s="28">
        <v>516</v>
      </c>
      <c r="J110" s="28">
        <f t="shared" ref="J110:J115" si="26">SUM(G110-H110-I110)</f>
        <v>16152</v>
      </c>
      <c r="K110" s="28">
        <v>906</v>
      </c>
      <c r="L110" s="28">
        <v>0</v>
      </c>
      <c r="M110" s="28">
        <v>1168</v>
      </c>
      <c r="N110" s="28">
        <v>220</v>
      </c>
      <c r="O110" s="28">
        <v>220</v>
      </c>
    </row>
    <row r="111" spans="1:15" ht="12.75" customHeight="1">
      <c r="A111" s="4" t="s">
        <v>204</v>
      </c>
      <c r="B111" s="5" t="s">
        <v>205</v>
      </c>
      <c r="C111" s="28">
        <v>1002</v>
      </c>
      <c r="D111" s="28">
        <v>977</v>
      </c>
      <c r="E111" s="28">
        <v>7</v>
      </c>
      <c r="F111" s="28">
        <f t="shared" si="25"/>
        <v>18</v>
      </c>
      <c r="G111" s="28">
        <v>3325</v>
      </c>
      <c r="H111" s="28">
        <v>2744</v>
      </c>
      <c r="I111" s="28">
        <v>100</v>
      </c>
      <c r="J111" s="28">
        <f t="shared" si="26"/>
        <v>481</v>
      </c>
      <c r="K111" s="28">
        <v>54</v>
      </c>
      <c r="L111" s="28">
        <v>0</v>
      </c>
      <c r="M111" s="28">
        <v>193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2571</v>
      </c>
      <c r="D112" s="28">
        <v>2231</v>
      </c>
      <c r="E112" s="28">
        <v>0</v>
      </c>
      <c r="F112" s="28">
        <f t="shared" si="25"/>
        <v>340</v>
      </c>
      <c r="G112" s="28">
        <v>9064</v>
      </c>
      <c r="H112" s="28">
        <v>6730</v>
      </c>
      <c r="I112" s="28">
        <v>0</v>
      </c>
      <c r="J112" s="28">
        <f t="shared" si="26"/>
        <v>2334</v>
      </c>
      <c r="K112" s="28">
        <v>413</v>
      </c>
      <c r="L112" s="28">
        <v>0</v>
      </c>
      <c r="M112" s="28">
        <v>208</v>
      </c>
      <c r="N112" s="28">
        <v>0</v>
      </c>
      <c r="O112" s="28">
        <v>0</v>
      </c>
    </row>
    <row r="113" spans="1:15" ht="12.75" customHeight="1">
      <c r="A113" s="4" t="s">
        <v>208</v>
      </c>
      <c r="B113" s="5" t="s">
        <v>209</v>
      </c>
      <c r="C113" s="28">
        <v>2502</v>
      </c>
      <c r="D113" s="28">
        <v>1795</v>
      </c>
      <c r="E113" s="28">
        <v>32</v>
      </c>
      <c r="F113" s="28">
        <f t="shared" si="25"/>
        <v>675</v>
      </c>
      <c r="G113" s="28">
        <v>10266</v>
      </c>
      <c r="H113" s="28">
        <v>5636</v>
      </c>
      <c r="I113" s="28">
        <v>347</v>
      </c>
      <c r="J113" s="28">
        <f t="shared" si="26"/>
        <v>4283</v>
      </c>
      <c r="K113" s="28">
        <v>468</v>
      </c>
      <c r="L113" s="28">
        <v>0</v>
      </c>
      <c r="M113" s="28">
        <v>597</v>
      </c>
      <c r="N113" s="28">
        <v>0</v>
      </c>
      <c r="O113" s="28">
        <v>0</v>
      </c>
    </row>
    <row r="114" spans="1:15" ht="12.75" customHeight="1">
      <c r="A114" s="4" t="s">
        <v>210</v>
      </c>
      <c r="B114" s="5" t="s">
        <v>211</v>
      </c>
      <c r="C114" s="28">
        <v>6349</v>
      </c>
      <c r="D114" s="28">
        <v>5124</v>
      </c>
      <c r="E114" s="28">
        <v>0</v>
      </c>
      <c r="F114" s="28">
        <f t="shared" si="25"/>
        <v>1225</v>
      </c>
      <c r="G114" s="28">
        <v>18122</v>
      </c>
      <c r="H114" s="28">
        <v>12310</v>
      </c>
      <c r="I114" s="28">
        <v>0</v>
      </c>
      <c r="J114" s="28">
        <f t="shared" si="26"/>
        <v>5812</v>
      </c>
      <c r="K114" s="28">
        <v>935</v>
      </c>
      <c r="L114" s="28">
        <v>0</v>
      </c>
      <c r="M114" s="28">
        <v>1421</v>
      </c>
      <c r="N114" s="28">
        <v>508</v>
      </c>
      <c r="O114" s="28">
        <v>508</v>
      </c>
    </row>
    <row r="115" spans="1:15" ht="12.75" customHeight="1">
      <c r="A115" s="4" t="s">
        <v>212</v>
      </c>
      <c r="B115" s="5" t="s">
        <v>213</v>
      </c>
      <c r="C115" s="28">
        <v>4450</v>
      </c>
      <c r="D115" s="28">
        <v>3277</v>
      </c>
      <c r="E115" s="28">
        <v>0</v>
      </c>
      <c r="F115" s="28">
        <f t="shared" si="25"/>
        <v>1173</v>
      </c>
      <c r="G115" s="28">
        <v>14974</v>
      </c>
      <c r="H115" s="28">
        <v>9620</v>
      </c>
      <c r="I115" s="28">
        <v>0</v>
      </c>
      <c r="J115" s="28">
        <f t="shared" si="26"/>
        <v>5354</v>
      </c>
      <c r="K115" s="28">
        <v>5147</v>
      </c>
      <c r="L115" s="28">
        <v>0</v>
      </c>
      <c r="M115" s="28">
        <v>342</v>
      </c>
      <c r="N115" s="28">
        <v>221</v>
      </c>
      <c r="O115" s="28">
        <v>221</v>
      </c>
    </row>
    <row r="116" spans="1:15" ht="12.75" customHeight="1">
      <c r="A116" s="8"/>
      <c r="B116" s="9" t="s">
        <v>214</v>
      </c>
      <c r="C116" s="29">
        <f t="shared" ref="C116:O116" si="27">SUM(C110:C115)</f>
        <v>25608</v>
      </c>
      <c r="D116" s="29">
        <f t="shared" si="27"/>
        <v>20309</v>
      </c>
      <c r="E116" s="29">
        <f t="shared" si="27"/>
        <v>82</v>
      </c>
      <c r="F116" s="29">
        <f t="shared" si="27"/>
        <v>5217</v>
      </c>
      <c r="G116" s="29">
        <f t="shared" si="27"/>
        <v>94342</v>
      </c>
      <c r="H116" s="29">
        <f t="shared" si="27"/>
        <v>58963</v>
      </c>
      <c r="I116" s="29">
        <f t="shared" si="27"/>
        <v>963</v>
      </c>
      <c r="J116" s="29">
        <f t="shared" si="27"/>
        <v>34416</v>
      </c>
      <c r="K116" s="29">
        <f t="shared" si="27"/>
        <v>7923</v>
      </c>
      <c r="L116" s="29">
        <f t="shared" si="27"/>
        <v>0</v>
      </c>
      <c r="M116" s="29">
        <f t="shared" si="27"/>
        <v>3929</v>
      </c>
      <c r="N116" s="29">
        <f t="shared" si="27"/>
        <v>949</v>
      </c>
      <c r="O116" s="29">
        <f t="shared" si="27"/>
        <v>949</v>
      </c>
    </row>
    <row r="117" spans="1:15" ht="12.75" customHeight="1">
      <c r="A117" s="4" t="s">
        <v>215</v>
      </c>
      <c r="B117" s="5" t="s">
        <v>216</v>
      </c>
      <c r="C117" s="28">
        <v>940</v>
      </c>
      <c r="D117" s="28">
        <v>797</v>
      </c>
      <c r="E117" s="28">
        <v>0</v>
      </c>
      <c r="F117" s="28">
        <f>SUM(C117-D117-E117)</f>
        <v>143</v>
      </c>
      <c r="G117" s="28">
        <v>3833</v>
      </c>
      <c r="H117" s="28">
        <v>2775</v>
      </c>
      <c r="I117" s="28">
        <v>0</v>
      </c>
      <c r="J117" s="28">
        <f>SUM(G117-H117-I117)</f>
        <v>1058</v>
      </c>
      <c r="K117" s="28">
        <v>12</v>
      </c>
      <c r="L117" s="28">
        <v>0</v>
      </c>
      <c r="M117" s="28">
        <v>247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2350</v>
      </c>
      <c r="D118" s="28">
        <v>2053</v>
      </c>
      <c r="E118" s="28">
        <v>33</v>
      </c>
      <c r="F118" s="28">
        <f>SUM(C118-D118-E118)</f>
        <v>264</v>
      </c>
      <c r="G118" s="28">
        <v>9313</v>
      </c>
      <c r="H118" s="28">
        <v>6059</v>
      </c>
      <c r="I118" s="28">
        <v>297</v>
      </c>
      <c r="J118" s="28">
        <f>SUM(G118-H118-I118)</f>
        <v>2957</v>
      </c>
      <c r="K118" s="28">
        <v>51</v>
      </c>
      <c r="L118" s="28">
        <v>0</v>
      </c>
      <c r="M118" s="28">
        <v>145</v>
      </c>
      <c r="N118" s="28">
        <v>214</v>
      </c>
      <c r="O118" s="28">
        <v>214</v>
      </c>
    </row>
    <row r="119" spans="1:15" ht="12.75" customHeight="1">
      <c r="A119" s="8"/>
      <c r="B119" s="9" t="s">
        <v>219</v>
      </c>
      <c r="C119" s="29">
        <f t="shared" ref="C119:O119" si="28">SUM(C117:C118)</f>
        <v>3290</v>
      </c>
      <c r="D119" s="29">
        <f t="shared" si="28"/>
        <v>2850</v>
      </c>
      <c r="E119" s="29">
        <f t="shared" si="28"/>
        <v>33</v>
      </c>
      <c r="F119" s="29">
        <f t="shared" si="28"/>
        <v>407</v>
      </c>
      <c r="G119" s="29">
        <f t="shared" si="28"/>
        <v>13146</v>
      </c>
      <c r="H119" s="29">
        <f t="shared" si="28"/>
        <v>8834</v>
      </c>
      <c r="I119" s="29">
        <f t="shared" si="28"/>
        <v>297</v>
      </c>
      <c r="J119" s="29">
        <f t="shared" si="28"/>
        <v>4015</v>
      </c>
      <c r="K119" s="29">
        <f t="shared" si="28"/>
        <v>63</v>
      </c>
      <c r="L119" s="29">
        <f t="shared" si="28"/>
        <v>0</v>
      </c>
      <c r="M119" s="29">
        <f t="shared" si="28"/>
        <v>392</v>
      </c>
      <c r="N119" s="29">
        <f t="shared" si="28"/>
        <v>214</v>
      </c>
      <c r="O119" s="29">
        <f t="shared" si="28"/>
        <v>214</v>
      </c>
    </row>
    <row r="120" spans="1:15" ht="12.75" customHeight="1">
      <c r="A120" s="4" t="s">
        <v>220</v>
      </c>
      <c r="B120" s="5" t="s">
        <v>221</v>
      </c>
      <c r="C120" s="28">
        <v>2752</v>
      </c>
      <c r="D120" s="28">
        <v>2577</v>
      </c>
      <c r="E120" s="28">
        <v>27</v>
      </c>
      <c r="F120" s="28">
        <f>SUM(C120-D120-E120)</f>
        <v>148</v>
      </c>
      <c r="G120" s="28">
        <v>8701</v>
      </c>
      <c r="H120" s="28">
        <v>7155</v>
      </c>
      <c r="I120" s="28">
        <v>321</v>
      </c>
      <c r="J120" s="28">
        <f>SUM(G120-H120-I120)</f>
        <v>1225</v>
      </c>
      <c r="K120" s="28">
        <v>667</v>
      </c>
      <c r="L120" s="28">
        <v>0</v>
      </c>
      <c r="M120" s="28">
        <v>128</v>
      </c>
      <c r="N120" s="28">
        <v>434</v>
      </c>
      <c r="O120" s="28">
        <v>434</v>
      </c>
    </row>
    <row r="121" spans="1:15" ht="12.75" customHeight="1">
      <c r="A121" s="4" t="s">
        <v>222</v>
      </c>
      <c r="B121" s="5" t="s">
        <v>223</v>
      </c>
      <c r="C121" s="28">
        <v>4130</v>
      </c>
      <c r="D121" s="28">
        <v>3759</v>
      </c>
      <c r="E121" s="28">
        <v>73</v>
      </c>
      <c r="F121" s="28">
        <f>SUM(C121-D121-E121)</f>
        <v>298</v>
      </c>
      <c r="G121" s="28">
        <v>14358</v>
      </c>
      <c r="H121" s="28">
        <v>10993</v>
      </c>
      <c r="I121" s="28">
        <v>586</v>
      </c>
      <c r="J121" s="28">
        <f>SUM(G121-H121-I121)</f>
        <v>2779</v>
      </c>
      <c r="K121" s="28">
        <v>80</v>
      </c>
      <c r="L121" s="28">
        <v>0</v>
      </c>
      <c r="M121" s="28">
        <v>105</v>
      </c>
      <c r="N121" s="28">
        <v>0</v>
      </c>
      <c r="O121" s="28">
        <v>0</v>
      </c>
    </row>
    <row r="122" spans="1:15" ht="12.75" customHeight="1">
      <c r="A122" s="4" t="s">
        <v>224</v>
      </c>
      <c r="B122" s="5" t="s">
        <v>225</v>
      </c>
      <c r="C122" s="28">
        <v>847</v>
      </c>
      <c r="D122" s="28">
        <v>702</v>
      </c>
      <c r="E122" s="28">
        <v>0</v>
      </c>
      <c r="F122" s="28">
        <f>SUM(C122-D122-E122)</f>
        <v>145</v>
      </c>
      <c r="G122" s="28">
        <v>2856</v>
      </c>
      <c r="H122" s="28">
        <v>1983</v>
      </c>
      <c r="I122" s="28">
        <v>0</v>
      </c>
      <c r="J122" s="28">
        <f>SUM(G122-H122-I122)</f>
        <v>873</v>
      </c>
      <c r="K122" s="28">
        <v>32</v>
      </c>
      <c r="L122" s="28">
        <v>0</v>
      </c>
      <c r="M122" s="28">
        <v>303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3921</v>
      </c>
      <c r="D123" s="28">
        <v>3528</v>
      </c>
      <c r="E123" s="28">
        <v>41</v>
      </c>
      <c r="F123" s="28">
        <f>SUM(C123-D123-E123)</f>
        <v>352</v>
      </c>
      <c r="G123" s="28">
        <v>11681</v>
      </c>
      <c r="H123" s="28">
        <v>9240</v>
      </c>
      <c r="I123" s="28">
        <v>307</v>
      </c>
      <c r="J123" s="28">
        <f>SUM(G123-H123-I123)</f>
        <v>2134</v>
      </c>
      <c r="K123" s="28">
        <v>278</v>
      </c>
      <c r="L123" s="28">
        <v>0</v>
      </c>
      <c r="M123" s="28">
        <v>230</v>
      </c>
      <c r="N123" s="28">
        <v>184</v>
      </c>
      <c r="O123" s="28">
        <v>184</v>
      </c>
    </row>
    <row r="124" spans="1:15" ht="12.75" customHeight="1">
      <c r="A124" s="4" t="s">
        <v>228</v>
      </c>
      <c r="B124" s="5" t="s">
        <v>229</v>
      </c>
      <c r="C124" s="28">
        <v>1181</v>
      </c>
      <c r="D124" s="28">
        <v>1112</v>
      </c>
      <c r="E124" s="28">
        <v>23</v>
      </c>
      <c r="F124" s="28">
        <f>SUM(C124-D124-E124)</f>
        <v>46</v>
      </c>
      <c r="G124" s="28">
        <v>3443</v>
      </c>
      <c r="H124" s="28">
        <v>2892</v>
      </c>
      <c r="I124" s="28">
        <v>176</v>
      </c>
      <c r="J124" s="28">
        <f>SUM(G124-H124-I124)</f>
        <v>375</v>
      </c>
      <c r="K124" s="28">
        <v>61</v>
      </c>
      <c r="L124" s="28">
        <v>0</v>
      </c>
      <c r="M124" s="28">
        <v>2</v>
      </c>
      <c r="N124" s="28">
        <v>109</v>
      </c>
      <c r="O124" s="28">
        <v>109</v>
      </c>
    </row>
    <row r="125" spans="1:15" ht="12.75" customHeight="1">
      <c r="A125" s="8"/>
      <c r="B125" s="9" t="s">
        <v>230</v>
      </c>
      <c r="C125" s="29">
        <f t="shared" ref="C125:O125" si="29">SUM(C120:C124)</f>
        <v>12831</v>
      </c>
      <c r="D125" s="29">
        <f t="shared" si="29"/>
        <v>11678</v>
      </c>
      <c r="E125" s="29">
        <f t="shared" si="29"/>
        <v>164</v>
      </c>
      <c r="F125" s="29">
        <f t="shared" si="29"/>
        <v>989</v>
      </c>
      <c r="G125" s="29">
        <f t="shared" si="29"/>
        <v>41039</v>
      </c>
      <c r="H125" s="29">
        <f t="shared" si="29"/>
        <v>32263</v>
      </c>
      <c r="I125" s="29">
        <f t="shared" si="29"/>
        <v>1390</v>
      </c>
      <c r="J125" s="29">
        <f t="shared" si="29"/>
        <v>7386</v>
      </c>
      <c r="K125" s="29">
        <f t="shared" si="29"/>
        <v>1118</v>
      </c>
      <c r="L125" s="29">
        <f t="shared" si="29"/>
        <v>0</v>
      </c>
      <c r="M125" s="29">
        <f t="shared" si="29"/>
        <v>768</v>
      </c>
      <c r="N125" s="29">
        <f t="shared" si="29"/>
        <v>727</v>
      </c>
      <c r="O125" s="29">
        <f t="shared" si="29"/>
        <v>727</v>
      </c>
    </row>
    <row r="126" spans="1:15" ht="12.75" customHeight="1">
      <c r="A126" s="4" t="s">
        <v>231</v>
      </c>
      <c r="B126" s="5" t="s">
        <v>232</v>
      </c>
      <c r="C126" s="28">
        <v>2776</v>
      </c>
      <c r="D126" s="28">
        <v>2164</v>
      </c>
      <c r="E126" s="28">
        <v>0</v>
      </c>
      <c r="F126" s="28">
        <f t="shared" ref="F126:F134" si="30">SUM(C126-D126-E126)</f>
        <v>612</v>
      </c>
      <c r="G126" s="28">
        <v>8084</v>
      </c>
      <c r="H126" s="28">
        <v>4743</v>
      </c>
      <c r="I126" s="28">
        <v>0</v>
      </c>
      <c r="J126" s="28">
        <f t="shared" ref="J126:J134" si="31">SUM(G126-H126-I126)</f>
        <v>3341</v>
      </c>
      <c r="K126" s="28">
        <v>76</v>
      </c>
      <c r="L126" s="28">
        <v>0</v>
      </c>
      <c r="M126" s="28">
        <v>207</v>
      </c>
      <c r="N126" s="28">
        <v>52</v>
      </c>
      <c r="O126" s="28">
        <v>52</v>
      </c>
    </row>
    <row r="127" spans="1:15" ht="12.75" customHeight="1">
      <c r="A127" s="4" t="s">
        <v>233</v>
      </c>
      <c r="B127" s="5" t="s">
        <v>234</v>
      </c>
      <c r="C127" s="28">
        <v>1543</v>
      </c>
      <c r="D127" s="28">
        <v>1251</v>
      </c>
      <c r="E127" s="28">
        <v>0</v>
      </c>
      <c r="F127" s="28">
        <f t="shared" si="30"/>
        <v>292</v>
      </c>
      <c r="G127" s="28">
        <v>4803</v>
      </c>
      <c r="H127" s="28">
        <v>3754</v>
      </c>
      <c r="I127" s="28">
        <v>0</v>
      </c>
      <c r="J127" s="28">
        <f t="shared" si="31"/>
        <v>1049</v>
      </c>
      <c r="K127" s="28">
        <v>47</v>
      </c>
      <c r="L127" s="28">
        <v>0</v>
      </c>
      <c r="M127" s="28">
        <v>86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9735</v>
      </c>
      <c r="D128" s="28">
        <v>7603</v>
      </c>
      <c r="E128" s="28">
        <v>158</v>
      </c>
      <c r="F128" s="28">
        <f t="shared" si="30"/>
        <v>1974</v>
      </c>
      <c r="G128" s="28">
        <v>23140</v>
      </c>
      <c r="H128" s="28">
        <v>16865</v>
      </c>
      <c r="I128" s="28">
        <v>733</v>
      </c>
      <c r="J128" s="28">
        <f t="shared" si="31"/>
        <v>5542</v>
      </c>
      <c r="K128" s="28">
        <v>797</v>
      </c>
      <c r="L128" s="28">
        <v>0</v>
      </c>
      <c r="M128" s="28">
        <v>853</v>
      </c>
      <c r="N128" s="28">
        <v>128</v>
      </c>
      <c r="O128" s="28">
        <v>128</v>
      </c>
    </row>
    <row r="129" spans="1:15" ht="12.75" customHeight="1">
      <c r="A129" s="4" t="s">
        <v>237</v>
      </c>
      <c r="B129" s="5" t="s">
        <v>238</v>
      </c>
      <c r="C129" s="28">
        <v>956</v>
      </c>
      <c r="D129" s="28">
        <v>744</v>
      </c>
      <c r="E129" s="28">
        <v>36</v>
      </c>
      <c r="F129" s="28">
        <f t="shared" si="30"/>
        <v>176</v>
      </c>
      <c r="G129" s="28">
        <v>3618</v>
      </c>
      <c r="H129" s="28">
        <v>1880</v>
      </c>
      <c r="I129" s="28">
        <v>296</v>
      </c>
      <c r="J129" s="28">
        <f t="shared" si="31"/>
        <v>1442</v>
      </c>
      <c r="K129" s="28">
        <v>63</v>
      </c>
      <c r="L129" s="28">
        <v>0</v>
      </c>
      <c r="M129" s="28">
        <v>155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5506</v>
      </c>
      <c r="D130" s="28">
        <v>4702</v>
      </c>
      <c r="E130" s="28">
        <v>254</v>
      </c>
      <c r="F130" s="28">
        <f t="shared" si="30"/>
        <v>550</v>
      </c>
      <c r="G130" s="28">
        <v>13872</v>
      </c>
      <c r="H130" s="28">
        <v>7887</v>
      </c>
      <c r="I130" s="28">
        <v>1212</v>
      </c>
      <c r="J130" s="28">
        <f t="shared" si="31"/>
        <v>4773</v>
      </c>
      <c r="K130" s="28">
        <v>468</v>
      </c>
      <c r="L130" s="28">
        <v>0</v>
      </c>
      <c r="M130" s="28">
        <v>62</v>
      </c>
      <c r="N130" s="28">
        <v>28693</v>
      </c>
      <c r="O130" s="28">
        <v>475</v>
      </c>
    </row>
    <row r="131" spans="1:15" ht="12.75" customHeight="1">
      <c r="A131" s="4" t="s">
        <v>241</v>
      </c>
      <c r="B131" s="5" t="s">
        <v>242</v>
      </c>
      <c r="C131" s="28">
        <v>10837</v>
      </c>
      <c r="D131" s="28">
        <v>8836</v>
      </c>
      <c r="E131" s="28">
        <v>49</v>
      </c>
      <c r="F131" s="28">
        <f t="shared" si="30"/>
        <v>1952</v>
      </c>
      <c r="G131" s="28">
        <v>25596</v>
      </c>
      <c r="H131" s="28">
        <v>13869</v>
      </c>
      <c r="I131" s="28">
        <v>346</v>
      </c>
      <c r="J131" s="28">
        <f t="shared" si="31"/>
        <v>11381</v>
      </c>
      <c r="K131" s="28">
        <v>386</v>
      </c>
      <c r="L131" s="28">
        <v>0</v>
      </c>
      <c r="M131" s="28">
        <v>105</v>
      </c>
      <c r="N131" s="28">
        <v>84</v>
      </c>
      <c r="O131" s="28">
        <v>84</v>
      </c>
    </row>
    <row r="132" spans="1:15" ht="12.75" customHeight="1">
      <c r="A132" s="4" t="s">
        <v>243</v>
      </c>
      <c r="B132" s="5" t="s">
        <v>244</v>
      </c>
      <c r="C132" s="28">
        <v>4724</v>
      </c>
      <c r="D132" s="28">
        <v>4103</v>
      </c>
      <c r="E132" s="28">
        <v>0</v>
      </c>
      <c r="F132" s="28">
        <f t="shared" si="30"/>
        <v>621</v>
      </c>
      <c r="G132" s="28">
        <v>14887</v>
      </c>
      <c r="H132" s="28">
        <v>9966</v>
      </c>
      <c r="I132" s="28">
        <v>0</v>
      </c>
      <c r="J132" s="28">
        <f t="shared" si="31"/>
        <v>4921</v>
      </c>
      <c r="K132" s="28">
        <v>828</v>
      </c>
      <c r="L132" s="28">
        <v>0</v>
      </c>
      <c r="M132" s="28">
        <v>735</v>
      </c>
      <c r="N132" s="28">
        <v>14</v>
      </c>
      <c r="O132" s="28">
        <v>14</v>
      </c>
    </row>
    <row r="133" spans="1:15" ht="12.75" customHeight="1">
      <c r="A133" s="4" t="s">
        <v>245</v>
      </c>
      <c r="B133" s="5" t="s">
        <v>246</v>
      </c>
      <c r="C133" s="28">
        <v>3744</v>
      </c>
      <c r="D133" s="28">
        <v>3317</v>
      </c>
      <c r="E133" s="28">
        <v>0</v>
      </c>
      <c r="F133" s="28">
        <f t="shared" si="30"/>
        <v>427</v>
      </c>
      <c r="G133" s="28">
        <v>10812</v>
      </c>
      <c r="H133" s="28">
        <v>7282</v>
      </c>
      <c r="I133" s="28">
        <v>0</v>
      </c>
      <c r="J133" s="28">
        <f t="shared" si="31"/>
        <v>3530</v>
      </c>
      <c r="K133" s="28">
        <v>2458</v>
      </c>
      <c r="L133" s="28">
        <v>0</v>
      </c>
      <c r="M133" s="28">
        <v>315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2684</v>
      </c>
      <c r="D134" s="28">
        <v>2041</v>
      </c>
      <c r="E134" s="28">
        <v>0</v>
      </c>
      <c r="F134" s="28">
        <f t="shared" si="30"/>
        <v>643</v>
      </c>
      <c r="G134" s="28">
        <v>10272</v>
      </c>
      <c r="H134" s="28">
        <v>4317</v>
      </c>
      <c r="I134" s="28">
        <v>0</v>
      </c>
      <c r="J134" s="28">
        <f t="shared" si="31"/>
        <v>5955</v>
      </c>
      <c r="K134" s="28">
        <v>306</v>
      </c>
      <c r="L134" s="28">
        <v>0</v>
      </c>
      <c r="M134" s="28">
        <v>370</v>
      </c>
      <c r="N134" s="28">
        <v>28</v>
      </c>
      <c r="O134" s="28">
        <v>28</v>
      </c>
    </row>
    <row r="135" spans="1:15" ht="12.75" customHeight="1">
      <c r="A135" s="10"/>
      <c r="B135" s="9" t="s">
        <v>249</v>
      </c>
      <c r="C135" s="29">
        <f t="shared" ref="C135:O135" si="32">SUM(C126:C134)</f>
        <v>42505</v>
      </c>
      <c r="D135" s="29">
        <f t="shared" si="32"/>
        <v>34761</v>
      </c>
      <c r="E135" s="29">
        <f t="shared" si="32"/>
        <v>497</v>
      </c>
      <c r="F135" s="29">
        <f t="shared" si="32"/>
        <v>7247</v>
      </c>
      <c r="G135" s="29">
        <f t="shared" si="32"/>
        <v>115084</v>
      </c>
      <c r="H135" s="29">
        <f t="shared" si="32"/>
        <v>70563</v>
      </c>
      <c r="I135" s="29">
        <f t="shared" si="32"/>
        <v>2587</v>
      </c>
      <c r="J135" s="29">
        <f t="shared" si="32"/>
        <v>41934</v>
      </c>
      <c r="K135" s="29">
        <f t="shared" si="32"/>
        <v>5429</v>
      </c>
      <c r="L135" s="29">
        <f t="shared" si="32"/>
        <v>0</v>
      </c>
      <c r="M135" s="29">
        <f t="shared" si="32"/>
        <v>2888</v>
      </c>
      <c r="N135" s="29">
        <f t="shared" si="32"/>
        <v>28999</v>
      </c>
      <c r="O135" s="29">
        <f t="shared" si="32"/>
        <v>781</v>
      </c>
    </row>
    <row r="136" spans="1:15" ht="12.75" customHeight="1">
      <c r="A136" s="4" t="s">
        <v>250</v>
      </c>
      <c r="B136" s="5" t="s">
        <v>251</v>
      </c>
      <c r="C136" s="28">
        <v>6285</v>
      </c>
      <c r="D136" s="28">
        <v>6040</v>
      </c>
      <c r="E136" s="28">
        <v>0</v>
      </c>
      <c r="F136" s="28">
        <f t="shared" ref="F136:F143" si="33">SUM(C136-D136-E136)</f>
        <v>245</v>
      </c>
      <c r="G136" s="28">
        <v>14914</v>
      </c>
      <c r="H136" s="28">
        <v>11995</v>
      </c>
      <c r="I136" s="28">
        <v>0</v>
      </c>
      <c r="J136" s="28">
        <f t="shared" ref="J136:J143" si="34">SUM(G136-H136-I136)</f>
        <v>2919</v>
      </c>
      <c r="K136" s="28">
        <v>3451</v>
      </c>
      <c r="L136" s="28">
        <v>699</v>
      </c>
      <c r="M136" s="28">
        <v>262</v>
      </c>
      <c r="N136" s="28">
        <v>2278</v>
      </c>
      <c r="O136" s="28">
        <v>2083</v>
      </c>
    </row>
    <row r="137" spans="1:15" ht="12.75" customHeight="1">
      <c r="A137" s="4" t="s">
        <v>252</v>
      </c>
      <c r="B137" s="5" t="s">
        <v>253</v>
      </c>
      <c r="C137" s="28">
        <v>928</v>
      </c>
      <c r="D137" s="28">
        <v>683</v>
      </c>
      <c r="E137" s="28">
        <v>0</v>
      </c>
      <c r="F137" s="28">
        <f t="shared" si="33"/>
        <v>245</v>
      </c>
      <c r="G137" s="28">
        <v>2015</v>
      </c>
      <c r="H137" s="28">
        <v>1560</v>
      </c>
      <c r="I137" s="28">
        <v>0</v>
      </c>
      <c r="J137" s="28">
        <f t="shared" si="34"/>
        <v>455</v>
      </c>
      <c r="K137" s="28">
        <v>34</v>
      </c>
      <c r="L137" s="28">
        <v>0</v>
      </c>
      <c r="M137" s="28">
        <v>0</v>
      </c>
      <c r="N137" s="28">
        <v>9</v>
      </c>
      <c r="O137" s="28">
        <v>9</v>
      </c>
    </row>
    <row r="138" spans="1:15" ht="12.75" customHeight="1">
      <c r="A138" s="4" t="s">
        <v>254</v>
      </c>
      <c r="B138" s="5" t="s">
        <v>255</v>
      </c>
      <c r="C138" s="28">
        <v>528</v>
      </c>
      <c r="D138" s="28">
        <v>401</v>
      </c>
      <c r="E138" s="28">
        <v>0</v>
      </c>
      <c r="F138" s="28">
        <f t="shared" si="33"/>
        <v>127</v>
      </c>
      <c r="G138" s="28">
        <v>1337</v>
      </c>
      <c r="H138" s="28">
        <v>1069</v>
      </c>
      <c r="I138" s="28">
        <v>0</v>
      </c>
      <c r="J138" s="28">
        <f t="shared" si="34"/>
        <v>268</v>
      </c>
      <c r="K138" s="28">
        <v>3</v>
      </c>
      <c r="L138" s="28">
        <v>0</v>
      </c>
      <c r="M138" s="28">
        <v>14</v>
      </c>
      <c r="N138" s="28">
        <v>252</v>
      </c>
      <c r="O138" s="28">
        <v>0</v>
      </c>
    </row>
    <row r="139" spans="1:15" ht="12.75" customHeight="1">
      <c r="A139" s="4" t="s">
        <v>256</v>
      </c>
      <c r="B139" s="5" t="s">
        <v>257</v>
      </c>
      <c r="C139" s="28">
        <v>1355</v>
      </c>
      <c r="D139" s="28">
        <v>1355</v>
      </c>
      <c r="E139" s="28">
        <v>0</v>
      </c>
      <c r="F139" s="28">
        <f t="shared" si="33"/>
        <v>0</v>
      </c>
      <c r="G139" s="28">
        <v>4010</v>
      </c>
      <c r="H139" s="28">
        <v>3608</v>
      </c>
      <c r="I139" s="28">
        <v>0</v>
      </c>
      <c r="J139" s="28">
        <f t="shared" si="34"/>
        <v>402</v>
      </c>
      <c r="K139" s="28">
        <v>2096</v>
      </c>
      <c r="L139" s="28">
        <v>61</v>
      </c>
      <c r="M139" s="28">
        <v>317</v>
      </c>
      <c r="N139" s="28">
        <v>122</v>
      </c>
      <c r="O139" s="28">
        <v>113</v>
      </c>
    </row>
    <row r="140" spans="1:15" ht="12.75" customHeight="1">
      <c r="A140" s="4" t="s">
        <v>258</v>
      </c>
      <c r="B140" s="5" t="s">
        <v>259</v>
      </c>
      <c r="C140" s="28">
        <v>277</v>
      </c>
      <c r="D140" s="28">
        <v>203</v>
      </c>
      <c r="E140" s="28">
        <v>0</v>
      </c>
      <c r="F140" s="28">
        <f t="shared" si="33"/>
        <v>74</v>
      </c>
      <c r="G140" s="28">
        <v>693</v>
      </c>
      <c r="H140" s="28">
        <v>445</v>
      </c>
      <c r="I140" s="28">
        <v>0</v>
      </c>
      <c r="J140" s="28">
        <f t="shared" si="34"/>
        <v>248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944</v>
      </c>
      <c r="D141" s="28">
        <v>892</v>
      </c>
      <c r="E141" s="28">
        <v>0</v>
      </c>
      <c r="F141" s="28">
        <f t="shared" si="33"/>
        <v>52</v>
      </c>
      <c r="G141" s="28">
        <v>2545</v>
      </c>
      <c r="H141" s="28">
        <v>1901</v>
      </c>
      <c r="I141" s="28">
        <v>0</v>
      </c>
      <c r="J141" s="28">
        <f t="shared" si="34"/>
        <v>644</v>
      </c>
      <c r="K141" s="28">
        <v>713</v>
      </c>
      <c r="L141" s="28">
        <v>0</v>
      </c>
      <c r="M141" s="28">
        <v>57</v>
      </c>
      <c r="N141" s="28">
        <v>183</v>
      </c>
      <c r="O141" s="28">
        <v>183</v>
      </c>
    </row>
    <row r="142" spans="1:15" ht="12.75" customHeight="1">
      <c r="A142" s="4" t="s">
        <v>262</v>
      </c>
      <c r="B142" s="5" t="s">
        <v>263</v>
      </c>
      <c r="C142" s="28">
        <v>1406</v>
      </c>
      <c r="D142" s="28">
        <v>1058</v>
      </c>
      <c r="E142" s="28">
        <v>0</v>
      </c>
      <c r="F142" s="28">
        <f t="shared" si="33"/>
        <v>348</v>
      </c>
      <c r="G142" s="28">
        <v>4467</v>
      </c>
      <c r="H142" s="28">
        <v>3398</v>
      </c>
      <c r="I142" s="28">
        <v>0</v>
      </c>
      <c r="J142" s="28">
        <f t="shared" si="34"/>
        <v>1069</v>
      </c>
      <c r="K142" s="28">
        <v>1219</v>
      </c>
      <c r="L142" s="28">
        <v>0</v>
      </c>
      <c r="M142" s="28">
        <v>495</v>
      </c>
      <c r="N142" s="28">
        <v>458</v>
      </c>
      <c r="O142" s="28">
        <v>424</v>
      </c>
    </row>
    <row r="143" spans="1:15" ht="12.75" customHeight="1">
      <c r="A143" s="4" t="s">
        <v>264</v>
      </c>
      <c r="B143" s="5" t="s">
        <v>265</v>
      </c>
      <c r="C143" s="28">
        <v>4235</v>
      </c>
      <c r="D143" s="28">
        <v>3517</v>
      </c>
      <c r="E143" s="28">
        <v>0</v>
      </c>
      <c r="F143" s="28">
        <f t="shared" si="33"/>
        <v>718</v>
      </c>
      <c r="G143" s="28">
        <v>12623</v>
      </c>
      <c r="H143" s="28">
        <v>6080</v>
      </c>
      <c r="I143" s="28">
        <v>0</v>
      </c>
      <c r="J143" s="28">
        <f t="shared" si="34"/>
        <v>6543</v>
      </c>
      <c r="K143" s="28">
        <v>6966</v>
      </c>
      <c r="L143" s="28">
        <v>0</v>
      </c>
      <c r="M143" s="28">
        <v>534</v>
      </c>
      <c r="N143" s="28">
        <v>1065</v>
      </c>
      <c r="O143" s="28">
        <v>1011</v>
      </c>
    </row>
    <row r="144" spans="1:15" ht="12.75" customHeight="1">
      <c r="A144" s="10"/>
      <c r="B144" s="9" t="s">
        <v>266</v>
      </c>
      <c r="C144" s="30">
        <f t="shared" ref="C144:O144" si="35">SUM(C136:C143)</f>
        <v>15958</v>
      </c>
      <c r="D144" s="30">
        <f t="shared" si="35"/>
        <v>14149</v>
      </c>
      <c r="E144" s="30">
        <f t="shared" si="35"/>
        <v>0</v>
      </c>
      <c r="F144" s="30">
        <f t="shared" si="35"/>
        <v>1809</v>
      </c>
      <c r="G144" s="30">
        <f t="shared" si="35"/>
        <v>42604</v>
      </c>
      <c r="H144" s="30">
        <f t="shared" si="35"/>
        <v>30056</v>
      </c>
      <c r="I144" s="30">
        <f t="shared" si="35"/>
        <v>0</v>
      </c>
      <c r="J144" s="30">
        <f t="shared" si="35"/>
        <v>12548</v>
      </c>
      <c r="K144" s="30">
        <f t="shared" si="35"/>
        <v>14482</v>
      </c>
      <c r="L144" s="30">
        <f t="shared" si="35"/>
        <v>760</v>
      </c>
      <c r="M144" s="30">
        <f t="shared" si="35"/>
        <v>1679</v>
      </c>
      <c r="N144" s="30">
        <f t="shared" si="35"/>
        <v>4367</v>
      </c>
      <c r="O144" s="30">
        <f t="shared" si="35"/>
        <v>3823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558488</v>
      </c>
      <c r="D145" s="31">
        <f t="shared" si="36"/>
        <v>405665</v>
      </c>
      <c r="E145" s="31">
        <f t="shared" si="36"/>
        <v>12009</v>
      </c>
      <c r="F145" s="31">
        <f t="shared" si="36"/>
        <v>140814</v>
      </c>
      <c r="G145" s="31">
        <f t="shared" si="36"/>
        <v>1726527</v>
      </c>
      <c r="H145" s="31">
        <f t="shared" si="36"/>
        <v>892043</v>
      </c>
      <c r="I145" s="31">
        <f t="shared" si="36"/>
        <v>68920</v>
      </c>
      <c r="J145" s="31">
        <f t="shared" si="36"/>
        <v>765564</v>
      </c>
      <c r="K145" s="31">
        <f t="shared" si="36"/>
        <v>165082</v>
      </c>
      <c r="L145" s="31">
        <f t="shared" si="36"/>
        <v>1877</v>
      </c>
      <c r="M145" s="31">
        <f t="shared" si="36"/>
        <v>66093</v>
      </c>
      <c r="N145" s="31">
        <f t="shared" si="36"/>
        <v>109197</v>
      </c>
      <c r="O145" s="31">
        <f t="shared" si="36"/>
        <v>49947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2017-05-03T08:05:51Z</dcterms:modified>
</cp:coreProperties>
</file>