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1"/>
  </bookViews>
  <sheets>
    <sheet name="Mensile" sheetId="1" r:id="rId1"/>
    <sheet name="Cumulato" sheetId="2" r:id="rId2"/>
  </sheets>
  <definedNames/>
  <calcPr fullCalcOnLoad="1"/>
</workbook>
</file>

<file path=xl/sharedStrings.xml><?xml version="1.0" encoding="utf-8"?>
<sst xmlns="http://schemas.openxmlformats.org/spreadsheetml/2006/main" count="364" uniqueCount="137">
  <si>
    <t>Ministero dello Sviluppo Economico</t>
  </si>
  <si>
    <t>BOLLETTINO PETROLIFERO</t>
  </si>
  <si>
    <t>Cambio EUR/USD: 1.05429</t>
  </si>
  <si>
    <t>DGSAIE DIV.6</t>
  </si>
  <si>
    <t>IMPORTAZIONE DI GREGGI CONTO PROPRIO (PER PAESE E GREGGIO)</t>
  </si>
  <si>
    <t>Report costruito su dati provvisori</t>
  </si>
  <si>
    <t>Periodo: dicembre 2016</t>
  </si>
  <si>
    <t>Area Geografica</t>
  </si>
  <si>
    <t>Paese</t>
  </si>
  <si>
    <t>Greggio</t>
  </si>
  <si>
    <t>Grado API riportato</t>
  </si>
  <si>
    <t>Zolfo % riportato</t>
  </si>
  <si>
    <t>Quantità scaricata (ton)</t>
  </si>
  <si>
    <t>Quantità scaricata (bbl)</t>
  </si>
  <si>
    <t>Costo totale ($/bbl)</t>
  </si>
  <si>
    <t>AFRICA</t>
  </si>
  <si>
    <t>ALGERIA</t>
  </si>
  <si>
    <t>SAHARAN BLEND [1301]</t>
  </si>
  <si>
    <t>CONGO</t>
  </si>
  <si>
    <t>N'KOSSA [5]</t>
  </si>
  <si>
    <t>COSTA D'AVORIO</t>
  </si>
  <si>
    <t>ESPOIR [145]</t>
  </si>
  <si>
    <t>EGITTO</t>
  </si>
  <si>
    <t>QARUN [1625]</t>
  </si>
  <si>
    <t>WESTERN DESERT [1722]</t>
  </si>
  <si>
    <t>GABON</t>
  </si>
  <si>
    <t>MANDJI [2628]</t>
  </si>
  <si>
    <t>GUINEA  EQUATORIALE</t>
  </si>
  <si>
    <t>ZAFIRO [60]</t>
  </si>
  <si>
    <t>LIBIA</t>
  </si>
  <si>
    <t>AL JORF [11]</t>
  </si>
  <si>
    <t>AMNA (AMAL) [1346]</t>
  </si>
  <si>
    <t>SARIR [1344]</t>
  </si>
  <si>
    <t>NIGERIA</t>
  </si>
  <si>
    <t>EBOK [2345]</t>
  </si>
  <si>
    <t>ASIA</t>
  </si>
  <si>
    <t>AZERBAIGIAN</t>
  </si>
  <si>
    <t>AZERI BLEND [53]</t>
  </si>
  <si>
    <t>AZERY LIGHT [41]</t>
  </si>
  <si>
    <t>KAZAKISTAN</t>
  </si>
  <si>
    <t>CPC BLEND [9363]</t>
  </si>
  <si>
    <t>EUROPA</t>
  </si>
  <si>
    <t>ALBANIA</t>
  </si>
  <si>
    <t>PATOS MARINZA [63]</t>
  </si>
  <si>
    <t>REGNO UNITO</t>
  </si>
  <si>
    <t>BRENT BLEND [3353]</t>
  </si>
  <si>
    <t>RUSSIA</t>
  </si>
  <si>
    <t>URALS (SOVIET BLEND) [3580]</t>
  </si>
  <si>
    <t>MEDIO ORIENTE</t>
  </si>
  <si>
    <t>ARABIA SAUDITA</t>
  </si>
  <si>
    <t>ARABIAN BERRI (EXTRA LIGHT) [265]</t>
  </si>
  <si>
    <t>ARABIAN LIGHT [566]</t>
  </si>
  <si>
    <t>IRAN</t>
  </si>
  <si>
    <t>IRANIAN HEAVY [421]</t>
  </si>
  <si>
    <t>IRAQ</t>
  </si>
  <si>
    <t>BASRAH LIGHT [539]</t>
  </si>
  <si>
    <t>CRUDE OIL BLEND IRAQ [743]</t>
  </si>
  <si>
    <t>EBCO [15]</t>
  </si>
  <si>
    <t>KIRKUK BLEND [238]</t>
  </si>
  <si>
    <t>KIRKUK [236]</t>
  </si>
  <si>
    <t>KUWAIT</t>
  </si>
  <si>
    <t>KUWAIT [452]</t>
  </si>
  <si>
    <t>NORD AMERICA</t>
  </si>
  <si>
    <t>U.S.A.</t>
  </si>
  <si>
    <t>MIDLAND SWEET [48]</t>
  </si>
  <si>
    <t>SUD AMERICA</t>
  </si>
  <si>
    <t>BRASILE</t>
  </si>
  <si>
    <t>ALTRI GREGGI BRASILE [155]</t>
  </si>
  <si>
    <t>LULA [9370]</t>
  </si>
  <si>
    <t>TOTALE</t>
  </si>
  <si>
    <t>Periodo: gennaio-dicembre 2016</t>
  </si>
  <si>
    <t>ANGOLA</t>
  </si>
  <si>
    <t>CLOV [51]</t>
  </si>
  <si>
    <t>DALIA [81]</t>
  </si>
  <si>
    <t>SAXI BATUQUE [82]</t>
  </si>
  <si>
    <t>CAMERUN</t>
  </si>
  <si>
    <t>LOKELE [9013]</t>
  </si>
  <si>
    <t>COCO [6]</t>
  </si>
  <si>
    <t>DJENO MELANGE (EMERAUDE) [2]</t>
  </si>
  <si>
    <t>YOMBO FUEL OIL [17]</t>
  </si>
  <si>
    <t>BELAYM [1721]</t>
  </si>
  <si>
    <t>RAS GHARIB BLEND [1723]</t>
  </si>
  <si>
    <t>ETAME CRUDE OIL [87]</t>
  </si>
  <si>
    <t>GHANA</t>
  </si>
  <si>
    <t>JUBILEE  (GHANA) [199]</t>
  </si>
  <si>
    <t>ASENG [54]</t>
  </si>
  <si>
    <t>CEIBA [99]</t>
  </si>
  <si>
    <t>BOURI [9103]</t>
  </si>
  <si>
    <t>BREGA [1342]</t>
  </si>
  <si>
    <t>EL SHAHARA [9017]</t>
  </si>
  <si>
    <t>ES SIDER [1343]</t>
  </si>
  <si>
    <t>MELLITAH [1370]</t>
  </si>
  <si>
    <t>MAURITANIA</t>
  </si>
  <si>
    <t>CHINGUETTI [205]</t>
  </si>
  <si>
    <t>AKPO [2346]</t>
  </si>
  <si>
    <t>BONGA [64]</t>
  </si>
  <si>
    <t>ERHA [65]</t>
  </si>
  <si>
    <t>ESCRAVOS [9005]</t>
  </si>
  <si>
    <t>FORCADOS (N.BLEND) [2642]</t>
  </si>
  <si>
    <t>NIGERIA ABO [2343]</t>
  </si>
  <si>
    <t>QUA IBOE(N.LIGHT. BBQ) [4]</t>
  </si>
  <si>
    <t>TUNISIA</t>
  </si>
  <si>
    <t>ASHTART [1881]</t>
  </si>
  <si>
    <t>EZZAOUIA [9116]</t>
  </si>
  <si>
    <t>RHEMOURA MELANGE [10]</t>
  </si>
  <si>
    <t>ZARZAITINE [1302]</t>
  </si>
  <si>
    <t>AMERICA CENTRALE</t>
  </si>
  <si>
    <t>MESSICO</t>
  </si>
  <si>
    <t>OLMECA [9350]</t>
  </si>
  <si>
    <t>SHAN DENIZ [78]</t>
  </si>
  <si>
    <t>GEORGIA</t>
  </si>
  <si>
    <t>CHELEKEM BLEND [9365]</t>
  </si>
  <si>
    <t>CRUDE OIL VISOKA [21]</t>
  </si>
  <si>
    <t>GRECIA</t>
  </si>
  <si>
    <t>PRINOS [31]</t>
  </si>
  <si>
    <t>NORVEGIA</t>
  </si>
  <si>
    <t>EKOFISK [3335]</t>
  </si>
  <si>
    <t>GRANE [46]</t>
  </si>
  <si>
    <t>GULLFAKS [9121]</t>
  </si>
  <si>
    <t>HEIDRUM [39]</t>
  </si>
  <si>
    <t>STATFJORD [26]</t>
  </si>
  <si>
    <t>FORTIES [3354]</t>
  </si>
  <si>
    <t>ARCTIC [9368]</t>
  </si>
  <si>
    <t>SIBERIAN LIGHT [9320]</t>
  </si>
  <si>
    <t>BASRAH HEAVY (FAO BLEND) [741]</t>
  </si>
  <si>
    <t>CRUDE OIL SHAIKAN [742]</t>
  </si>
  <si>
    <t>TASK [56]</t>
  </si>
  <si>
    <t>TAWKE [744]</t>
  </si>
  <si>
    <t>ISRAELE</t>
  </si>
  <si>
    <t>CRUDE OIL BLEND [9367]</t>
  </si>
  <si>
    <t>CANADA</t>
  </si>
  <si>
    <t>HIBERNIA [101]</t>
  </si>
  <si>
    <t>TERRANOVA [94]</t>
  </si>
  <si>
    <t>ALTRI GREGGI U.S.A. [175]</t>
  </si>
  <si>
    <t>EAGLEFORD CONDENSATE [52]</t>
  </si>
  <si>
    <t>COLOMBIA</t>
  </si>
  <si>
    <t>VASCONIA [2348]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</si>
</sst>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1">
    <font>
      <sz val="11"/>
      <color indexed="8"/>
      <name val="Calibri"/>
      <family val="0"/>
    </font>
    <font>
      <b/>
      <sz val="10"/>
      <color indexed="10"/>
      <name val="Calibri"/>
      <family val="0"/>
    </font>
    <font>
      <b/>
      <sz val="10"/>
      <color indexed="12"/>
      <name val="Calibri"/>
      <family val="0"/>
    </font>
    <font>
      <sz val="10"/>
      <color indexed="8"/>
      <name val="Calibri"/>
      <family val="0"/>
    </font>
    <font>
      <b/>
      <sz val="10"/>
      <color indexed="13"/>
      <name val="Calibri"/>
      <family val="0"/>
    </font>
    <font>
      <b/>
      <u val="single"/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8"/>
      <color indexed="12"/>
      <name val="Calibri"/>
      <family val="0"/>
    </font>
    <font>
      <b/>
      <sz val="11"/>
      <color indexed="8"/>
      <name val="Calibri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Fill="1" applyAlignment="1" applyProtection="1">
      <alignment/>
      <protection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0" fontId="1" fillId="33" borderId="11" xfId="0" applyFont="1" applyFill="1" applyBorder="1" applyAlignment="1" applyProtection="1">
      <alignment horizontal="center" vertical="center" wrapText="1"/>
      <protection/>
    </xf>
    <xf numFmtId="0" fontId="1" fillId="33" borderId="12" xfId="0" applyFont="1" applyFill="1" applyBorder="1" applyAlignment="1" applyProtection="1">
      <alignment horizontal="center" vertical="center" wrapText="1"/>
      <protection/>
    </xf>
    <xf numFmtId="0" fontId="2" fillId="33" borderId="13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Alignment="1" applyProtection="1">
      <alignment horizontal="center"/>
      <protection/>
    </xf>
    <xf numFmtId="0" fontId="2" fillId="33" borderId="14" xfId="0" applyFont="1" applyFill="1" applyBorder="1" applyAlignment="1" applyProtection="1">
      <alignment horizontal="center"/>
      <protection/>
    </xf>
    <xf numFmtId="0" fontId="2" fillId="33" borderId="14" xfId="0" applyFont="1" applyFill="1" applyBorder="1" applyAlignment="1" applyProtection="1">
      <alignment horizontal="center" vertical="center"/>
      <protection/>
    </xf>
    <xf numFmtId="0" fontId="2" fillId="33" borderId="15" xfId="0" applyFont="1" applyFill="1" applyBorder="1" applyAlignment="1" applyProtection="1">
      <alignment horizontal="center" vertical="center"/>
      <protection/>
    </xf>
    <xf numFmtId="3" fontId="3" fillId="0" borderId="0" xfId="0" applyNumberFormat="1" applyFont="1" applyFill="1" applyAlignment="1" applyProtection="1">
      <alignment horizontal="center"/>
      <protection/>
    </xf>
    <xf numFmtId="0" fontId="4" fillId="33" borderId="14" xfId="0" applyFont="1" applyFill="1" applyBorder="1" applyAlignment="1" applyProtection="1">
      <alignment horizontal="center" wrapText="1"/>
      <protection/>
    </xf>
    <xf numFmtId="4" fontId="3" fillId="0" borderId="0" xfId="0" applyNumberFormat="1" applyFont="1" applyFill="1" applyAlignment="1" applyProtection="1">
      <alignment horizontal="center"/>
      <protection/>
    </xf>
    <xf numFmtId="4" fontId="3" fillId="0" borderId="16" xfId="0" applyNumberFormat="1" applyFont="1" applyFill="1" applyBorder="1" applyAlignment="1" applyProtection="1">
      <alignment horizontal="center"/>
      <protection/>
    </xf>
    <xf numFmtId="4" fontId="5" fillId="0" borderId="0" xfId="0" applyNumberFormat="1" applyFont="1" applyFill="1" applyAlignment="1" applyProtection="1">
      <alignment horizontal="center"/>
      <protection/>
    </xf>
    <xf numFmtId="4" fontId="6" fillId="0" borderId="0" xfId="0" applyNumberFormat="1" applyFont="1" applyFill="1" applyAlignment="1" applyProtection="1">
      <alignment horizontal="center"/>
      <protection/>
    </xf>
    <xf numFmtId="0" fontId="4" fillId="33" borderId="0" xfId="0" applyFont="1" applyFill="1" applyAlignment="1" applyProtection="1">
      <alignment horizontal="center" wrapText="1"/>
      <protection/>
    </xf>
    <xf numFmtId="0" fontId="2" fillId="33" borderId="0" xfId="0" applyFont="1" applyFill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/>
      <protection/>
    </xf>
    <xf numFmtId="3" fontId="6" fillId="0" borderId="0" xfId="0" applyNumberFormat="1" applyFont="1" applyFill="1" applyAlignment="1" applyProtection="1">
      <alignment horizontal="center"/>
      <protection/>
    </xf>
    <xf numFmtId="0" fontId="2" fillId="33" borderId="0" xfId="0" applyFont="1" applyFill="1" applyAlignment="1" applyProtection="1">
      <alignment horizontal="center" vertical="center" wrapText="1"/>
      <protection/>
    </xf>
    <xf numFmtId="0" fontId="2" fillId="33" borderId="13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Alignment="1" applyProtection="1">
      <alignment horizontal="center" wrapText="1"/>
      <protection/>
    </xf>
    <xf numFmtId="0" fontId="2" fillId="33" borderId="0" xfId="0" applyFont="1" applyFill="1" applyAlignment="1" applyProtection="1">
      <alignment horizontal="center" vertical="center"/>
      <protection/>
    </xf>
    <xf numFmtId="0" fontId="7" fillId="33" borderId="0" xfId="0" applyFont="1" applyFill="1" applyAlignment="1" applyProtection="1">
      <alignment horizontal="center" vertical="center"/>
      <protection/>
    </xf>
  </cellXfs>
  <cellStyles count="4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Neutrale" xfId="43"/>
    <cellStyle name="Nota" xfId="44"/>
    <cellStyle name="Output" xfId="45"/>
    <cellStyle name="Testo avviso" xfId="46"/>
    <cellStyle name="Testo descrittivo" xfId="47"/>
    <cellStyle name="Titolo" xfId="48"/>
    <cellStyle name="Titolo 1" xfId="49"/>
    <cellStyle name="Titolo 2" xfId="50"/>
    <cellStyle name="Titolo 3" xfId="51"/>
    <cellStyle name="Titolo 4" xfId="52"/>
    <cellStyle name="Totale" xfId="53"/>
    <cellStyle name="Valore non valido" xfId="54"/>
    <cellStyle name="Valore valido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3366"/>
      <rgbColor rgb="00CCCCFF"/>
      <rgbColor rgb="00000080"/>
      <rgbColor rgb="00FF00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1">
      <selection activeCell="H38" sqref="H38"/>
    </sheetView>
  </sheetViews>
  <sheetFormatPr defaultColWidth="9.140625" defaultRowHeight="12.75" customHeight="1"/>
  <cols>
    <col min="1" max="1" width="23.140625" style="11" customWidth="1"/>
    <col min="2" max="2" width="11.8515625" style="11" customWidth="1"/>
    <col min="3" max="5" width="20.00390625" style="11" customWidth="1"/>
    <col min="6" max="6" width="24.8515625" style="9" customWidth="1"/>
    <col min="7" max="7" width="26.421875" style="9" customWidth="1"/>
    <col min="8" max="8" width="29.28125" style="14" customWidth="1"/>
    <col min="9" max="9" width="11.8515625" style="0" customWidth="1"/>
  </cols>
  <sheetData>
    <row r="1" spans="1:8" ht="12.75" customHeight="1">
      <c r="A1" s="22" t="s">
        <v>0</v>
      </c>
      <c r="B1" s="22"/>
      <c r="C1" s="22"/>
      <c r="D1" s="22" t="s">
        <v>1</v>
      </c>
      <c r="E1" s="22"/>
      <c r="F1" s="22"/>
      <c r="G1" s="22"/>
      <c r="H1" s="4" t="s">
        <v>2</v>
      </c>
    </row>
    <row r="2" spans="1:8" ht="12.75" customHeight="1">
      <c r="A2" s="22" t="s">
        <v>3</v>
      </c>
      <c r="B2" s="22"/>
      <c r="C2" s="22"/>
      <c r="D2" s="23" t="s">
        <v>4</v>
      </c>
      <c r="E2" s="23"/>
      <c r="F2" s="23"/>
      <c r="G2" s="23"/>
      <c r="H2" s="4"/>
    </row>
    <row r="3" spans="1:8" ht="12.75" customHeight="1">
      <c r="A3" s="22"/>
      <c r="B3" s="22"/>
      <c r="C3" s="22"/>
      <c r="D3" s="16"/>
      <c r="E3" s="16"/>
      <c r="F3" s="16"/>
      <c r="G3" s="16"/>
      <c r="H3" s="4"/>
    </row>
    <row r="4" spans="1:8" ht="12.75" customHeight="1">
      <c r="A4" s="5"/>
      <c r="B4" s="5"/>
      <c r="C4" s="5"/>
      <c r="D4" s="5"/>
      <c r="E4" s="5"/>
      <c r="F4" s="5"/>
      <c r="G4" s="19" t="s">
        <v>5</v>
      </c>
      <c r="H4" s="20"/>
    </row>
    <row r="5" spans="1:8" ht="15" customHeight="1">
      <c r="A5" s="21"/>
      <c r="B5" s="21"/>
      <c r="C5" s="21"/>
      <c r="D5" s="15"/>
      <c r="E5" s="15"/>
      <c r="F5" s="5"/>
      <c r="G5" s="19" t="s">
        <v>6</v>
      </c>
      <c r="H5" s="20"/>
    </row>
    <row r="6" spans="1:8" ht="13.5" customHeight="1">
      <c r="A6" s="10"/>
      <c r="B6" s="10"/>
      <c r="C6" s="10"/>
      <c r="D6" s="10"/>
      <c r="E6" s="10"/>
      <c r="F6" s="6"/>
      <c r="G6" s="7"/>
      <c r="H6" s="8"/>
    </row>
    <row r="7" spans="1:9" ht="14.25" customHeight="1">
      <c r="A7" s="1" t="s">
        <v>7</v>
      </c>
      <c r="B7" s="2" t="s">
        <v>8</v>
      </c>
      <c r="C7" s="2" t="s">
        <v>9</v>
      </c>
      <c r="D7" s="2" t="s">
        <v>10</v>
      </c>
      <c r="E7" s="2" t="s">
        <v>11</v>
      </c>
      <c r="F7" s="2" t="s">
        <v>12</v>
      </c>
      <c r="G7" s="2" t="s">
        <v>13</v>
      </c>
      <c r="H7" s="3" t="s">
        <v>14</v>
      </c>
      <c r="I7" s="12"/>
    </row>
    <row r="8" spans="1:8" ht="13.5" customHeight="1">
      <c r="A8" s="11" t="s">
        <v>15</v>
      </c>
      <c r="B8" s="11" t="s">
        <v>16</v>
      </c>
      <c r="C8" s="11" t="s">
        <v>17</v>
      </c>
      <c r="D8" s="11">
        <v>44.79</v>
      </c>
      <c r="E8" s="11">
        <v>0.06</v>
      </c>
      <c r="F8" s="9">
        <v>156001.35</v>
      </c>
      <c r="G8" s="9">
        <v>1222399.7357760032</v>
      </c>
      <c r="H8" s="13">
        <v>54.3853024622889</v>
      </c>
    </row>
    <row r="9" spans="1:8" ht="12.75" customHeight="1">
      <c r="A9" s="11" t="s">
        <v>15</v>
      </c>
      <c r="B9" s="11" t="s">
        <v>18</v>
      </c>
      <c r="C9" s="11" t="s">
        <v>19</v>
      </c>
      <c r="D9" s="11">
        <v>42.42</v>
      </c>
      <c r="E9" s="11">
        <v>0.05</v>
      </c>
      <c r="F9" s="9">
        <v>116954.92</v>
      </c>
      <c r="G9" s="9">
        <v>904095.814677568</v>
      </c>
      <c r="H9" s="14">
        <v>53.5096895977261</v>
      </c>
    </row>
    <row r="10" spans="1:8" ht="12.75" customHeight="1">
      <c r="A10" s="11" t="s">
        <v>15</v>
      </c>
      <c r="B10" s="11" t="s">
        <v>20</v>
      </c>
      <c r="C10" s="11" t="s">
        <v>21</v>
      </c>
      <c r="D10" s="11">
        <v>32.02</v>
      </c>
      <c r="E10" s="11">
        <v>0.25</v>
      </c>
      <c r="F10" s="9">
        <v>74697.37</v>
      </c>
      <c r="G10" s="9">
        <v>542903.479897079</v>
      </c>
      <c r="H10" s="14">
        <v>56.2289699004824</v>
      </c>
    </row>
    <row r="11" spans="1:8" ht="12.75" customHeight="1">
      <c r="A11" s="11" t="s">
        <v>15</v>
      </c>
      <c r="B11" s="11" t="s">
        <v>22</v>
      </c>
      <c r="C11" s="11" t="s">
        <v>23</v>
      </c>
      <c r="D11" s="11">
        <v>35.86</v>
      </c>
      <c r="E11" s="11">
        <v>0.15</v>
      </c>
      <c r="F11" s="9">
        <v>29963</v>
      </c>
      <c r="G11" s="9">
        <v>222886.3115329384</v>
      </c>
      <c r="H11" s="14">
        <v>55.7032882576336</v>
      </c>
    </row>
    <row r="12" spans="1:8" ht="12.75" customHeight="1">
      <c r="A12" s="11" t="s">
        <v>15</v>
      </c>
      <c r="B12" s="11" t="s">
        <v>22</v>
      </c>
      <c r="C12" s="11" t="s">
        <v>24</v>
      </c>
      <c r="D12" s="11">
        <v>41.09</v>
      </c>
      <c r="E12" s="11">
        <v>0.28</v>
      </c>
      <c r="F12" s="9">
        <v>129891.53</v>
      </c>
      <c r="G12" s="9">
        <v>996438.786216834</v>
      </c>
      <c r="H12" s="14">
        <v>52.0488755530177</v>
      </c>
    </row>
    <row r="13" spans="1:8" ht="12.75" customHeight="1">
      <c r="A13" s="11" t="s">
        <v>15</v>
      </c>
      <c r="B13" s="11" t="s">
        <v>25</v>
      </c>
      <c r="C13" s="11" t="s">
        <v>26</v>
      </c>
      <c r="D13" s="11">
        <v>29.41</v>
      </c>
      <c r="E13" s="11">
        <v>1.01</v>
      </c>
      <c r="F13" s="9">
        <v>91980.08</v>
      </c>
      <c r="G13" s="9">
        <v>657844.5084238346</v>
      </c>
      <c r="H13" s="14">
        <v>47.312971517499</v>
      </c>
    </row>
    <row r="14" spans="1:8" ht="12.75" customHeight="1">
      <c r="A14" s="11" t="s">
        <v>15</v>
      </c>
      <c r="B14" s="11" t="s">
        <v>27</v>
      </c>
      <c r="C14" s="11" t="s">
        <v>28</v>
      </c>
      <c r="D14" s="11">
        <v>29.8</v>
      </c>
      <c r="E14" s="11">
        <v>3</v>
      </c>
      <c r="F14" s="9">
        <v>69838.46</v>
      </c>
      <c r="G14" s="9">
        <v>500697.5397485841</v>
      </c>
      <c r="H14" s="14">
        <v>55.593485008888</v>
      </c>
    </row>
    <row r="15" spans="1:8" ht="12.75" customHeight="1">
      <c r="A15" s="11" t="s">
        <v>15</v>
      </c>
      <c r="B15" s="11" t="s">
        <v>29</v>
      </c>
      <c r="C15" s="11" t="s">
        <v>30</v>
      </c>
      <c r="D15" s="11">
        <v>30.32</v>
      </c>
      <c r="E15" s="11">
        <v>1.5</v>
      </c>
      <c r="F15" s="9">
        <v>82847.78</v>
      </c>
      <c r="G15" s="9">
        <v>595880.9591545231</v>
      </c>
      <c r="H15" s="14">
        <v>52.9052744439597</v>
      </c>
    </row>
    <row r="16" spans="1:8" ht="12.75" customHeight="1">
      <c r="A16" s="11" t="s">
        <v>15</v>
      </c>
      <c r="B16" s="11" t="s">
        <v>29</v>
      </c>
      <c r="C16" s="11" t="s">
        <v>31</v>
      </c>
      <c r="D16" s="11">
        <v>37.87</v>
      </c>
      <c r="E16" s="11">
        <v>0.14</v>
      </c>
      <c r="F16" s="9">
        <v>166220.51</v>
      </c>
      <c r="G16" s="9">
        <v>1251349.0932086816</v>
      </c>
      <c r="H16" s="14">
        <v>53.9479396887548</v>
      </c>
    </row>
    <row r="17" spans="1:8" ht="12.75" customHeight="1">
      <c r="A17" s="11" t="s">
        <v>15</v>
      </c>
      <c r="B17" s="11" t="s">
        <v>29</v>
      </c>
      <c r="C17" s="11" t="s">
        <v>32</v>
      </c>
      <c r="D17" s="11">
        <v>37.78</v>
      </c>
      <c r="E17" s="11">
        <v>0.12</v>
      </c>
      <c r="F17" s="9">
        <v>108227.76</v>
      </c>
      <c r="G17" s="9">
        <v>814314.9552629732</v>
      </c>
      <c r="H17" s="14">
        <v>48.4032415041073</v>
      </c>
    </row>
    <row r="18" spans="1:8" ht="12.75" customHeight="1">
      <c r="A18" s="11" t="s">
        <v>15</v>
      </c>
      <c r="B18" s="11" t="s">
        <v>33</v>
      </c>
      <c r="C18" s="11" t="s">
        <v>34</v>
      </c>
      <c r="D18" s="11">
        <v>19.68</v>
      </c>
      <c r="E18" s="11">
        <v>0.42</v>
      </c>
      <c r="F18" s="9">
        <v>60123.86</v>
      </c>
      <c r="G18" s="9">
        <v>404018.1482312813</v>
      </c>
      <c r="H18" s="14">
        <v>47.0248997060499</v>
      </c>
    </row>
    <row r="19" spans="1:8" ht="12.75" customHeight="1">
      <c r="A19" s="11" t="s">
        <v>35</v>
      </c>
      <c r="B19" s="11" t="s">
        <v>36</v>
      </c>
      <c r="C19" s="11" t="s">
        <v>37</v>
      </c>
      <c r="D19" s="11">
        <v>37.7</v>
      </c>
      <c r="E19" s="11">
        <v>0.16</v>
      </c>
      <c r="F19" s="9">
        <v>192876.16</v>
      </c>
      <c r="G19" s="9">
        <v>1450525.4249031355</v>
      </c>
      <c r="H19" s="14">
        <v>54.8949002636871</v>
      </c>
    </row>
    <row r="20" spans="1:8" ht="12.75" customHeight="1">
      <c r="A20" s="11" t="s">
        <v>35</v>
      </c>
      <c r="B20" s="11" t="s">
        <v>36</v>
      </c>
      <c r="C20" s="11" t="s">
        <v>38</v>
      </c>
      <c r="D20" s="11">
        <v>36.69</v>
      </c>
      <c r="E20" s="11">
        <v>0.14</v>
      </c>
      <c r="F20" s="9">
        <v>644609.5</v>
      </c>
      <c r="G20" s="9">
        <v>4818805.080478456</v>
      </c>
      <c r="H20" s="14">
        <v>55.3804881631574</v>
      </c>
    </row>
    <row r="21" spans="1:8" ht="12.75" customHeight="1">
      <c r="A21" s="11" t="s">
        <v>35</v>
      </c>
      <c r="B21" s="11" t="s">
        <v>39</v>
      </c>
      <c r="C21" s="11" t="s">
        <v>40</v>
      </c>
      <c r="D21" s="11">
        <v>45.07</v>
      </c>
      <c r="E21" s="11">
        <v>0.57</v>
      </c>
      <c r="F21" s="9">
        <v>124886.5</v>
      </c>
      <c r="G21" s="9">
        <v>980141.228628406</v>
      </c>
      <c r="H21" s="14">
        <v>52.1317306195798</v>
      </c>
    </row>
    <row r="22" spans="1:8" ht="12.75" customHeight="1">
      <c r="A22" s="11" t="s">
        <v>41</v>
      </c>
      <c r="B22" s="11" t="s">
        <v>42</v>
      </c>
      <c r="C22" s="11" t="s">
        <v>43</v>
      </c>
      <c r="D22" s="11">
        <v>10.48</v>
      </c>
      <c r="E22" s="11">
        <v>4.87</v>
      </c>
      <c r="F22" s="9">
        <v>33268.13</v>
      </c>
      <c r="G22" s="9">
        <v>209937.1188834622</v>
      </c>
      <c r="H22" s="14">
        <v>39.9748376173528</v>
      </c>
    </row>
    <row r="23" spans="1:8" ht="12.75" customHeight="1">
      <c r="A23" s="11" t="s">
        <v>41</v>
      </c>
      <c r="B23" s="11" t="s">
        <v>44</v>
      </c>
      <c r="C23" s="11" t="s">
        <v>45</v>
      </c>
      <c r="D23" s="11">
        <v>40.39</v>
      </c>
      <c r="E23" s="11">
        <v>0.4</v>
      </c>
      <c r="F23" s="9">
        <v>78913.35</v>
      </c>
      <c r="G23" s="9">
        <v>602903.1149398042</v>
      </c>
      <c r="H23" s="14">
        <v>54.0101380853724</v>
      </c>
    </row>
    <row r="24" spans="1:8" ht="12.75" customHeight="1">
      <c r="A24" s="11" t="s">
        <v>41</v>
      </c>
      <c r="B24" s="11" t="s">
        <v>46</v>
      </c>
      <c r="C24" s="11" t="s">
        <v>47</v>
      </c>
      <c r="D24" s="11">
        <v>30.33</v>
      </c>
      <c r="E24" s="11">
        <v>1.31</v>
      </c>
      <c r="F24" s="9">
        <v>391829.54</v>
      </c>
      <c r="G24" s="9">
        <v>2818475.4535604925</v>
      </c>
      <c r="H24" s="14">
        <v>50.9776460066361</v>
      </c>
    </row>
    <row r="25" spans="1:8" ht="12.75" customHeight="1">
      <c r="A25" s="11" t="s">
        <v>48</v>
      </c>
      <c r="B25" s="11" t="s">
        <v>49</v>
      </c>
      <c r="C25" s="11" t="s">
        <v>50</v>
      </c>
      <c r="D25" s="11">
        <v>37.59</v>
      </c>
      <c r="E25" s="11">
        <v>1.2</v>
      </c>
      <c r="F25" s="9">
        <v>85148.6</v>
      </c>
      <c r="G25" s="9">
        <v>639927.8922741812</v>
      </c>
      <c r="H25" s="14">
        <v>53.6626514871252</v>
      </c>
    </row>
    <row r="26" spans="1:8" ht="12.75" customHeight="1">
      <c r="A26" s="11" t="s">
        <v>48</v>
      </c>
      <c r="B26" s="11" t="s">
        <v>49</v>
      </c>
      <c r="C26" s="11" t="s">
        <v>51</v>
      </c>
      <c r="D26" s="11">
        <v>33.07</v>
      </c>
      <c r="E26" s="11">
        <v>1.95</v>
      </c>
      <c r="F26" s="9">
        <v>506938.85</v>
      </c>
      <c r="G26" s="9">
        <v>3708131.8382642255</v>
      </c>
      <c r="H26" s="14">
        <v>50.2172798195778</v>
      </c>
    </row>
    <row r="27" spans="1:8" ht="12.75" customHeight="1">
      <c r="A27" s="11" t="s">
        <v>48</v>
      </c>
      <c r="B27" s="11" t="s">
        <v>52</v>
      </c>
      <c r="C27" s="11" t="s">
        <v>53</v>
      </c>
      <c r="D27" s="11">
        <v>29.32</v>
      </c>
      <c r="E27" s="11">
        <v>1.65</v>
      </c>
      <c r="F27" s="9">
        <v>872352.73</v>
      </c>
      <c r="G27" s="9">
        <v>6235538.376720618</v>
      </c>
      <c r="H27" s="14">
        <v>45.3915298365267</v>
      </c>
    </row>
    <row r="28" spans="1:8" ht="12.75" customHeight="1">
      <c r="A28" s="11" t="s">
        <v>48</v>
      </c>
      <c r="B28" s="11" t="s">
        <v>54</v>
      </c>
      <c r="C28" s="11" t="s">
        <v>55</v>
      </c>
      <c r="D28" s="11">
        <v>28.75</v>
      </c>
      <c r="E28" s="11">
        <v>2.1</v>
      </c>
      <c r="F28" s="9">
        <v>144362.46</v>
      </c>
      <c r="G28" s="9">
        <v>1028260.1514393263</v>
      </c>
      <c r="H28" s="14">
        <v>48.6062292310363</v>
      </c>
    </row>
    <row r="29" spans="1:8" ht="12.75" customHeight="1">
      <c r="A29" s="11" t="s">
        <v>48</v>
      </c>
      <c r="B29" s="11" t="s">
        <v>54</v>
      </c>
      <c r="C29" s="11" t="s">
        <v>56</v>
      </c>
      <c r="D29" s="11">
        <v>31.71</v>
      </c>
      <c r="E29" s="11">
        <v>2.64</v>
      </c>
      <c r="F29" s="9">
        <v>105002.11</v>
      </c>
      <c r="G29" s="9">
        <v>761712.7529875439</v>
      </c>
      <c r="H29" s="14">
        <v>46.8921876388541</v>
      </c>
    </row>
    <row r="30" spans="1:8" ht="12.75" customHeight="1">
      <c r="A30" s="11" t="s">
        <v>48</v>
      </c>
      <c r="B30" s="11" t="s">
        <v>54</v>
      </c>
      <c r="C30" s="11" t="s">
        <v>57</v>
      </c>
      <c r="D30" s="11">
        <v>31.84</v>
      </c>
      <c r="E30" s="11">
        <v>2.5</v>
      </c>
      <c r="F30" s="9">
        <v>82123.08</v>
      </c>
      <c r="G30" s="9">
        <v>596216.8094412233</v>
      </c>
      <c r="H30" s="14">
        <v>47.9062547511347</v>
      </c>
    </row>
    <row r="31" spans="1:8" ht="12.75" customHeight="1">
      <c r="A31" s="11" t="s">
        <v>48</v>
      </c>
      <c r="B31" s="11" t="s">
        <v>54</v>
      </c>
      <c r="C31" s="11" t="s">
        <v>58</v>
      </c>
      <c r="D31" s="11">
        <v>31.59</v>
      </c>
      <c r="E31" s="11">
        <v>1.89</v>
      </c>
      <c r="F31" s="9">
        <v>96426</v>
      </c>
      <c r="G31" s="9">
        <v>698985.1030076838</v>
      </c>
      <c r="H31" s="14">
        <v>47.344362973693</v>
      </c>
    </row>
    <row r="32" spans="1:8" ht="12.75" customHeight="1">
      <c r="A32" s="11" t="s">
        <v>48</v>
      </c>
      <c r="B32" s="11" t="s">
        <v>54</v>
      </c>
      <c r="C32" s="11" t="s">
        <v>59</v>
      </c>
      <c r="D32" s="11">
        <v>31.75</v>
      </c>
      <c r="E32" s="11">
        <v>2.2</v>
      </c>
      <c r="F32" s="9">
        <v>167860.82</v>
      </c>
      <c r="G32" s="9">
        <v>1218011.3755693175</v>
      </c>
      <c r="H32" s="14">
        <v>46.6863163436554</v>
      </c>
    </row>
    <row r="33" spans="1:8" ht="12.75" customHeight="1">
      <c r="A33" s="11" t="s">
        <v>48</v>
      </c>
      <c r="B33" s="11" t="s">
        <v>60</v>
      </c>
      <c r="C33" s="11" t="s">
        <v>61</v>
      </c>
      <c r="D33" s="11">
        <v>30.49</v>
      </c>
      <c r="E33" s="11">
        <v>2.63</v>
      </c>
      <c r="F33" s="9">
        <v>409142.61</v>
      </c>
      <c r="G33" s="9">
        <v>2945782.647936198</v>
      </c>
      <c r="H33" s="14">
        <v>48.9129628728537</v>
      </c>
    </row>
    <row r="34" spans="1:8" ht="12.75" customHeight="1">
      <c r="A34" s="11" t="s">
        <v>62</v>
      </c>
      <c r="B34" s="11" t="s">
        <v>63</v>
      </c>
      <c r="C34" s="11" t="s">
        <v>64</v>
      </c>
      <c r="D34" s="11">
        <v>42.5</v>
      </c>
      <c r="E34" s="11">
        <v>0.72</v>
      </c>
      <c r="F34" s="9">
        <v>83236.09</v>
      </c>
      <c r="G34" s="9">
        <v>643735.3450262019</v>
      </c>
      <c r="H34" s="14">
        <v>54.3012700795188</v>
      </c>
    </row>
    <row r="35" spans="1:8" ht="12.75" customHeight="1">
      <c r="A35" s="11" t="s">
        <v>65</v>
      </c>
      <c r="B35" s="11" t="s">
        <v>66</v>
      </c>
      <c r="C35" s="11" t="s">
        <v>67</v>
      </c>
      <c r="D35" s="11">
        <v>29.09</v>
      </c>
      <c r="E35" s="11">
        <v>0.3</v>
      </c>
      <c r="F35" s="9">
        <v>92644.65</v>
      </c>
      <c r="G35" s="9">
        <v>661279.8339241929</v>
      </c>
      <c r="H35" s="14">
        <v>52.4122406611498</v>
      </c>
    </row>
    <row r="36" spans="1:8" ht="12.75" customHeight="1">
      <c r="A36" s="11" t="s">
        <v>65</v>
      </c>
      <c r="B36" s="11" t="s">
        <v>66</v>
      </c>
      <c r="C36" s="11" t="s">
        <v>68</v>
      </c>
      <c r="D36" s="11">
        <v>29.41</v>
      </c>
      <c r="E36" s="11">
        <v>0.1</v>
      </c>
      <c r="F36" s="9">
        <v>39951.26</v>
      </c>
      <c r="G36" s="9">
        <v>285732.7042508857</v>
      </c>
      <c r="H36" s="14">
        <v>42.4766385836716</v>
      </c>
    </row>
    <row r="38" spans="1:8" ht="12.75" customHeight="1">
      <c r="A38" s="14" t="s">
        <v>69</v>
      </c>
      <c r="B38" s="17"/>
      <c r="C38" s="17"/>
      <c r="D38" s="14">
        <f>175483502.6002/SUM(F8:F36)</f>
        <v>33.49996450964558</v>
      </c>
      <c r="E38" s="14">
        <f>6497180.0861/SUM(F8:F36)</f>
        <v>1.2403177453837642</v>
      </c>
      <c r="F38" s="18">
        <f>SUM(F8:F36)</f>
        <v>5238319.0600000005</v>
      </c>
      <c r="G38" s="18">
        <f>SUM(G8:G36)</f>
        <v>38416931.584365666</v>
      </c>
      <c r="H38" s="14">
        <f>1941946930.3009/SUM(G8:G36)</f>
        <v>50.549246132171675</v>
      </c>
    </row>
  </sheetData>
  <sheetProtection/>
  <mergeCells count="8">
    <mergeCell ref="G4:H4"/>
    <mergeCell ref="G5:H5"/>
    <mergeCell ref="A5:C5"/>
    <mergeCell ref="A1:C1"/>
    <mergeCell ref="A2:C2"/>
    <mergeCell ref="A3:C3"/>
    <mergeCell ref="D1:G1"/>
    <mergeCell ref="D2:G2"/>
  </mergeCells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1"/>
  <sheetViews>
    <sheetView tabSelected="1" zoomScalePageLayoutView="0" workbookViewId="0" topLeftCell="A1">
      <selection activeCell="H91" sqref="H91"/>
    </sheetView>
  </sheetViews>
  <sheetFormatPr defaultColWidth="9.140625" defaultRowHeight="12.75" customHeight="1"/>
  <cols>
    <col min="1" max="1" width="23.140625" style="11" customWidth="1"/>
    <col min="2" max="2" width="11.8515625" style="11" customWidth="1"/>
    <col min="3" max="5" width="20.00390625" style="11" customWidth="1"/>
    <col min="6" max="6" width="24.8515625" style="9" customWidth="1"/>
    <col min="7" max="7" width="26.421875" style="9" customWidth="1"/>
    <col min="8" max="8" width="29.28125" style="14" customWidth="1"/>
    <col min="9" max="9" width="11.8515625" style="0" customWidth="1"/>
  </cols>
  <sheetData>
    <row r="1" spans="1:8" ht="12.75" customHeight="1">
      <c r="A1" s="22" t="s">
        <v>0</v>
      </c>
      <c r="B1" s="22"/>
      <c r="C1" s="22"/>
      <c r="D1" s="22" t="s">
        <v>1</v>
      </c>
      <c r="E1" s="22"/>
      <c r="F1" s="22"/>
      <c r="G1" s="22"/>
      <c r="H1" s="4"/>
    </row>
    <row r="2" spans="1:8" ht="12.75" customHeight="1">
      <c r="A2" s="22" t="s">
        <v>3</v>
      </c>
      <c r="B2" s="22"/>
      <c r="C2" s="22"/>
      <c r="D2" s="23" t="s">
        <v>4</v>
      </c>
      <c r="E2" s="23"/>
      <c r="F2" s="23"/>
      <c r="G2" s="23"/>
      <c r="H2" s="4"/>
    </row>
    <row r="3" spans="1:8" ht="12.75" customHeight="1">
      <c r="A3" s="22"/>
      <c r="B3" s="22"/>
      <c r="C3" s="22"/>
      <c r="D3" s="16"/>
      <c r="E3" s="16"/>
      <c r="F3" s="16"/>
      <c r="G3" s="16"/>
      <c r="H3" s="4"/>
    </row>
    <row r="4" spans="1:8" ht="12.75" customHeight="1">
      <c r="A4" s="5"/>
      <c r="B4" s="5"/>
      <c r="C4" s="5"/>
      <c r="D4" s="5"/>
      <c r="E4" s="5"/>
      <c r="F4" s="5"/>
      <c r="G4" s="19" t="s">
        <v>5</v>
      </c>
      <c r="H4" s="20"/>
    </row>
    <row r="5" spans="1:8" ht="15" customHeight="1">
      <c r="A5" s="21"/>
      <c r="B5" s="21"/>
      <c r="C5" s="21"/>
      <c r="D5" s="15"/>
      <c r="E5" s="15"/>
      <c r="F5" s="5"/>
      <c r="G5" s="19" t="s">
        <v>70</v>
      </c>
      <c r="H5" s="20"/>
    </row>
    <row r="6" spans="1:8" ht="13.5" customHeight="1">
      <c r="A6" s="10"/>
      <c r="B6" s="10"/>
      <c r="C6" s="10"/>
      <c r="D6" s="10"/>
      <c r="E6" s="10"/>
      <c r="F6" s="6"/>
      <c r="G6" s="7"/>
      <c r="H6" s="8"/>
    </row>
    <row r="7" spans="1:9" ht="14.25" customHeight="1">
      <c r="A7" s="1" t="s">
        <v>7</v>
      </c>
      <c r="B7" s="2" t="s">
        <v>8</v>
      </c>
      <c r="C7" s="2" t="s">
        <v>9</v>
      </c>
      <c r="D7" s="2" t="s">
        <v>10</v>
      </c>
      <c r="E7" s="2" t="s">
        <v>11</v>
      </c>
      <c r="F7" s="2" t="s">
        <v>12</v>
      </c>
      <c r="G7" s="2" t="s">
        <v>13</v>
      </c>
      <c r="H7" s="3" t="s">
        <v>14</v>
      </c>
      <c r="I7" s="12"/>
    </row>
    <row r="8" spans="1:8" ht="13.5" customHeight="1">
      <c r="A8" s="11" t="s">
        <v>15</v>
      </c>
      <c r="B8" s="11" t="s">
        <v>16</v>
      </c>
      <c r="C8" s="11" t="s">
        <v>17</v>
      </c>
      <c r="D8" s="11">
        <v>44.78</v>
      </c>
      <c r="E8" s="11">
        <v>0.07</v>
      </c>
      <c r="F8" s="9">
        <v>988816.22</v>
      </c>
      <c r="G8" s="9">
        <v>7747596.2920558285</v>
      </c>
      <c r="H8" s="13">
        <v>43.9068558668711</v>
      </c>
    </row>
    <row r="9" spans="1:8" ht="12.75" customHeight="1">
      <c r="A9" s="11" t="s">
        <v>15</v>
      </c>
      <c r="B9" s="11" t="s">
        <v>71</v>
      </c>
      <c r="C9" s="11" t="s">
        <v>72</v>
      </c>
      <c r="D9" s="11">
        <v>33.06</v>
      </c>
      <c r="E9" s="11">
        <v>0.26</v>
      </c>
      <c r="F9" s="9">
        <v>822560.38</v>
      </c>
      <c r="G9" s="9">
        <v>6016252.295840449</v>
      </c>
      <c r="H9" s="14">
        <v>41.7654102860223</v>
      </c>
    </row>
    <row r="10" spans="1:8" ht="12.75" customHeight="1">
      <c r="A10" s="11" t="s">
        <v>15</v>
      </c>
      <c r="B10" s="11" t="s">
        <v>71</v>
      </c>
      <c r="C10" s="11" t="s">
        <v>73</v>
      </c>
      <c r="D10" s="11">
        <v>23.45</v>
      </c>
      <c r="E10" s="11">
        <v>0.51</v>
      </c>
      <c r="F10" s="9">
        <v>268669.79</v>
      </c>
      <c r="G10" s="9">
        <v>1850384.0381735552</v>
      </c>
      <c r="H10" s="14">
        <v>39.8733007839964</v>
      </c>
    </row>
    <row r="11" spans="1:8" ht="12.75" customHeight="1">
      <c r="A11" s="11" t="s">
        <v>15</v>
      </c>
      <c r="B11" s="11" t="s">
        <v>71</v>
      </c>
      <c r="C11" s="11" t="s">
        <v>74</v>
      </c>
      <c r="D11" s="11">
        <v>34.17</v>
      </c>
      <c r="E11" s="11">
        <v>0.26</v>
      </c>
      <c r="F11" s="9">
        <v>388023.97</v>
      </c>
      <c r="G11" s="9">
        <v>2857189.9364323355</v>
      </c>
      <c r="H11" s="14">
        <v>43.7393838948094</v>
      </c>
    </row>
    <row r="12" spans="1:8" ht="12.75" customHeight="1">
      <c r="A12" s="11" t="s">
        <v>15</v>
      </c>
      <c r="B12" s="11" t="s">
        <v>75</v>
      </c>
      <c r="C12" s="11" t="s">
        <v>76</v>
      </c>
      <c r="D12" s="11">
        <v>24.66</v>
      </c>
      <c r="E12" s="11">
        <v>0.59</v>
      </c>
      <c r="F12" s="9">
        <v>906463.45</v>
      </c>
      <c r="G12" s="9">
        <v>6291670.628338901</v>
      </c>
      <c r="H12" s="14">
        <v>40.0449967954725</v>
      </c>
    </row>
    <row r="13" spans="1:8" ht="12.75" customHeight="1">
      <c r="A13" s="11" t="s">
        <v>15</v>
      </c>
      <c r="B13" s="11" t="s">
        <v>18</v>
      </c>
      <c r="C13" s="11" t="s">
        <v>77</v>
      </c>
      <c r="D13" s="11">
        <v>30.9</v>
      </c>
      <c r="E13" s="11">
        <v>0.16</v>
      </c>
      <c r="F13" s="9">
        <v>86876.34</v>
      </c>
      <c r="G13" s="9">
        <v>627095.9226576784</v>
      </c>
      <c r="H13" s="14">
        <v>29.0006989726954</v>
      </c>
    </row>
    <row r="14" spans="1:8" ht="12.75" customHeight="1">
      <c r="A14" s="11" t="s">
        <v>15</v>
      </c>
      <c r="B14" s="11" t="s">
        <v>18</v>
      </c>
      <c r="C14" s="11" t="s">
        <v>78</v>
      </c>
      <c r="D14" s="11">
        <v>27.74</v>
      </c>
      <c r="E14" s="11">
        <v>0.38</v>
      </c>
      <c r="F14" s="9">
        <v>140495.76</v>
      </c>
      <c r="G14" s="9">
        <v>994401.6188795071</v>
      </c>
      <c r="H14" s="14">
        <v>46.8647927710653</v>
      </c>
    </row>
    <row r="15" spans="1:8" ht="12.75" customHeight="1">
      <c r="A15" s="11" t="s">
        <v>15</v>
      </c>
      <c r="B15" s="11" t="s">
        <v>18</v>
      </c>
      <c r="C15" s="11" t="s">
        <v>19</v>
      </c>
      <c r="D15" s="11">
        <v>41.67</v>
      </c>
      <c r="E15" s="11">
        <v>0.07</v>
      </c>
      <c r="F15" s="9">
        <v>693153.39</v>
      </c>
      <c r="G15" s="9">
        <v>5335039.88396335</v>
      </c>
      <c r="H15" s="14">
        <v>45.0108353569807</v>
      </c>
    </row>
    <row r="16" spans="1:8" ht="12.75" customHeight="1">
      <c r="A16" s="11" t="s">
        <v>15</v>
      </c>
      <c r="B16" s="11" t="s">
        <v>18</v>
      </c>
      <c r="C16" s="11" t="s">
        <v>79</v>
      </c>
      <c r="D16" s="11">
        <v>16.92</v>
      </c>
      <c r="E16" s="11">
        <v>0.36</v>
      </c>
      <c r="F16" s="9">
        <v>155191.38</v>
      </c>
      <c r="G16" s="9">
        <v>1023805.3271927179</v>
      </c>
      <c r="H16" s="14">
        <v>33.8198126248686</v>
      </c>
    </row>
    <row r="17" spans="1:8" ht="12.75" customHeight="1">
      <c r="A17" s="11" t="s">
        <v>15</v>
      </c>
      <c r="B17" s="11" t="s">
        <v>20</v>
      </c>
      <c r="C17" s="11" t="s">
        <v>21</v>
      </c>
      <c r="D17" s="11">
        <v>32.02</v>
      </c>
      <c r="E17" s="11">
        <v>0.25</v>
      </c>
      <c r="F17" s="9">
        <v>74697.37</v>
      </c>
      <c r="G17" s="9">
        <v>542903.479897079</v>
      </c>
      <c r="H17" s="14">
        <v>56.2289699004824</v>
      </c>
    </row>
    <row r="18" spans="1:8" ht="12.75" customHeight="1">
      <c r="A18" s="11" t="s">
        <v>15</v>
      </c>
      <c r="B18" s="11" t="s">
        <v>22</v>
      </c>
      <c r="C18" s="11" t="s">
        <v>80</v>
      </c>
      <c r="D18" s="11">
        <v>21.6</v>
      </c>
      <c r="E18" s="11">
        <v>2.1</v>
      </c>
      <c r="F18" s="9">
        <v>80006.95</v>
      </c>
      <c r="G18" s="9">
        <v>544439.1423858249</v>
      </c>
      <c r="H18" s="14">
        <v>20.3778877495507</v>
      </c>
    </row>
    <row r="19" spans="1:8" ht="12.75" customHeight="1">
      <c r="A19" s="11" t="s">
        <v>15</v>
      </c>
      <c r="B19" s="11" t="s">
        <v>22</v>
      </c>
      <c r="C19" s="11" t="s">
        <v>23</v>
      </c>
      <c r="D19" s="11">
        <v>35.86</v>
      </c>
      <c r="E19" s="11">
        <v>0.08</v>
      </c>
      <c r="F19" s="9">
        <v>344485.47</v>
      </c>
      <c r="G19" s="9">
        <v>2562550.73471146</v>
      </c>
      <c r="H19" s="14">
        <v>40.5039219727632</v>
      </c>
    </row>
    <row r="20" spans="1:8" ht="12.75" customHeight="1">
      <c r="A20" s="11" t="s">
        <v>15</v>
      </c>
      <c r="B20" s="11" t="s">
        <v>22</v>
      </c>
      <c r="C20" s="11" t="s">
        <v>81</v>
      </c>
      <c r="D20" s="11">
        <v>21.6</v>
      </c>
      <c r="E20" s="11">
        <v>3.42</v>
      </c>
      <c r="F20" s="9">
        <v>75195.82</v>
      </c>
      <c r="G20" s="9">
        <v>511699.892969284</v>
      </c>
      <c r="H20" s="14">
        <v>25.1919990547541</v>
      </c>
    </row>
    <row r="21" spans="1:8" ht="12.75" customHeight="1">
      <c r="A21" s="11" t="s">
        <v>15</v>
      </c>
      <c r="B21" s="11" t="s">
        <v>22</v>
      </c>
      <c r="C21" s="11" t="s">
        <v>24</v>
      </c>
      <c r="D21" s="11">
        <v>41.23</v>
      </c>
      <c r="E21" s="11">
        <v>0.35</v>
      </c>
      <c r="F21" s="9">
        <v>962699.13</v>
      </c>
      <c r="G21" s="9">
        <v>7391028.215636276</v>
      </c>
      <c r="H21" s="14">
        <v>42.6611042389121</v>
      </c>
    </row>
    <row r="22" spans="1:8" ht="12.75" customHeight="1">
      <c r="A22" s="11" t="s">
        <v>15</v>
      </c>
      <c r="B22" s="11" t="s">
        <v>25</v>
      </c>
      <c r="C22" s="11" t="s">
        <v>82</v>
      </c>
      <c r="D22" s="11">
        <v>36.41</v>
      </c>
      <c r="E22" s="11">
        <v>0.21</v>
      </c>
      <c r="F22" s="9">
        <v>432715.17</v>
      </c>
      <c r="G22" s="9">
        <v>3229475.0749920155</v>
      </c>
      <c r="H22" s="14">
        <v>42.7895909307619</v>
      </c>
    </row>
    <row r="23" spans="1:8" ht="12.75" customHeight="1">
      <c r="A23" s="11" t="s">
        <v>15</v>
      </c>
      <c r="B23" s="11" t="s">
        <v>25</v>
      </c>
      <c r="C23" s="11" t="s">
        <v>26</v>
      </c>
      <c r="D23" s="11">
        <v>29.56</v>
      </c>
      <c r="E23" s="11">
        <v>1.03</v>
      </c>
      <c r="F23" s="9">
        <v>647761.87</v>
      </c>
      <c r="G23" s="9">
        <v>4637010.228636239</v>
      </c>
      <c r="H23" s="14">
        <v>43.4779718330045</v>
      </c>
    </row>
    <row r="24" spans="1:8" ht="12.75" customHeight="1">
      <c r="A24" s="11" t="s">
        <v>15</v>
      </c>
      <c r="B24" s="11" t="s">
        <v>83</v>
      </c>
      <c r="C24" s="11" t="s">
        <v>84</v>
      </c>
      <c r="D24" s="11">
        <v>37.23</v>
      </c>
      <c r="E24" s="11">
        <v>0.2</v>
      </c>
      <c r="F24" s="9">
        <v>389147.04</v>
      </c>
      <c r="G24" s="9">
        <v>2918405.213488464</v>
      </c>
      <c r="H24" s="14">
        <v>42.595625540775</v>
      </c>
    </row>
    <row r="25" spans="1:8" ht="12.75" customHeight="1">
      <c r="A25" s="11" t="s">
        <v>15</v>
      </c>
      <c r="B25" s="11" t="s">
        <v>27</v>
      </c>
      <c r="C25" s="11" t="s">
        <v>85</v>
      </c>
      <c r="D25" s="11">
        <v>31.39</v>
      </c>
      <c r="E25" s="11">
        <v>0.24</v>
      </c>
      <c r="F25" s="9">
        <v>186346.72</v>
      </c>
      <c r="G25" s="9">
        <v>1349129.2836466876</v>
      </c>
      <c r="H25" s="14">
        <v>42.3459528471412</v>
      </c>
    </row>
    <row r="26" spans="1:8" ht="12.75" customHeight="1">
      <c r="A26" s="11" t="s">
        <v>15</v>
      </c>
      <c r="B26" s="11" t="s">
        <v>27</v>
      </c>
      <c r="C26" s="11" t="s">
        <v>86</v>
      </c>
      <c r="D26" s="11">
        <v>32.14</v>
      </c>
      <c r="E26" s="11">
        <v>0.3</v>
      </c>
      <c r="F26" s="9">
        <v>260287.65</v>
      </c>
      <c r="G26" s="9">
        <v>1893131.6425005323</v>
      </c>
      <c r="H26" s="14">
        <v>37.734035503017</v>
      </c>
    </row>
    <row r="27" spans="1:8" ht="12.75" customHeight="1">
      <c r="A27" s="11" t="s">
        <v>15</v>
      </c>
      <c r="B27" s="11" t="s">
        <v>27</v>
      </c>
      <c r="C27" s="11" t="s">
        <v>28</v>
      </c>
      <c r="D27" s="11">
        <v>29.84</v>
      </c>
      <c r="E27" s="11">
        <v>1.92</v>
      </c>
      <c r="F27" s="9">
        <v>348504.11</v>
      </c>
      <c r="G27" s="9">
        <v>2499173.660331909</v>
      </c>
      <c r="H27" s="14">
        <v>45.2118469010248</v>
      </c>
    </row>
    <row r="28" spans="1:8" ht="12.75" customHeight="1">
      <c r="A28" s="11" t="s">
        <v>15</v>
      </c>
      <c r="B28" s="11" t="s">
        <v>29</v>
      </c>
      <c r="C28" s="11" t="s">
        <v>30</v>
      </c>
      <c r="D28" s="11">
        <v>30.42</v>
      </c>
      <c r="E28" s="11">
        <v>1.62</v>
      </c>
      <c r="F28" s="9">
        <v>747847.85</v>
      </c>
      <c r="G28" s="9">
        <v>5382271.72099553</v>
      </c>
      <c r="H28" s="14">
        <v>43.2930608596068</v>
      </c>
    </row>
    <row r="29" spans="1:8" ht="12.75" customHeight="1">
      <c r="A29" s="11" t="s">
        <v>15</v>
      </c>
      <c r="B29" s="11" t="s">
        <v>29</v>
      </c>
      <c r="C29" s="11" t="s">
        <v>31</v>
      </c>
      <c r="D29" s="11">
        <v>37.88</v>
      </c>
      <c r="E29" s="11">
        <v>3.45</v>
      </c>
      <c r="F29" s="9">
        <v>328382.45</v>
      </c>
      <c r="G29" s="9">
        <v>2472293.5659594373</v>
      </c>
      <c r="H29" s="14">
        <v>49.7045732642643</v>
      </c>
    </row>
    <row r="30" spans="1:8" ht="12.75" customHeight="1">
      <c r="A30" s="11" t="s">
        <v>15</v>
      </c>
      <c r="B30" s="11" t="s">
        <v>29</v>
      </c>
      <c r="C30" s="11" t="s">
        <v>87</v>
      </c>
      <c r="D30" s="11">
        <v>27.03</v>
      </c>
      <c r="E30" s="11">
        <v>1.73</v>
      </c>
      <c r="F30" s="9">
        <v>254341.53</v>
      </c>
      <c r="G30" s="9">
        <v>1792116.0076347764</v>
      </c>
      <c r="H30" s="14">
        <v>43.2518849113459</v>
      </c>
    </row>
    <row r="31" spans="1:8" ht="12.75" customHeight="1">
      <c r="A31" s="11" t="s">
        <v>15</v>
      </c>
      <c r="B31" s="11" t="s">
        <v>29</v>
      </c>
      <c r="C31" s="11" t="s">
        <v>88</v>
      </c>
      <c r="D31" s="11">
        <v>42.3</v>
      </c>
      <c r="E31" s="11">
        <v>0.23</v>
      </c>
      <c r="F31" s="9">
        <v>116333</v>
      </c>
      <c r="G31" s="9">
        <v>898659.3315362477</v>
      </c>
      <c r="H31" s="14">
        <v>44.8919560775437</v>
      </c>
    </row>
    <row r="32" spans="1:8" ht="12.75" customHeight="1">
      <c r="A32" s="11" t="s">
        <v>15</v>
      </c>
      <c r="B32" s="11" t="s">
        <v>29</v>
      </c>
      <c r="C32" s="11" t="s">
        <v>89</v>
      </c>
      <c r="D32" s="11">
        <v>45.35</v>
      </c>
      <c r="E32" s="11">
        <v>0.06</v>
      </c>
      <c r="F32" s="9">
        <v>133173.55</v>
      </c>
      <c r="G32" s="9">
        <v>1046813.8905879569</v>
      </c>
      <c r="H32" s="14">
        <v>40.357441804934</v>
      </c>
    </row>
    <row r="33" spans="1:8" ht="12.75" customHeight="1">
      <c r="A33" s="11" t="s">
        <v>15</v>
      </c>
      <c r="B33" s="11" t="s">
        <v>29</v>
      </c>
      <c r="C33" s="11" t="s">
        <v>90</v>
      </c>
      <c r="D33" s="11">
        <v>37</v>
      </c>
      <c r="E33" s="11">
        <v>0.29</v>
      </c>
      <c r="F33" s="9">
        <v>80013</v>
      </c>
      <c r="G33" s="9">
        <v>599248.4165583582</v>
      </c>
      <c r="H33" s="14">
        <v>52.4361568787557</v>
      </c>
    </row>
    <row r="34" spans="1:8" ht="12.75" customHeight="1">
      <c r="A34" s="11" t="s">
        <v>15</v>
      </c>
      <c r="B34" s="11" t="s">
        <v>29</v>
      </c>
      <c r="C34" s="11" t="s">
        <v>91</v>
      </c>
      <c r="D34" s="11">
        <v>56.22</v>
      </c>
      <c r="E34" s="11">
        <v>0.03</v>
      </c>
      <c r="F34" s="9">
        <v>30302.24</v>
      </c>
      <c r="G34" s="9">
        <v>252831.8106895565</v>
      </c>
      <c r="H34" s="14">
        <v>46.1192739877081</v>
      </c>
    </row>
    <row r="35" spans="1:8" ht="12.75" customHeight="1">
      <c r="A35" s="11" t="s">
        <v>15</v>
      </c>
      <c r="B35" s="11" t="s">
        <v>29</v>
      </c>
      <c r="C35" s="11" t="s">
        <v>32</v>
      </c>
      <c r="D35" s="11">
        <v>37.68</v>
      </c>
      <c r="E35" s="11">
        <v>0.14</v>
      </c>
      <c r="F35" s="9">
        <v>1411199.86</v>
      </c>
      <c r="G35" s="9">
        <v>10611576.536494488</v>
      </c>
      <c r="H35" s="14">
        <v>43.9680551966438</v>
      </c>
    </row>
    <row r="36" spans="1:8" ht="12.75" customHeight="1">
      <c r="A36" s="11" t="s">
        <v>15</v>
      </c>
      <c r="B36" s="11" t="s">
        <v>92</v>
      </c>
      <c r="C36" s="11" t="s">
        <v>93</v>
      </c>
      <c r="D36" s="11">
        <v>26.92</v>
      </c>
      <c r="E36" s="11">
        <v>0.54</v>
      </c>
      <c r="F36" s="9">
        <v>85592.47</v>
      </c>
      <c r="G36" s="9">
        <v>602687.2501475846</v>
      </c>
      <c r="H36" s="14">
        <v>25.1654523905823</v>
      </c>
    </row>
    <row r="37" spans="1:8" ht="12.75" customHeight="1">
      <c r="A37" s="11" t="s">
        <v>15</v>
      </c>
      <c r="B37" s="11" t="s">
        <v>33</v>
      </c>
      <c r="C37" s="11" t="s">
        <v>94</v>
      </c>
      <c r="D37" s="11">
        <v>46.7</v>
      </c>
      <c r="E37" s="11">
        <v>0.06</v>
      </c>
      <c r="F37" s="9">
        <v>81981.54</v>
      </c>
      <c r="G37" s="9">
        <v>649337.0859388702</v>
      </c>
      <c r="H37" s="14">
        <v>47.1877481257625</v>
      </c>
    </row>
    <row r="38" spans="1:8" ht="12.75" customHeight="1">
      <c r="A38" s="11" t="s">
        <v>15</v>
      </c>
      <c r="B38" s="11" t="s">
        <v>33</v>
      </c>
      <c r="C38" s="11" t="s">
        <v>95</v>
      </c>
      <c r="D38" s="11">
        <v>28.42</v>
      </c>
      <c r="E38" s="11">
        <v>0.26</v>
      </c>
      <c r="F38" s="9">
        <v>411214.29</v>
      </c>
      <c r="G38" s="9">
        <v>2922973.6924864883</v>
      </c>
      <c r="H38" s="14">
        <v>45.9401295691342</v>
      </c>
    </row>
    <row r="39" spans="1:8" ht="12.75" customHeight="1">
      <c r="A39" s="11" t="s">
        <v>15</v>
      </c>
      <c r="B39" s="11" t="s">
        <v>33</v>
      </c>
      <c r="C39" s="11" t="s">
        <v>34</v>
      </c>
      <c r="D39" s="11">
        <v>19.81</v>
      </c>
      <c r="E39" s="11">
        <v>0.4</v>
      </c>
      <c r="F39" s="9">
        <v>145819.22</v>
      </c>
      <c r="G39" s="9">
        <v>980678.1211192806</v>
      </c>
      <c r="H39" s="14">
        <v>45.4102933378111</v>
      </c>
    </row>
    <row r="40" spans="1:8" ht="12.75" customHeight="1">
      <c r="A40" s="11" t="s">
        <v>15</v>
      </c>
      <c r="B40" s="11" t="s">
        <v>33</v>
      </c>
      <c r="C40" s="11" t="s">
        <v>96</v>
      </c>
      <c r="D40" s="11">
        <v>35.18</v>
      </c>
      <c r="E40" s="11">
        <v>0.18</v>
      </c>
      <c r="F40" s="9">
        <v>396599.99</v>
      </c>
      <c r="G40" s="9">
        <v>2938164.6671761256</v>
      </c>
      <c r="H40" s="14">
        <v>46.9336517692641</v>
      </c>
    </row>
    <row r="41" spans="1:8" ht="12.75" customHeight="1">
      <c r="A41" s="11" t="s">
        <v>15</v>
      </c>
      <c r="B41" s="11" t="s">
        <v>33</v>
      </c>
      <c r="C41" s="11" t="s">
        <v>97</v>
      </c>
      <c r="D41" s="11">
        <v>32.82</v>
      </c>
      <c r="E41" s="11">
        <v>0.15</v>
      </c>
      <c r="F41" s="9">
        <v>95074.99</v>
      </c>
      <c r="G41" s="9">
        <v>694389.5084873398</v>
      </c>
      <c r="H41" s="14">
        <v>33.4281975264366</v>
      </c>
    </row>
    <row r="42" spans="1:8" ht="12.75" customHeight="1">
      <c r="A42" s="11" t="s">
        <v>15</v>
      </c>
      <c r="B42" s="11" t="s">
        <v>33</v>
      </c>
      <c r="C42" s="11" t="s">
        <v>98</v>
      </c>
      <c r="D42" s="11">
        <v>32.44</v>
      </c>
      <c r="E42" s="11">
        <v>0.16</v>
      </c>
      <c r="F42" s="9">
        <v>29138.73</v>
      </c>
      <c r="G42" s="9">
        <v>212325.4170824284</v>
      </c>
      <c r="H42" s="14">
        <v>38.9549557168137</v>
      </c>
    </row>
    <row r="43" spans="1:8" ht="12.75" customHeight="1">
      <c r="A43" s="11" t="s">
        <v>15</v>
      </c>
      <c r="B43" s="11" t="s">
        <v>33</v>
      </c>
      <c r="C43" s="11" t="s">
        <v>99</v>
      </c>
      <c r="D43" s="11">
        <v>39.5</v>
      </c>
      <c r="E43" s="11">
        <v>0.15</v>
      </c>
      <c r="F43" s="9">
        <v>91266.63</v>
      </c>
      <c r="G43" s="9">
        <v>693672.6328379277</v>
      </c>
      <c r="H43" s="14">
        <v>42.2930023200937</v>
      </c>
    </row>
    <row r="44" spans="1:8" ht="12.75" customHeight="1">
      <c r="A44" s="11" t="s">
        <v>15</v>
      </c>
      <c r="B44" s="11" t="s">
        <v>33</v>
      </c>
      <c r="C44" s="11" t="s">
        <v>100</v>
      </c>
      <c r="D44" s="11">
        <v>37.35</v>
      </c>
      <c r="E44" s="11">
        <v>0.14</v>
      </c>
      <c r="F44" s="9">
        <v>213233.12</v>
      </c>
      <c r="G44" s="9">
        <v>1600268.3497577345</v>
      </c>
      <c r="H44" s="14">
        <v>34.9019761957146</v>
      </c>
    </row>
    <row r="45" spans="1:8" ht="12.75" customHeight="1">
      <c r="A45" s="11" t="s">
        <v>15</v>
      </c>
      <c r="B45" s="11" t="s">
        <v>101</v>
      </c>
      <c r="C45" s="11" t="s">
        <v>102</v>
      </c>
      <c r="D45" s="11">
        <v>30.59</v>
      </c>
      <c r="E45" s="11">
        <v>0.94</v>
      </c>
      <c r="F45" s="9">
        <v>277932.54</v>
      </c>
      <c r="G45" s="9">
        <v>2002329.6267885026</v>
      </c>
      <c r="H45" s="14">
        <v>40.1043306934408</v>
      </c>
    </row>
    <row r="46" spans="1:8" ht="12.75" customHeight="1">
      <c r="A46" s="11" t="s">
        <v>15</v>
      </c>
      <c r="B46" s="11" t="s">
        <v>101</v>
      </c>
      <c r="C46" s="11" t="s">
        <v>103</v>
      </c>
      <c r="D46" s="11">
        <v>43.85</v>
      </c>
      <c r="E46" s="11">
        <v>0.33</v>
      </c>
      <c r="F46" s="9">
        <v>21002.42</v>
      </c>
      <c r="G46" s="9">
        <v>163689.7725175749</v>
      </c>
      <c r="H46" s="14">
        <v>48.1546055612832</v>
      </c>
    </row>
    <row r="47" spans="1:8" ht="12.75" customHeight="1">
      <c r="A47" s="11" t="s">
        <v>15</v>
      </c>
      <c r="B47" s="11" t="s">
        <v>101</v>
      </c>
      <c r="C47" s="11" t="s">
        <v>104</v>
      </c>
      <c r="D47" s="11">
        <v>33.09</v>
      </c>
      <c r="E47" s="11">
        <v>0.91</v>
      </c>
      <c r="F47" s="9">
        <v>21777.14</v>
      </c>
      <c r="G47" s="9">
        <v>159312.8196368874</v>
      </c>
      <c r="H47" s="14">
        <v>27.5962179316174</v>
      </c>
    </row>
    <row r="48" spans="1:8" ht="12.75" customHeight="1">
      <c r="A48" s="11" t="s">
        <v>15</v>
      </c>
      <c r="B48" s="11" t="s">
        <v>101</v>
      </c>
      <c r="C48" s="11" t="s">
        <v>105</v>
      </c>
      <c r="D48" s="11">
        <v>43.54</v>
      </c>
      <c r="E48" s="11">
        <v>0.52</v>
      </c>
      <c r="F48" s="9">
        <v>105652.26</v>
      </c>
      <c r="G48" s="9">
        <v>821983.2091115471</v>
      </c>
      <c r="H48" s="14">
        <v>49.0488644331039</v>
      </c>
    </row>
    <row r="49" spans="1:8" ht="12.75" customHeight="1">
      <c r="A49" s="11" t="s">
        <v>106</v>
      </c>
      <c r="B49" s="11" t="s">
        <v>107</v>
      </c>
      <c r="C49" s="11" t="s">
        <v>108</v>
      </c>
      <c r="D49" s="11">
        <v>38.82</v>
      </c>
      <c r="E49" s="11">
        <v>0.78</v>
      </c>
      <c r="F49" s="9">
        <v>333549.01</v>
      </c>
      <c r="G49" s="9">
        <v>2525005.8203147682</v>
      </c>
      <c r="H49" s="14">
        <v>40.9993966259827</v>
      </c>
    </row>
    <row r="50" spans="1:8" ht="12.75" customHeight="1">
      <c r="A50" s="11" t="s">
        <v>35</v>
      </c>
      <c r="B50" s="11" t="s">
        <v>36</v>
      </c>
      <c r="C50" s="11" t="s">
        <v>37</v>
      </c>
      <c r="D50" s="11">
        <v>36.8</v>
      </c>
      <c r="E50" s="11">
        <v>0.16</v>
      </c>
      <c r="F50" s="9">
        <v>2512482.37</v>
      </c>
      <c r="G50" s="9">
        <v>18794896.479018558</v>
      </c>
      <c r="H50" s="14">
        <v>46.5968993863664</v>
      </c>
    </row>
    <row r="51" spans="1:8" ht="12.75" customHeight="1">
      <c r="A51" s="11" t="s">
        <v>35</v>
      </c>
      <c r="B51" s="11" t="s">
        <v>36</v>
      </c>
      <c r="C51" s="11" t="s">
        <v>38</v>
      </c>
      <c r="D51" s="11">
        <v>36.54</v>
      </c>
      <c r="E51" s="11">
        <v>0.15</v>
      </c>
      <c r="F51" s="9">
        <v>6168497.71</v>
      </c>
      <c r="G51" s="9">
        <v>46072607.62011396</v>
      </c>
      <c r="H51" s="14">
        <v>44.6597603940801</v>
      </c>
    </row>
    <row r="52" spans="1:8" ht="12.75" customHeight="1">
      <c r="A52" s="11" t="s">
        <v>35</v>
      </c>
      <c r="B52" s="11" t="s">
        <v>36</v>
      </c>
      <c r="C52" s="11" t="s">
        <v>109</v>
      </c>
      <c r="D52" s="11">
        <v>48.86</v>
      </c>
      <c r="E52" s="11">
        <v>0.05</v>
      </c>
      <c r="F52" s="9">
        <v>199265.65</v>
      </c>
      <c r="G52" s="9">
        <v>1597416.9637735372</v>
      </c>
      <c r="H52" s="14">
        <v>46.4240003777804</v>
      </c>
    </row>
    <row r="53" spans="1:8" ht="12.75" customHeight="1">
      <c r="A53" s="11" t="s">
        <v>35</v>
      </c>
      <c r="B53" s="11" t="s">
        <v>110</v>
      </c>
      <c r="C53" s="11" t="s">
        <v>111</v>
      </c>
      <c r="D53" s="11">
        <v>40.3</v>
      </c>
      <c r="E53" s="11">
        <v>0.15</v>
      </c>
      <c r="F53" s="9">
        <v>972969.36</v>
      </c>
      <c r="G53" s="9">
        <v>7429804.663194641</v>
      </c>
      <c r="H53" s="14">
        <v>47.8350006616708</v>
      </c>
    </row>
    <row r="54" spans="1:8" ht="12.75" customHeight="1">
      <c r="A54" s="11" t="s">
        <v>35</v>
      </c>
      <c r="B54" s="11" t="s">
        <v>39</v>
      </c>
      <c r="C54" s="11" t="s">
        <v>40</v>
      </c>
      <c r="D54" s="11">
        <v>46.2</v>
      </c>
      <c r="E54" s="11">
        <v>0.49</v>
      </c>
      <c r="F54" s="9">
        <v>4272208.09</v>
      </c>
      <c r="G54" s="9">
        <v>33743534.22997288</v>
      </c>
      <c r="H54" s="14">
        <v>42.579016814243</v>
      </c>
    </row>
    <row r="55" spans="1:8" ht="12.75" customHeight="1">
      <c r="A55" s="11" t="s">
        <v>41</v>
      </c>
      <c r="B55" s="11" t="s">
        <v>42</v>
      </c>
      <c r="C55" s="11" t="s">
        <v>112</v>
      </c>
      <c r="D55" s="11">
        <v>8.77</v>
      </c>
      <c r="E55" s="11">
        <v>5.96</v>
      </c>
      <c r="F55" s="9">
        <v>19168.5</v>
      </c>
      <c r="G55" s="9">
        <v>119505.8802902124</v>
      </c>
      <c r="H55" s="14">
        <v>30.8996423365059</v>
      </c>
    </row>
    <row r="56" spans="1:8" ht="12.75" customHeight="1">
      <c r="A56" s="11" t="s">
        <v>41</v>
      </c>
      <c r="B56" s="11" t="s">
        <v>42</v>
      </c>
      <c r="C56" s="11" t="s">
        <v>43</v>
      </c>
      <c r="D56" s="11">
        <v>10.11</v>
      </c>
      <c r="E56" s="11">
        <v>5.67</v>
      </c>
      <c r="F56" s="9">
        <v>200837.31</v>
      </c>
      <c r="G56" s="9">
        <v>1264090.2437814975</v>
      </c>
      <c r="H56" s="14">
        <v>30.6436402022606</v>
      </c>
    </row>
    <row r="57" spans="1:8" ht="12.75" customHeight="1">
      <c r="A57" s="11" t="s">
        <v>41</v>
      </c>
      <c r="B57" s="11" t="s">
        <v>113</v>
      </c>
      <c r="C57" s="11" t="s">
        <v>114</v>
      </c>
      <c r="D57" s="11">
        <v>30.57</v>
      </c>
      <c r="E57" s="11">
        <v>3.1</v>
      </c>
      <c r="F57" s="9">
        <v>81051</v>
      </c>
      <c r="G57" s="9">
        <v>583850.9967334359</v>
      </c>
      <c r="H57" s="14">
        <v>39.9093765025093</v>
      </c>
    </row>
    <row r="58" spans="1:8" ht="12.75" customHeight="1">
      <c r="A58" s="11" t="s">
        <v>41</v>
      </c>
      <c r="B58" s="11" t="s">
        <v>115</v>
      </c>
      <c r="C58" s="11" t="s">
        <v>116</v>
      </c>
      <c r="D58" s="11">
        <v>38.78</v>
      </c>
      <c r="E58" s="11">
        <v>0.22</v>
      </c>
      <c r="F58" s="9">
        <v>568812.89</v>
      </c>
      <c r="G58" s="9">
        <v>4305159.310909075</v>
      </c>
      <c r="H58" s="14">
        <v>45.1294908315423</v>
      </c>
    </row>
    <row r="59" spans="1:8" ht="12.75" customHeight="1">
      <c r="A59" s="11" t="s">
        <v>41</v>
      </c>
      <c r="B59" s="11" t="s">
        <v>115</v>
      </c>
      <c r="C59" s="11" t="s">
        <v>117</v>
      </c>
      <c r="D59" s="11">
        <v>26.65</v>
      </c>
      <c r="E59" s="11">
        <v>0.71</v>
      </c>
      <c r="F59" s="9">
        <v>116101.61</v>
      </c>
      <c r="G59" s="9">
        <v>816119.7244900654</v>
      </c>
      <c r="H59" s="14">
        <v>50.2013933624744</v>
      </c>
    </row>
    <row r="60" spans="1:8" ht="12.75" customHeight="1">
      <c r="A60" s="11" t="s">
        <v>41</v>
      </c>
      <c r="B60" s="11" t="s">
        <v>115</v>
      </c>
      <c r="C60" s="11" t="s">
        <v>118</v>
      </c>
      <c r="D60" s="11">
        <v>39.02</v>
      </c>
      <c r="E60" s="11">
        <v>0.22</v>
      </c>
      <c r="F60" s="9">
        <v>82406.18</v>
      </c>
      <c r="G60" s="9">
        <v>624570.607534139</v>
      </c>
      <c r="H60" s="14">
        <v>48.8695981876343</v>
      </c>
    </row>
    <row r="61" spans="1:8" ht="12.75" customHeight="1">
      <c r="A61" s="11" t="s">
        <v>41</v>
      </c>
      <c r="B61" s="11" t="s">
        <v>115</v>
      </c>
      <c r="C61" s="11" t="s">
        <v>119</v>
      </c>
      <c r="D61" s="11">
        <v>25.3</v>
      </c>
      <c r="E61" s="11">
        <v>0.55</v>
      </c>
      <c r="F61" s="9">
        <v>150495.51</v>
      </c>
      <c r="G61" s="9">
        <v>1048856.4112339788</v>
      </c>
      <c r="H61" s="14">
        <v>45.5232676738136</v>
      </c>
    </row>
    <row r="62" spans="1:8" ht="12.75" customHeight="1">
      <c r="A62" s="11" t="s">
        <v>41</v>
      </c>
      <c r="B62" s="11" t="s">
        <v>115</v>
      </c>
      <c r="C62" s="11" t="s">
        <v>120</v>
      </c>
      <c r="D62" s="11">
        <v>38.64</v>
      </c>
      <c r="E62" s="11">
        <v>0.25</v>
      </c>
      <c r="F62" s="9">
        <v>87630.53</v>
      </c>
      <c r="G62" s="9">
        <v>662686.7735265598</v>
      </c>
      <c r="H62" s="14">
        <v>50.8131193577389</v>
      </c>
    </row>
    <row r="63" spans="1:8" ht="12.75" customHeight="1">
      <c r="A63" s="11" t="s">
        <v>41</v>
      </c>
      <c r="B63" s="11" t="s">
        <v>44</v>
      </c>
      <c r="C63" s="11" t="s">
        <v>45</v>
      </c>
      <c r="D63" s="11">
        <v>39.07</v>
      </c>
      <c r="E63" s="11">
        <v>0.4</v>
      </c>
      <c r="F63" s="9">
        <v>567430.58</v>
      </c>
      <c r="G63" s="9">
        <v>4302023.302194746</v>
      </c>
      <c r="H63" s="14">
        <v>49.2664693731139</v>
      </c>
    </row>
    <row r="64" spans="1:8" ht="12.75" customHeight="1">
      <c r="A64" s="11" t="s">
        <v>41</v>
      </c>
      <c r="B64" s="11" t="s">
        <v>44</v>
      </c>
      <c r="C64" s="11" t="s">
        <v>121</v>
      </c>
      <c r="D64" s="11">
        <v>40.24</v>
      </c>
      <c r="E64" s="11">
        <v>0.4</v>
      </c>
      <c r="F64" s="9">
        <v>82158.91</v>
      </c>
      <c r="G64" s="9">
        <v>627151.6413737535</v>
      </c>
      <c r="H64" s="14">
        <v>31.5556698801749</v>
      </c>
    </row>
    <row r="65" spans="1:8" ht="12.75" customHeight="1">
      <c r="A65" s="11" t="s">
        <v>41</v>
      </c>
      <c r="B65" s="11" t="s">
        <v>46</v>
      </c>
      <c r="C65" s="11" t="s">
        <v>122</v>
      </c>
      <c r="D65" s="11">
        <v>23.46</v>
      </c>
      <c r="E65" s="11">
        <v>2.24</v>
      </c>
      <c r="F65" s="9">
        <v>102004.25</v>
      </c>
      <c r="G65" s="9">
        <v>702561.4409887006</v>
      </c>
      <c r="H65" s="14">
        <v>45.4124169056314</v>
      </c>
    </row>
    <row r="66" spans="1:8" ht="12.75" customHeight="1">
      <c r="A66" s="11" t="s">
        <v>41</v>
      </c>
      <c r="B66" s="11" t="s">
        <v>46</v>
      </c>
      <c r="C66" s="11" t="s">
        <v>123</v>
      </c>
      <c r="D66" s="11">
        <v>34.56</v>
      </c>
      <c r="E66" s="11">
        <v>0.43</v>
      </c>
      <c r="F66" s="9">
        <v>970917.62</v>
      </c>
      <c r="G66" s="9">
        <v>7166283.1701868605</v>
      </c>
      <c r="H66" s="14">
        <v>39.0020773464234</v>
      </c>
    </row>
    <row r="67" spans="1:8" ht="12.75" customHeight="1">
      <c r="A67" s="11" t="s">
        <v>41</v>
      </c>
      <c r="B67" s="11" t="s">
        <v>46</v>
      </c>
      <c r="C67" s="11" t="s">
        <v>47</v>
      </c>
      <c r="D67" s="11">
        <v>30.19</v>
      </c>
      <c r="E67" s="11">
        <v>1.37</v>
      </c>
      <c r="F67" s="9">
        <v>5347519.15</v>
      </c>
      <c r="G67" s="9">
        <v>38431215.842263274</v>
      </c>
      <c r="H67" s="14">
        <v>42.4962538698546</v>
      </c>
    </row>
    <row r="68" spans="1:8" ht="12.75" customHeight="1">
      <c r="A68" s="11" t="s">
        <v>48</v>
      </c>
      <c r="B68" s="11" t="s">
        <v>49</v>
      </c>
      <c r="C68" s="11" t="s">
        <v>50</v>
      </c>
      <c r="D68" s="11">
        <v>38.12</v>
      </c>
      <c r="E68" s="11">
        <v>1.2</v>
      </c>
      <c r="F68" s="9">
        <v>186643.97</v>
      </c>
      <c r="G68" s="9">
        <v>1407176.9042327637</v>
      </c>
      <c r="H68" s="14">
        <v>44.731938202411</v>
      </c>
    </row>
    <row r="69" spans="1:8" ht="12.75" customHeight="1">
      <c r="A69" s="11" t="s">
        <v>48</v>
      </c>
      <c r="B69" s="11" t="s">
        <v>49</v>
      </c>
      <c r="C69" s="11" t="s">
        <v>51</v>
      </c>
      <c r="D69" s="11">
        <v>33.04</v>
      </c>
      <c r="E69" s="11">
        <v>1.93</v>
      </c>
      <c r="F69" s="9">
        <v>5590320.23</v>
      </c>
      <c r="G69" s="9">
        <v>40883949.30618067</v>
      </c>
      <c r="H69" s="14">
        <v>41.4723915650114</v>
      </c>
    </row>
    <row r="70" spans="1:8" ht="12.75" customHeight="1">
      <c r="A70" s="11" t="s">
        <v>48</v>
      </c>
      <c r="B70" s="11" t="s">
        <v>52</v>
      </c>
      <c r="C70" s="11" t="s">
        <v>53</v>
      </c>
      <c r="D70" s="11">
        <v>29.08</v>
      </c>
      <c r="E70" s="11">
        <v>2.01</v>
      </c>
      <c r="F70" s="9">
        <v>2424310.84</v>
      </c>
      <c r="G70" s="9">
        <v>17303495.053598706</v>
      </c>
      <c r="H70" s="14">
        <v>42.9647331912349</v>
      </c>
    </row>
    <row r="71" spans="1:8" ht="12.75" customHeight="1">
      <c r="A71" s="11" t="s">
        <v>48</v>
      </c>
      <c r="B71" s="11" t="s">
        <v>54</v>
      </c>
      <c r="C71" s="11" t="s">
        <v>124</v>
      </c>
      <c r="D71" s="11">
        <v>23.8</v>
      </c>
      <c r="E71" s="11">
        <v>3.8</v>
      </c>
      <c r="F71" s="9">
        <v>622792.61</v>
      </c>
      <c r="G71" s="9">
        <v>4298900.826693971</v>
      </c>
      <c r="H71" s="14">
        <v>33.0520190551293</v>
      </c>
    </row>
    <row r="72" spans="1:8" ht="12.75" customHeight="1">
      <c r="A72" s="11" t="s">
        <v>48</v>
      </c>
      <c r="B72" s="11" t="s">
        <v>54</v>
      </c>
      <c r="C72" s="11" t="s">
        <v>55</v>
      </c>
      <c r="D72" s="11">
        <v>29.47</v>
      </c>
      <c r="E72" s="11">
        <v>2.23</v>
      </c>
      <c r="F72" s="9">
        <v>4095033.46</v>
      </c>
      <c r="G72" s="9">
        <v>29299227.562661827</v>
      </c>
      <c r="H72" s="14">
        <v>38.8634735326979</v>
      </c>
    </row>
    <row r="73" spans="1:8" ht="12.75" customHeight="1">
      <c r="A73" s="11" t="s">
        <v>48</v>
      </c>
      <c r="B73" s="11" t="s">
        <v>54</v>
      </c>
      <c r="C73" s="11" t="s">
        <v>56</v>
      </c>
      <c r="D73" s="11">
        <v>31.86</v>
      </c>
      <c r="E73" s="11">
        <v>2.65</v>
      </c>
      <c r="F73" s="9">
        <v>2257151.29</v>
      </c>
      <c r="G73" s="9">
        <v>16388531.536077704</v>
      </c>
      <c r="H73" s="14">
        <v>38.7784286917495</v>
      </c>
    </row>
    <row r="74" spans="1:8" ht="12.75" customHeight="1">
      <c r="A74" s="11" t="s">
        <v>48</v>
      </c>
      <c r="B74" s="11" t="s">
        <v>54</v>
      </c>
      <c r="C74" s="11" t="s">
        <v>125</v>
      </c>
      <c r="D74" s="11">
        <v>16.67</v>
      </c>
      <c r="E74" s="11">
        <v>5.6</v>
      </c>
      <c r="F74" s="9">
        <v>72613.67</v>
      </c>
      <c r="G74" s="9">
        <v>478216.0177318413</v>
      </c>
      <c r="H74" s="14">
        <v>22.6393586759173</v>
      </c>
    </row>
    <row r="75" spans="1:8" ht="12.75" customHeight="1">
      <c r="A75" s="11" t="s">
        <v>48</v>
      </c>
      <c r="B75" s="11" t="s">
        <v>54</v>
      </c>
      <c r="C75" s="11" t="s">
        <v>57</v>
      </c>
      <c r="D75" s="11">
        <v>31.23</v>
      </c>
      <c r="E75" s="11">
        <v>2.71</v>
      </c>
      <c r="F75" s="9">
        <v>2333751.38</v>
      </c>
      <c r="G75" s="9">
        <v>16879612.81865652</v>
      </c>
      <c r="H75" s="14">
        <v>40.145990802053</v>
      </c>
    </row>
    <row r="76" spans="1:8" ht="12.75" customHeight="1">
      <c r="A76" s="11" t="s">
        <v>48</v>
      </c>
      <c r="B76" s="11" t="s">
        <v>54</v>
      </c>
      <c r="C76" s="11" t="s">
        <v>58</v>
      </c>
      <c r="D76" s="11">
        <v>31.33</v>
      </c>
      <c r="E76" s="11">
        <v>1.89</v>
      </c>
      <c r="F76" s="9">
        <v>817695</v>
      </c>
      <c r="G76" s="9">
        <v>5917929.823774414</v>
      </c>
      <c r="H76" s="14">
        <v>37.3027214623515</v>
      </c>
    </row>
    <row r="77" spans="1:8" ht="12.75" customHeight="1">
      <c r="A77" s="11" t="s">
        <v>48</v>
      </c>
      <c r="B77" s="11" t="s">
        <v>54</v>
      </c>
      <c r="C77" s="11" t="s">
        <v>59</v>
      </c>
      <c r="D77" s="11">
        <v>31.89</v>
      </c>
      <c r="E77" s="11">
        <v>2.19</v>
      </c>
      <c r="F77" s="9">
        <v>847836.21</v>
      </c>
      <c r="G77" s="9">
        <v>6157152.363591619</v>
      </c>
      <c r="H77" s="14">
        <v>38.9371352522699</v>
      </c>
    </row>
    <row r="78" spans="1:8" ht="12.75" customHeight="1">
      <c r="A78" s="11" t="s">
        <v>48</v>
      </c>
      <c r="B78" s="11" t="s">
        <v>54</v>
      </c>
      <c r="C78" s="11" t="s">
        <v>126</v>
      </c>
      <c r="D78" s="11">
        <v>24.43</v>
      </c>
      <c r="E78" s="11">
        <v>3.78</v>
      </c>
      <c r="F78" s="9">
        <v>64059.15</v>
      </c>
      <c r="G78" s="9">
        <v>443978.9375147107</v>
      </c>
      <c r="H78" s="14">
        <v>39.104490310252</v>
      </c>
    </row>
    <row r="79" spans="1:8" ht="12.75" customHeight="1">
      <c r="A79" s="11" t="s">
        <v>48</v>
      </c>
      <c r="B79" s="11" t="s">
        <v>54</v>
      </c>
      <c r="C79" s="11" t="s">
        <v>127</v>
      </c>
      <c r="D79" s="11">
        <v>28.12</v>
      </c>
      <c r="E79" s="11">
        <v>2.98</v>
      </c>
      <c r="F79" s="9">
        <v>104570.52</v>
      </c>
      <c r="G79" s="9">
        <v>741908.8271492725</v>
      </c>
      <c r="H79" s="14">
        <v>31.2917387021856</v>
      </c>
    </row>
    <row r="80" spans="1:8" ht="12.75" customHeight="1">
      <c r="A80" s="11" t="s">
        <v>48</v>
      </c>
      <c r="B80" s="11" t="s">
        <v>128</v>
      </c>
      <c r="C80" s="11" t="s">
        <v>129</v>
      </c>
      <c r="D80" s="11">
        <v>30.94</v>
      </c>
      <c r="E80" s="11">
        <v>2.73</v>
      </c>
      <c r="F80" s="9">
        <v>759122.19</v>
      </c>
      <c r="G80" s="9">
        <v>5480905.095801459</v>
      </c>
      <c r="H80" s="14">
        <v>44.8455993989544</v>
      </c>
    </row>
    <row r="81" spans="1:8" ht="12.75" customHeight="1">
      <c r="A81" s="11" t="s">
        <v>48</v>
      </c>
      <c r="B81" s="11" t="s">
        <v>60</v>
      </c>
      <c r="C81" s="11" t="s">
        <v>61</v>
      </c>
      <c r="D81" s="11">
        <v>30.29</v>
      </c>
      <c r="E81" s="11">
        <v>2.65</v>
      </c>
      <c r="F81" s="9">
        <v>3073648.73</v>
      </c>
      <c r="G81" s="9">
        <v>22103735.079425227</v>
      </c>
      <c r="H81" s="14">
        <v>41.744080762571</v>
      </c>
    </row>
    <row r="82" spans="1:8" ht="12.75" customHeight="1">
      <c r="A82" s="11" t="s">
        <v>62</v>
      </c>
      <c r="B82" s="11" t="s">
        <v>130</v>
      </c>
      <c r="C82" s="11" t="s">
        <v>131</v>
      </c>
      <c r="D82" s="11">
        <v>34.51</v>
      </c>
      <c r="E82" s="11">
        <v>0.35</v>
      </c>
      <c r="F82" s="9">
        <v>327209.58</v>
      </c>
      <c r="G82" s="9">
        <v>2414457.8344148304</v>
      </c>
      <c r="H82" s="14">
        <v>43.3743909822229</v>
      </c>
    </row>
    <row r="83" spans="1:8" ht="12.75" customHeight="1">
      <c r="A83" s="11" t="s">
        <v>62</v>
      </c>
      <c r="B83" s="11" t="s">
        <v>130</v>
      </c>
      <c r="C83" s="11" t="s">
        <v>132</v>
      </c>
      <c r="D83" s="11">
        <v>33.74</v>
      </c>
      <c r="E83" s="11">
        <v>0.48</v>
      </c>
      <c r="F83" s="9">
        <v>91879.16</v>
      </c>
      <c r="G83" s="9">
        <v>674805.5380719966</v>
      </c>
      <c r="H83" s="14">
        <v>46.5447726166245</v>
      </c>
    </row>
    <row r="84" spans="1:8" ht="12.75" customHeight="1">
      <c r="A84" s="11" t="s">
        <v>62</v>
      </c>
      <c r="B84" s="11" t="s">
        <v>63</v>
      </c>
      <c r="C84" s="11" t="s">
        <v>133</v>
      </c>
      <c r="D84" s="11">
        <v>41.29</v>
      </c>
      <c r="E84" s="11">
        <v>0.34</v>
      </c>
      <c r="F84" s="9">
        <v>79054.84</v>
      </c>
      <c r="G84" s="9">
        <v>607146.5121528959</v>
      </c>
      <c r="H84" s="14">
        <v>50.7532008060684</v>
      </c>
    </row>
    <row r="85" spans="1:8" ht="12.75" customHeight="1">
      <c r="A85" s="11" t="s">
        <v>62</v>
      </c>
      <c r="B85" s="11" t="s">
        <v>63</v>
      </c>
      <c r="C85" s="11" t="s">
        <v>134</v>
      </c>
      <c r="D85" s="11">
        <v>53.98</v>
      </c>
      <c r="E85" s="11">
        <v>0.4</v>
      </c>
      <c r="F85" s="9">
        <v>175412.73</v>
      </c>
      <c r="G85" s="9">
        <v>1446113.9999086359</v>
      </c>
      <c r="H85" s="14">
        <v>40.3571424546662</v>
      </c>
    </row>
    <row r="86" spans="1:8" ht="12.75" customHeight="1">
      <c r="A86" s="11" t="s">
        <v>62</v>
      </c>
      <c r="B86" s="11" t="s">
        <v>63</v>
      </c>
      <c r="C86" s="11" t="s">
        <v>64</v>
      </c>
      <c r="D86" s="11">
        <v>41.86</v>
      </c>
      <c r="E86" s="11">
        <v>0.53</v>
      </c>
      <c r="F86" s="9">
        <v>416617.21</v>
      </c>
      <c r="G86" s="9">
        <v>3210285.7387880418</v>
      </c>
      <c r="H86" s="14">
        <v>48.2625011998129</v>
      </c>
    </row>
    <row r="87" spans="1:8" ht="12.75" customHeight="1">
      <c r="A87" s="11" t="s">
        <v>65</v>
      </c>
      <c r="B87" s="11" t="s">
        <v>66</v>
      </c>
      <c r="C87" s="11" t="s">
        <v>67</v>
      </c>
      <c r="D87" s="11">
        <v>29.77</v>
      </c>
      <c r="E87" s="11">
        <v>1.26</v>
      </c>
      <c r="F87" s="9">
        <v>158616.99</v>
      </c>
      <c r="G87" s="9">
        <v>1136957.4566473423</v>
      </c>
      <c r="H87" s="14">
        <v>49.7853357916427</v>
      </c>
    </row>
    <row r="88" spans="1:8" ht="12.75" customHeight="1">
      <c r="A88" s="11" t="s">
        <v>65</v>
      </c>
      <c r="B88" s="11" t="s">
        <v>66</v>
      </c>
      <c r="C88" s="11" t="s">
        <v>68</v>
      </c>
      <c r="D88" s="11">
        <v>29.41</v>
      </c>
      <c r="E88" s="11">
        <v>0.1</v>
      </c>
      <c r="F88" s="9">
        <v>39951.26</v>
      </c>
      <c r="G88" s="9">
        <v>285732.7042508857</v>
      </c>
      <c r="H88" s="14">
        <v>42.4766385836716</v>
      </c>
    </row>
    <row r="89" spans="1:8" ht="12.75" customHeight="1">
      <c r="A89" s="11" t="s">
        <v>65</v>
      </c>
      <c r="B89" s="11" t="s">
        <v>135</v>
      </c>
      <c r="C89" s="11" t="s">
        <v>136</v>
      </c>
      <c r="D89" s="11">
        <v>24.06</v>
      </c>
      <c r="E89" s="11">
        <v>0.5</v>
      </c>
      <c r="F89" s="9">
        <v>174724</v>
      </c>
      <c r="G89" s="9">
        <v>1208068.080090161</v>
      </c>
      <c r="H89" s="14">
        <v>36.6129279209984</v>
      </c>
    </row>
    <row r="91" spans="1:8" ht="12.75" customHeight="1">
      <c r="A91" s="14" t="s">
        <v>69</v>
      </c>
      <c r="B91" s="17"/>
      <c r="C91" s="17"/>
      <c r="D91" s="14">
        <f>2071645580.8585/SUM(F8:F89)</f>
        <v>34.02918349196199</v>
      </c>
      <c r="E91" s="14">
        <f>76339488.0597/SUM(F8:F89)</f>
        <v>1.2539647084755894</v>
      </c>
      <c r="F91" s="18">
        <f>SUM(F8:F89)</f>
        <v>60878498.050000004</v>
      </c>
      <c r="G91" s="18">
        <f>SUM(G8:G89)</f>
        <v>447905635.0855847</v>
      </c>
      <c r="H91" s="14">
        <f>18960688218.764/SUM(G8:G89)</f>
        <v>42.33188139091181</v>
      </c>
    </row>
  </sheetData>
  <sheetProtection/>
  <mergeCells count="8">
    <mergeCell ref="A5:C5"/>
    <mergeCell ref="G5:H5"/>
    <mergeCell ref="A1:C1"/>
    <mergeCell ref="A2:C2"/>
    <mergeCell ref="A3:C3"/>
    <mergeCell ref="G4:H4"/>
    <mergeCell ref="D1:G1"/>
    <mergeCell ref="D2:G2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alessio</dc:creator>
  <cp:keywords/>
  <dc:description/>
  <cp:lastModifiedBy>ALESSANDRO SERRA </cp:lastModifiedBy>
  <dcterms:created xsi:type="dcterms:W3CDTF">2014-07-04T11:15:22Z</dcterms:created>
  <dcterms:modified xsi:type="dcterms:W3CDTF">2017-03-13T17:45:23Z</dcterms:modified>
  <cp:category/>
  <cp:version/>
  <cp:contentType/>
  <cp:contentStatus/>
</cp:coreProperties>
</file>