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90" windowHeight="1281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<sst xmlns="http://schemas.openxmlformats.org/spreadsheetml/2006/main" count="343" uniqueCount="132">
  <si>
    <t>Ministero dello Sviluppo Economico</t>
  </si>
  <si>
    <t>BOLLETTINO PETROLIFERO</t>
  </si>
  <si>
    <t>Cambio EUR/USD: 1.1026</t>
  </si>
  <si>
    <t>DGSAIE DIV.6</t>
  </si>
  <si>
    <t>IMPORTAZIONE DI GREGGI CONTO PROPRIO (PER PAESE E GREGGIO)</t>
  </si>
  <si>
    <t>Report costruito su dati provvisori</t>
  </si>
  <si>
    <t>Periodo: ottobre 2016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</si>
  <si>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</si>
  <si>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</si>
  <si>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</si>
  <si>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</si>
  <si>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</si>
  <si>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</si>
  <si>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</si>
  <si>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</si>
  <si>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</si>
  <si>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CONGO</t>
  </si>
  <si>
    <t>N'KOSSA [5]</t>
  </si>
  <si>
    <t>EGITTO</t>
  </si>
  <si>
    <t>WESTERN DESERT [1722]</t>
  </si>
  <si>
    <t>GABON</t>
  </si>
  <si>
    <t>ETAME CRUDE OIL [87]</t>
  </si>
  <si>
    <t>MANDJI [2628]</t>
  </si>
  <si>
    <t>LIBIA</t>
  </si>
  <si>
    <t>AL JORF [11]</t>
  </si>
  <si>
    <t>SARIR [1344]</t>
  </si>
  <si>
    <t>NIGERIA</t>
  </si>
  <si>
    <t>BONGA [64]</t>
  </si>
  <si>
    <t>ERHA [65]</t>
  </si>
  <si>
    <t>AMERICA CENTRALE</t>
  </si>
  <si>
    <t>MESSICO</t>
  </si>
  <si>
    <t>OLMECA [9350]</t>
  </si>
  <si>
    <t>ASIA</t>
  </si>
  <si>
    <t>AZERBAIGIAN</t>
  </si>
  <si>
    <t>AZERI BLEND [53]</t>
  </si>
  <si>
    <t>AZERY LIGHT [41]</t>
  </si>
  <si>
    <t>SHAN DENIZ [78]</t>
  </si>
  <si>
    <t>GEORGIA</t>
  </si>
  <si>
    <t>CHELEKEM BLEND [9365]</t>
  </si>
  <si>
    <t>KAZAKISTAN</t>
  </si>
  <si>
    <t>CPC BLEND [9363]</t>
  </si>
  <si>
    <t>EUROPA</t>
  </si>
  <si>
    <t>ALBANIA</t>
  </si>
  <si>
    <t>PATOS MARINZA [63]</t>
  </si>
  <si>
    <t>NORVEGIA</t>
  </si>
  <si>
    <t>GRANE [46]</t>
  </si>
  <si>
    <t>RUSSIA</t>
  </si>
  <si>
    <t>URALS (SOVIET BLEND) [3580]</t>
  </si>
  <si>
    <t>MEDIO ORIENTE</t>
  </si>
  <si>
    <t>ARABIA SAUDITA</t>
  </si>
  <si>
    <t>ARABIAN LIGHT [566]</t>
  </si>
  <si>
    <t>IRAN</t>
  </si>
  <si>
    <t>IRANIAN HEAVY [421]</t>
  </si>
  <si>
    <t>IRAQ</t>
  </si>
  <si>
    <t>CRUDE OIL BLEND IRAQ [743]</t>
  </si>
  <si>
    <t>EBCO [15]</t>
  </si>
  <si>
    <t>KIRKUK [236]</t>
  </si>
  <si>
    <t>KUWAIT</t>
  </si>
  <si>
    <t>KUWAIT [452]</t>
  </si>
  <si>
    <t>NORD AMERICA</t>
  </si>
  <si>
    <t>CANADA</t>
  </si>
  <si>
    <t>TERRANOVA [94]</t>
  </si>
  <si>
    <t>U.S.A.</t>
  </si>
  <si>
    <t>ALTRI GREGGI U.S.A. [175]</t>
  </si>
  <si>
    <t>MIDLAND SWEET [48]</t>
  </si>
  <si>
    <t>TOTALE</t>
  </si>
  <si>
    <t>Periodo: gennaio-ottobre 2016</t>
  </si>
  <si>
    <t>ALGERIA</t>
  </si>
  <si>
    <t>SAHARAN BLEND [1301]</t>
  </si>
  <si>
    <t>ANGOLA</t>
  </si>
  <si>
    <t>CLOV [51]</t>
  </si>
  <si>
    <t>DALIA [81]</t>
  </si>
  <si>
    <t>SAXI BATUQUE [82]</t>
  </si>
  <si>
    <t>CAMERUN</t>
  </si>
  <si>
    <t>LOKELE [9013]</t>
  </si>
  <si>
    <t>COCO [6]</t>
  </si>
  <si>
    <t>DJENO MELANGE (EMERAUDE) [2]</t>
  </si>
  <si>
    <t>YOMBO FUEL OIL [17]</t>
  </si>
  <si>
    <t>BELAYM [1721]</t>
  </si>
  <si>
    <t>QARUN [1625]</t>
  </si>
  <si>
    <t>RAS GHARIB BLEND [1723]</t>
  </si>
  <si>
    <t>GHANA</t>
  </si>
  <si>
    <t>JUBILEE  (GHANA) [199]</t>
  </si>
  <si>
    <t>GUINEA  EQUATORIALE</t>
  </si>
  <si>
    <t>ASENG [54]</t>
  </si>
  <si>
    <t>CEIBA [99]</t>
  </si>
  <si>
    <t>ZAFIRO [60]</t>
  </si>
  <si>
    <t>BOURI [9103]</t>
  </si>
  <si>
    <t>BREGA [1342]</t>
  </si>
  <si>
    <t>EL SHAHARA [9017]</t>
  </si>
  <si>
    <t>MELLITAH [1370]</t>
  </si>
  <si>
    <t>MAURITANIA</t>
  </si>
  <si>
    <t>CHINGUETTI [205]</t>
  </si>
  <si>
    <t>AKPO [2346]</t>
  </si>
  <si>
    <t>EBOK [2345]</t>
  </si>
  <si>
    <t>ESCRAVOS [9005]</t>
  </si>
  <si>
    <t>FORCADOS (N.BLEND) [2642]</t>
  </si>
  <si>
    <t>NIGERIA ABO [2343]</t>
  </si>
  <si>
    <t>QUA IBOE(N.LIGHT. BBQ) [4]</t>
  </si>
  <si>
    <t>TUNISIA</t>
  </si>
  <si>
    <t>ASHTART [1881]</t>
  </si>
  <si>
    <t>EZZAOUIA [9116]</t>
  </si>
  <si>
    <t>RHEMOURA MELANGE [10]</t>
  </si>
  <si>
    <t>ZARZAITINE [1302]</t>
  </si>
  <si>
    <t>CRUDE OIL VISOKA [21]</t>
  </si>
  <si>
    <t>GRECIA</t>
  </si>
  <si>
    <t>PRINOS [31]</t>
  </si>
  <si>
    <t>EKOFISK [3335]</t>
  </si>
  <si>
    <t>GULLFAKS [9121]</t>
  </si>
  <si>
    <t>HEIDRUM [39]</t>
  </si>
  <si>
    <t>STATFJORD [26]</t>
  </si>
  <si>
    <t>REGNO UNITO</t>
  </si>
  <si>
    <t>BRENT BLEND [3353]</t>
  </si>
  <si>
    <t>FORTIES [3354]</t>
  </si>
  <si>
    <t>ARCTIC [9368]</t>
  </si>
  <si>
    <t>SIBERIAN LIGHT [9320]</t>
  </si>
  <si>
    <t>ARABIAN BERRI (EXTRA LIGHT) [265]</t>
  </si>
  <si>
    <t>BASRAH HEAVY (FAO BLEND) [741]</t>
  </si>
  <si>
    <t>BASRAH LIGHT [539]</t>
  </si>
  <si>
    <t>CRUDE OIL SHAIKAN [742]</t>
  </si>
  <si>
    <t>KIRKUK BLEND [238]</t>
  </si>
  <si>
    <t>TASK [56]</t>
  </si>
  <si>
    <t>TAWKE [744]</t>
  </si>
  <si>
    <t>ISRAELE</t>
  </si>
  <si>
    <t>CRUDE OIL BLEND [9367]</t>
  </si>
  <si>
    <t>HIBERNIA [101]</t>
  </si>
  <si>
    <t>EAGLEFORD CONDENSATE [52]</t>
  </si>
  <si>
    <t>SUD AMERICA</t>
  </si>
  <si>
    <t>BRASILE</t>
  </si>
  <si>
    <t>ALTRI GREGGI BRASILE [155]</t>
  </si>
  <si>
    <t>COLOMBIA</t>
  </si>
  <si>
    <t>VASCONIA [2348]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</si>
</sst>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/>
      <protection/>
    </xf>
    <xf numFmtId="3" fontId="3" fillId="0" borderId="20" xfId="0" applyNumberFormat="1" applyFont="1" applyFill="1" applyBorder="1" applyAlignment="1" applyProtection="1">
      <alignment horizontal="center"/>
      <protection/>
    </xf>
    <xf numFmtId="4" fontId="5" fillId="0" borderId="20" xfId="0" applyNumberFormat="1" applyFont="1" applyFill="1" applyBorder="1" applyAlignment="1" applyProtection="1">
      <alignment horizontal="center"/>
      <protection/>
    </xf>
    <xf numFmtId="4" fontId="6" fillId="0" borderId="20" xfId="0" applyNumberFormat="1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 horizontal="center"/>
      <protection/>
    </xf>
    <xf numFmtId="4" fontId="3" fillId="0" borderId="21" xfId="0" applyNumberFormat="1" applyFont="1" applyFill="1" applyBorder="1" applyAlignment="1" applyProtection="1">
      <alignment horizontal="center"/>
      <protection/>
    </xf>
    <xf numFmtId="3" fontId="3" fillId="0" borderId="21" xfId="0" applyNumberFormat="1" applyFont="1" applyFill="1" applyBorder="1" applyAlignment="1" applyProtection="1">
      <alignment horizontal="center"/>
      <protection/>
    </xf>
    <xf numFmtId="4" fontId="5" fillId="0" borderId="21" xfId="0" applyNumberFormat="1" applyFont="1" applyFill="1" applyBorder="1" applyAlignment="1" applyProtection="1">
      <alignment horizontal="center"/>
      <protection/>
    </xf>
    <xf numFmtId="4" fontId="6" fillId="0" borderId="21" xfId="0" applyNumberFormat="1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/>
      <protection/>
    </xf>
    <xf numFmtId="3" fontId="6" fillId="0" borderId="21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C37" sqref="C37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3" customWidth="1"/>
    <col min="9" max="9" width="11.8515625" style="0" customWidth="1"/>
  </cols>
  <sheetData>
    <row r="1" spans="1:8" ht="12.75" customHeight="1">
      <c r="A1" s="19" t="s">
        <v>0</v>
      </c>
      <c r="B1" s="19"/>
      <c r="C1" s="19"/>
      <c r="D1" s="19" t="s">
        <v>1</v>
      </c>
      <c r="E1" s="19"/>
      <c r="F1" s="19"/>
      <c r="G1" s="19"/>
      <c r="H1" s="4" t="s">
        <v>2</v>
      </c>
    </row>
    <row r="2" spans="1:8" ht="12.75" customHeight="1">
      <c r="A2" s="19" t="s">
        <v>3</v>
      </c>
      <c r="B2" s="19"/>
      <c r="C2" s="19"/>
      <c r="D2" s="20" t="s">
        <v>4</v>
      </c>
      <c r="E2" s="20"/>
      <c r="F2" s="20"/>
      <c r="G2" s="20"/>
      <c r="H2" s="4"/>
    </row>
    <row r="3" spans="1:8" ht="12.75" customHeight="1">
      <c r="A3" s="19"/>
      <c r="B3" s="19"/>
      <c r="C3" s="19"/>
      <c r="D3" s="15"/>
      <c r="E3" s="15"/>
      <c r="F3" s="15"/>
      <c r="G3" s="15"/>
      <c r="H3" s="4"/>
    </row>
    <row r="4" spans="1:8" ht="12.75" customHeight="1">
      <c r="A4" s="5"/>
      <c r="B4" s="5"/>
      <c r="C4" s="5"/>
      <c r="D4" s="5"/>
      <c r="E4" s="5"/>
      <c r="F4" s="5"/>
      <c r="G4" s="16" t="s">
        <v>5</v>
      </c>
      <c r="H4" s="17"/>
    </row>
    <row r="5" spans="1:8" ht="15" customHeight="1">
      <c r="A5" s="18"/>
      <c r="B5" s="18"/>
      <c r="C5" s="18"/>
      <c r="D5" s="14"/>
      <c r="E5" s="14"/>
      <c r="F5" s="5"/>
      <c r="G5" s="16" t="s">
        <v>6</v>
      </c>
      <c r="H5" s="17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21" t="s">
        <v>7</v>
      </c>
      <c r="B7" s="22" t="s">
        <v>8</v>
      </c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  <c r="H7" s="23" t="s">
        <v>14</v>
      </c>
      <c r="I7" s="12"/>
    </row>
    <row r="8" spans="1:8" ht="13.5" customHeight="1">
      <c r="A8" s="24" t="s">
        <v>15</v>
      </c>
      <c r="B8" s="24" t="s">
        <v>16</v>
      </c>
      <c r="C8" s="24" t="s">
        <v>17</v>
      </c>
      <c r="D8" s="24">
        <v>41.87</v>
      </c>
      <c r="E8" s="24">
        <v>0.07</v>
      </c>
      <c r="F8" s="25">
        <v>251442.12</v>
      </c>
      <c r="G8" s="25">
        <v>1937552.0585024296</v>
      </c>
      <c r="H8" s="26">
        <v>49.5637115651102</v>
      </c>
    </row>
    <row r="9" spans="1:8" ht="12.75" customHeight="1">
      <c r="A9" s="24" t="s">
        <v>15</v>
      </c>
      <c r="B9" s="24" t="s">
        <v>18</v>
      </c>
      <c r="C9" s="24" t="s">
        <v>19</v>
      </c>
      <c r="D9" s="24">
        <v>41.08</v>
      </c>
      <c r="E9" s="24">
        <v>0.2</v>
      </c>
      <c r="F9" s="25">
        <v>64842.5</v>
      </c>
      <c r="G9" s="25">
        <v>497389.5437497913</v>
      </c>
      <c r="H9" s="27">
        <v>49.154793375188</v>
      </c>
    </row>
    <row r="10" spans="1:8" ht="12.75" customHeight="1">
      <c r="A10" s="24" t="s">
        <v>15</v>
      </c>
      <c r="B10" s="24" t="s">
        <v>20</v>
      </c>
      <c r="C10" s="24" t="s">
        <v>21</v>
      </c>
      <c r="D10" s="24">
        <v>36.41</v>
      </c>
      <c r="E10" s="24">
        <v>0.07</v>
      </c>
      <c r="F10" s="25">
        <v>69645.35</v>
      </c>
      <c r="G10" s="25">
        <v>519774.6835756043</v>
      </c>
      <c r="H10" s="27">
        <v>46.8508276941847</v>
      </c>
    </row>
    <row r="11" spans="1:8" ht="12.75" customHeight="1">
      <c r="A11" s="24" t="s">
        <v>15</v>
      </c>
      <c r="B11" s="24" t="s">
        <v>20</v>
      </c>
      <c r="C11" s="24" t="s">
        <v>22</v>
      </c>
      <c r="D11" s="24">
        <v>29.24</v>
      </c>
      <c r="E11" s="24">
        <v>1.11</v>
      </c>
      <c r="F11" s="25">
        <v>69990.61</v>
      </c>
      <c r="G11" s="25">
        <v>500046.254255558</v>
      </c>
      <c r="H11" s="27">
        <v>44.7991171003777</v>
      </c>
    </row>
    <row r="12" spans="1:8" ht="12.75" customHeight="1">
      <c r="A12" s="24" t="s">
        <v>15</v>
      </c>
      <c r="B12" s="24" t="s">
        <v>23</v>
      </c>
      <c r="C12" s="24" t="s">
        <v>24</v>
      </c>
      <c r="D12" s="24">
        <v>30.41</v>
      </c>
      <c r="E12" s="24">
        <v>1.6</v>
      </c>
      <c r="F12" s="25">
        <v>168310.76</v>
      </c>
      <c r="G12" s="25">
        <v>1211243.9335569816</v>
      </c>
      <c r="H12" s="27">
        <v>48.4745194533829</v>
      </c>
    </row>
    <row r="13" spans="1:8" ht="12.75" customHeight="1">
      <c r="A13" s="24" t="s">
        <v>15</v>
      </c>
      <c r="B13" s="24" t="s">
        <v>23</v>
      </c>
      <c r="C13" s="24" t="s">
        <v>25</v>
      </c>
      <c r="D13" s="24">
        <v>37.8</v>
      </c>
      <c r="E13" s="24">
        <v>0.15</v>
      </c>
      <c r="F13" s="25">
        <v>166363.31</v>
      </c>
      <c r="G13" s="25">
        <v>1251899.9238270072</v>
      </c>
      <c r="H13" s="27">
        <v>48.9878067669525</v>
      </c>
    </row>
    <row r="14" spans="1:8" ht="12.75" customHeight="1">
      <c r="A14" s="24" t="s">
        <v>15</v>
      </c>
      <c r="B14" s="24" t="s">
        <v>26</v>
      </c>
      <c r="C14" s="24" t="s">
        <v>27</v>
      </c>
      <c r="D14" s="24">
        <v>28.6</v>
      </c>
      <c r="E14" s="24">
        <v>0.25</v>
      </c>
      <c r="F14" s="25">
        <v>54651.69</v>
      </c>
      <c r="G14" s="25">
        <v>388903.0632734683</v>
      </c>
      <c r="H14" s="27">
        <v>52.1717285002013</v>
      </c>
    </row>
    <row r="15" spans="1:8" ht="12.75" customHeight="1">
      <c r="A15" s="24" t="s">
        <v>15</v>
      </c>
      <c r="B15" s="24" t="s">
        <v>26</v>
      </c>
      <c r="C15" s="24" t="s">
        <v>28</v>
      </c>
      <c r="D15" s="24">
        <v>35.1</v>
      </c>
      <c r="E15" s="24">
        <v>0.16</v>
      </c>
      <c r="F15" s="25">
        <v>134294.06</v>
      </c>
      <c r="G15" s="25">
        <v>994439.2024377444</v>
      </c>
      <c r="H15" s="27">
        <v>51.2068674838751</v>
      </c>
    </row>
    <row r="16" spans="1:8" ht="12.75" customHeight="1">
      <c r="A16" s="24" t="s">
        <v>29</v>
      </c>
      <c r="B16" s="24" t="s">
        <v>30</v>
      </c>
      <c r="C16" s="24" t="s">
        <v>31</v>
      </c>
      <c r="D16" s="24">
        <v>38.33</v>
      </c>
      <c r="E16" s="24">
        <v>0.72</v>
      </c>
      <c r="F16" s="25">
        <v>65863.93</v>
      </c>
      <c r="G16" s="25">
        <v>497174.0885760177</v>
      </c>
      <c r="H16" s="27">
        <v>48.6607110987863</v>
      </c>
    </row>
    <row r="17" spans="1:8" ht="12.75" customHeight="1">
      <c r="A17" s="24" t="s">
        <v>32</v>
      </c>
      <c r="B17" s="24" t="s">
        <v>33</v>
      </c>
      <c r="C17" s="24" t="s">
        <v>34</v>
      </c>
      <c r="D17" s="24">
        <v>36.92</v>
      </c>
      <c r="E17" s="24">
        <v>0.16</v>
      </c>
      <c r="F17" s="25">
        <v>187479.03</v>
      </c>
      <c r="G17" s="25">
        <v>1403460.1788223027</v>
      </c>
      <c r="H17" s="27">
        <v>51.3102721307191</v>
      </c>
    </row>
    <row r="18" spans="1:8" ht="12.75" customHeight="1">
      <c r="A18" s="24" t="s">
        <v>32</v>
      </c>
      <c r="B18" s="24" t="s">
        <v>33</v>
      </c>
      <c r="C18" s="24" t="s">
        <v>35</v>
      </c>
      <c r="D18" s="24">
        <v>36.55</v>
      </c>
      <c r="E18" s="24">
        <v>0.15</v>
      </c>
      <c r="F18" s="25">
        <v>432817.96</v>
      </c>
      <c r="G18" s="25">
        <v>3232934.415044181</v>
      </c>
      <c r="H18" s="27">
        <v>52.0432519933135</v>
      </c>
    </row>
    <row r="19" spans="1:8" ht="12.75" customHeight="1">
      <c r="A19" s="24" t="s">
        <v>32</v>
      </c>
      <c r="B19" s="24" t="s">
        <v>33</v>
      </c>
      <c r="C19" s="24" t="s">
        <v>36</v>
      </c>
      <c r="D19" s="24">
        <v>49.1</v>
      </c>
      <c r="E19" s="24">
        <v>0.03</v>
      </c>
      <c r="F19" s="25">
        <v>39386.02</v>
      </c>
      <c r="G19" s="25">
        <v>316159.5311705473</v>
      </c>
      <c r="H19" s="27">
        <v>49.6658310268144</v>
      </c>
    </row>
    <row r="20" spans="1:8" ht="12.75" customHeight="1">
      <c r="A20" s="24" t="s">
        <v>32</v>
      </c>
      <c r="B20" s="24" t="s">
        <v>37</v>
      </c>
      <c r="C20" s="24" t="s">
        <v>38</v>
      </c>
      <c r="D20" s="24">
        <v>40.22</v>
      </c>
      <c r="E20" s="24">
        <v>0.12</v>
      </c>
      <c r="F20" s="25">
        <v>75718.8</v>
      </c>
      <c r="G20" s="25">
        <v>577924.4098923072</v>
      </c>
      <c r="H20" s="27">
        <v>52.2153163691826</v>
      </c>
    </row>
    <row r="21" spans="1:8" ht="12.75" customHeight="1">
      <c r="A21" s="24" t="s">
        <v>32</v>
      </c>
      <c r="B21" s="24" t="s">
        <v>39</v>
      </c>
      <c r="C21" s="24" t="s">
        <v>40</v>
      </c>
      <c r="D21" s="24">
        <v>45.08</v>
      </c>
      <c r="E21" s="24">
        <v>0.51</v>
      </c>
      <c r="F21" s="25">
        <v>264474.41</v>
      </c>
      <c r="G21" s="25">
        <v>2075790.6239704457</v>
      </c>
      <c r="H21" s="27">
        <v>47.7073881230759</v>
      </c>
    </row>
    <row r="22" spans="1:8" ht="12.75" customHeight="1">
      <c r="A22" s="24" t="s">
        <v>41</v>
      </c>
      <c r="B22" s="24" t="s">
        <v>42</v>
      </c>
      <c r="C22" s="24" t="s">
        <v>43</v>
      </c>
      <c r="D22" s="24">
        <v>9.63</v>
      </c>
      <c r="E22" s="24">
        <v>5.44</v>
      </c>
      <c r="F22" s="25">
        <v>21387.67</v>
      </c>
      <c r="G22" s="25">
        <v>134164.8381494855</v>
      </c>
      <c r="H22" s="27">
        <v>36.8166599307279</v>
      </c>
    </row>
    <row r="23" spans="1:8" ht="12.75" customHeight="1">
      <c r="A23" s="24" t="s">
        <v>41</v>
      </c>
      <c r="B23" s="24" t="s">
        <v>44</v>
      </c>
      <c r="C23" s="24" t="s">
        <v>45</v>
      </c>
      <c r="D23" s="24">
        <v>26.65</v>
      </c>
      <c r="E23" s="24">
        <v>0.71</v>
      </c>
      <c r="F23" s="25">
        <v>116101.61</v>
      </c>
      <c r="G23" s="25">
        <v>816119.7244900654</v>
      </c>
      <c r="H23" s="27">
        <v>50.2013933624744</v>
      </c>
    </row>
    <row r="24" spans="1:8" ht="12.75" customHeight="1">
      <c r="A24" s="24" t="s">
        <v>41</v>
      </c>
      <c r="B24" s="24" t="s">
        <v>46</v>
      </c>
      <c r="C24" s="24" t="s">
        <v>47</v>
      </c>
      <c r="D24" s="24">
        <v>29.94</v>
      </c>
      <c r="E24" s="24">
        <v>1.43</v>
      </c>
      <c r="F24" s="25">
        <v>574453.28</v>
      </c>
      <c r="G24" s="25">
        <v>4121938.179467434</v>
      </c>
      <c r="H24" s="27">
        <v>48.0830476709399</v>
      </c>
    </row>
    <row r="25" spans="1:8" ht="12.75" customHeight="1">
      <c r="A25" s="24" t="s">
        <v>48</v>
      </c>
      <c r="B25" s="24" t="s">
        <v>49</v>
      </c>
      <c r="C25" s="24" t="s">
        <v>50</v>
      </c>
      <c r="D25" s="24">
        <v>32.95</v>
      </c>
      <c r="E25" s="24">
        <v>2</v>
      </c>
      <c r="F25" s="25">
        <v>391190.29</v>
      </c>
      <c r="G25" s="25">
        <v>2859344.3780473163</v>
      </c>
      <c r="H25" s="27">
        <v>47.6402180149515</v>
      </c>
    </row>
    <row r="26" spans="1:8" ht="12.75" customHeight="1">
      <c r="A26" s="24" t="s">
        <v>48</v>
      </c>
      <c r="B26" s="24" t="s">
        <v>51</v>
      </c>
      <c r="C26" s="24" t="s">
        <v>52</v>
      </c>
      <c r="D26" s="24">
        <v>29.03</v>
      </c>
      <c r="E26" s="24">
        <v>2.14</v>
      </c>
      <c r="F26" s="25">
        <v>347689.49</v>
      </c>
      <c r="G26" s="25">
        <v>2480846.1280901646</v>
      </c>
      <c r="H26" s="27">
        <v>43.7857043974039</v>
      </c>
    </row>
    <row r="27" spans="1:8" ht="12.75" customHeight="1">
      <c r="A27" s="24" t="s">
        <v>48</v>
      </c>
      <c r="B27" s="24" t="s">
        <v>53</v>
      </c>
      <c r="C27" s="24" t="s">
        <v>54</v>
      </c>
      <c r="D27" s="24">
        <v>32.77</v>
      </c>
      <c r="E27" s="24">
        <v>2.44</v>
      </c>
      <c r="F27" s="25">
        <v>81701.75</v>
      </c>
      <c r="G27" s="25">
        <v>596535.1677917928</v>
      </c>
      <c r="H27" s="27">
        <v>49.0407835678318</v>
      </c>
    </row>
    <row r="28" spans="1:8" ht="12.75" customHeight="1">
      <c r="A28" s="24" t="s">
        <v>48</v>
      </c>
      <c r="B28" s="24" t="s">
        <v>53</v>
      </c>
      <c r="C28" s="24" t="s">
        <v>55</v>
      </c>
      <c r="D28" s="24">
        <v>32.56</v>
      </c>
      <c r="E28" s="24">
        <v>2.45</v>
      </c>
      <c r="F28" s="25">
        <v>86244.9</v>
      </c>
      <c r="G28" s="25">
        <v>628901.4064964973</v>
      </c>
      <c r="H28" s="27">
        <v>44.2896887688152</v>
      </c>
    </row>
    <row r="29" spans="1:8" ht="12.75" customHeight="1">
      <c r="A29" s="24" t="s">
        <v>48</v>
      </c>
      <c r="B29" s="24" t="s">
        <v>53</v>
      </c>
      <c r="C29" s="24" t="s">
        <v>56</v>
      </c>
      <c r="D29" s="24">
        <v>31.63</v>
      </c>
      <c r="E29" s="24">
        <v>2</v>
      </c>
      <c r="F29" s="25">
        <v>82383</v>
      </c>
      <c r="G29" s="25">
        <v>597334.8796589958</v>
      </c>
      <c r="H29" s="27">
        <v>43.2731730059968</v>
      </c>
    </row>
    <row r="30" spans="1:8" ht="12.75" customHeight="1">
      <c r="A30" s="24" t="s">
        <v>48</v>
      </c>
      <c r="B30" s="24" t="s">
        <v>57</v>
      </c>
      <c r="C30" s="24" t="s">
        <v>58</v>
      </c>
      <c r="D30" s="24">
        <v>30.2</v>
      </c>
      <c r="E30" s="24">
        <v>2.62</v>
      </c>
      <c r="F30" s="25">
        <v>442225.78</v>
      </c>
      <c r="G30" s="25">
        <v>3178369.0679210187</v>
      </c>
      <c r="H30" s="27">
        <v>45.4234408637869</v>
      </c>
    </row>
    <row r="31" spans="1:8" ht="12.75" customHeight="1">
      <c r="A31" s="24" t="s">
        <v>59</v>
      </c>
      <c r="B31" s="24" t="s">
        <v>60</v>
      </c>
      <c r="C31" s="24" t="s">
        <v>61</v>
      </c>
      <c r="D31" s="24">
        <v>33.74</v>
      </c>
      <c r="E31" s="24">
        <v>0.48</v>
      </c>
      <c r="F31" s="25">
        <v>91879.16</v>
      </c>
      <c r="G31" s="25">
        <v>674805.5380719966</v>
      </c>
      <c r="H31" s="27">
        <v>46.5447726166245</v>
      </c>
    </row>
    <row r="32" spans="1:8" ht="12.75" customHeight="1">
      <c r="A32" s="24" t="s">
        <v>59</v>
      </c>
      <c r="B32" s="24" t="s">
        <v>62</v>
      </c>
      <c r="C32" s="24" t="s">
        <v>63</v>
      </c>
      <c r="D32" s="24">
        <v>41.29</v>
      </c>
      <c r="E32" s="24">
        <v>0.34</v>
      </c>
      <c r="F32" s="25">
        <v>79054.84</v>
      </c>
      <c r="G32" s="25">
        <v>607146.5121528959</v>
      </c>
      <c r="H32" s="27">
        <v>50.7532008060684</v>
      </c>
    </row>
    <row r="33" spans="1:8" ht="12.75" customHeight="1">
      <c r="A33" s="24" t="s">
        <v>59</v>
      </c>
      <c r="B33" s="24" t="s">
        <v>62</v>
      </c>
      <c r="C33" s="24" t="s">
        <v>64</v>
      </c>
      <c r="D33" s="24">
        <v>41.71</v>
      </c>
      <c r="E33" s="24">
        <v>0.47</v>
      </c>
      <c r="F33" s="25">
        <v>264807.86</v>
      </c>
      <c r="G33" s="25">
        <v>2038653.483655185</v>
      </c>
      <c r="H33" s="27">
        <v>49.63241305167</v>
      </c>
    </row>
    <row r="34" spans="1:8" ht="12.75" customHeight="1">
      <c r="A34" s="24"/>
      <c r="B34" s="24"/>
      <c r="C34" s="24"/>
      <c r="D34" s="24"/>
      <c r="E34" s="24"/>
      <c r="F34" s="25"/>
      <c r="G34" s="25"/>
      <c r="H34" s="27"/>
    </row>
    <row r="35" spans="1:8" ht="12.75" customHeight="1">
      <c r="A35" s="27" t="s">
        <v>65</v>
      </c>
      <c r="B35" s="28"/>
      <c r="C35" s="28"/>
      <c r="D35" s="27">
        <f>159963258.5493/SUM(F8:F33)</f>
        <v>34.591136649704914</v>
      </c>
      <c r="E35" s="27">
        <f>5206202.5408/SUM(F8:F33)</f>
        <v>1.1258114216231174</v>
      </c>
      <c r="F35" s="29">
        <f>SUM(F8:F33)</f>
        <v>4624400.18</v>
      </c>
      <c r="G35" s="29">
        <f>SUM(G8:G33)</f>
        <v>34138851.21464724</v>
      </c>
      <c r="H35" s="27">
        <f>1647542195.5177/SUM(G8:G33)</f>
        <v>48.26003620212105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46">
      <selection activeCell="A1" sqref="A1:G1"/>
    </sheetView>
  </sheetViews>
  <sheetFormatPr defaultColWidth="9.140625" defaultRowHeight="12.75" customHeight="1"/>
  <cols>
    <col min="1" max="1" width="23.140625" style="11" customWidth="1"/>
    <col min="2" max="2" width="20.28125" style="11" customWidth="1"/>
    <col min="3" max="3" width="27.28125" style="11" customWidth="1"/>
    <col min="4" max="5" width="20.00390625" style="11" customWidth="1"/>
    <col min="6" max="6" width="24.8515625" style="9" customWidth="1"/>
    <col min="7" max="7" width="26.421875" style="9" customWidth="1"/>
    <col min="8" max="8" width="29.28125" style="13" customWidth="1"/>
    <col min="9" max="9" width="11.8515625" style="0" customWidth="1"/>
  </cols>
  <sheetData>
    <row r="1" spans="1:8" ht="12.75" customHeight="1">
      <c r="A1" s="19" t="s">
        <v>0</v>
      </c>
      <c r="B1" s="19"/>
      <c r="C1" s="19"/>
      <c r="D1" s="19" t="s">
        <v>1</v>
      </c>
      <c r="E1" s="19"/>
      <c r="F1" s="19"/>
      <c r="G1" s="19"/>
      <c r="H1" s="4"/>
    </row>
    <row r="2" spans="1:8" ht="12.75" customHeight="1">
      <c r="A2" s="19" t="s">
        <v>3</v>
      </c>
      <c r="B2" s="19"/>
      <c r="C2" s="19"/>
      <c r="D2" s="20" t="s">
        <v>4</v>
      </c>
      <c r="E2" s="20"/>
      <c r="F2" s="20"/>
      <c r="G2" s="20"/>
      <c r="H2" s="4"/>
    </row>
    <row r="3" spans="1:8" ht="12.75" customHeight="1">
      <c r="A3" s="19"/>
      <c r="B3" s="19"/>
      <c r="C3" s="19"/>
      <c r="D3" s="15"/>
      <c r="E3" s="15"/>
      <c r="F3" s="15"/>
      <c r="G3" s="15"/>
      <c r="H3" s="4"/>
    </row>
    <row r="4" spans="1:8" ht="12.75" customHeight="1">
      <c r="A4" s="5"/>
      <c r="B4" s="5"/>
      <c r="C4" s="5"/>
      <c r="D4" s="5"/>
      <c r="E4" s="5"/>
      <c r="F4" s="5"/>
      <c r="G4" s="16" t="s">
        <v>5</v>
      </c>
      <c r="H4" s="17"/>
    </row>
    <row r="5" spans="1:8" ht="15" customHeight="1">
      <c r="A5" s="18"/>
      <c r="B5" s="18"/>
      <c r="C5" s="18"/>
      <c r="D5" s="14"/>
      <c r="E5" s="14"/>
      <c r="F5" s="5"/>
      <c r="G5" s="16" t="s">
        <v>66</v>
      </c>
      <c r="H5" s="17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 thickBot="1" thickTop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 thickBot="1" thickTop="1">
      <c r="A8" s="30" t="s">
        <v>15</v>
      </c>
      <c r="B8" s="30" t="s">
        <v>67</v>
      </c>
      <c r="C8" s="30" t="s">
        <v>68</v>
      </c>
      <c r="D8" s="30">
        <v>44.81</v>
      </c>
      <c r="E8" s="30">
        <v>0.08</v>
      </c>
      <c r="F8" s="31">
        <v>752692.55</v>
      </c>
      <c r="G8" s="31">
        <v>5898420.179185732</v>
      </c>
      <c r="H8" s="32">
        <v>41.3332984144335</v>
      </c>
    </row>
    <row r="9" spans="1:8" ht="12.75" customHeight="1" thickBot="1" thickTop="1">
      <c r="A9" s="30" t="s">
        <v>15</v>
      </c>
      <c r="B9" s="30" t="s">
        <v>69</v>
      </c>
      <c r="C9" s="30" t="s">
        <v>70</v>
      </c>
      <c r="D9" s="30">
        <v>33.06</v>
      </c>
      <c r="E9" s="30">
        <v>0.26</v>
      </c>
      <c r="F9" s="31">
        <v>822560.38</v>
      </c>
      <c r="G9" s="31">
        <v>6016252.295840449</v>
      </c>
      <c r="H9" s="33">
        <v>41.7654102860223</v>
      </c>
    </row>
    <row r="10" spans="1:8" ht="12.75" customHeight="1" thickBot="1" thickTop="1">
      <c r="A10" s="30" t="s">
        <v>15</v>
      </c>
      <c r="B10" s="30" t="s">
        <v>69</v>
      </c>
      <c r="C10" s="30" t="s">
        <v>71</v>
      </c>
      <c r="D10" s="30">
        <v>23.45</v>
      </c>
      <c r="E10" s="30">
        <v>0.51</v>
      </c>
      <c r="F10" s="31">
        <v>268669.79</v>
      </c>
      <c r="G10" s="31">
        <v>1850384.0381735552</v>
      </c>
      <c r="H10" s="33">
        <v>39.8733007839964</v>
      </c>
    </row>
    <row r="11" spans="1:8" ht="12.75" customHeight="1" thickBot="1" thickTop="1">
      <c r="A11" s="30" t="s">
        <v>15</v>
      </c>
      <c r="B11" s="30" t="s">
        <v>69</v>
      </c>
      <c r="C11" s="30" t="s">
        <v>72</v>
      </c>
      <c r="D11" s="30">
        <v>34.17</v>
      </c>
      <c r="E11" s="30">
        <v>0.26</v>
      </c>
      <c r="F11" s="31">
        <v>388023.97</v>
      </c>
      <c r="G11" s="31">
        <v>2857189.9364323355</v>
      </c>
      <c r="H11" s="33">
        <v>43.7393838948094</v>
      </c>
    </row>
    <row r="12" spans="1:8" ht="12.75" customHeight="1" thickBot="1" thickTop="1">
      <c r="A12" s="30" t="s">
        <v>15</v>
      </c>
      <c r="B12" s="30" t="s">
        <v>73</v>
      </c>
      <c r="C12" s="30" t="s">
        <v>74</v>
      </c>
      <c r="D12" s="30">
        <v>24.51</v>
      </c>
      <c r="E12" s="30">
        <v>0.35</v>
      </c>
      <c r="F12" s="31">
        <v>745649.41</v>
      </c>
      <c r="G12" s="31">
        <v>5170359.08016943</v>
      </c>
      <c r="H12" s="33">
        <v>38.9934770823293</v>
      </c>
    </row>
    <row r="13" spans="1:8" ht="12.75" customHeight="1" thickBot="1" thickTop="1">
      <c r="A13" s="30" t="s">
        <v>15</v>
      </c>
      <c r="B13" s="30" t="s">
        <v>16</v>
      </c>
      <c r="C13" s="30" t="s">
        <v>75</v>
      </c>
      <c r="D13" s="30">
        <v>30.9</v>
      </c>
      <c r="E13" s="30">
        <v>0.16</v>
      </c>
      <c r="F13" s="31">
        <v>86876.34</v>
      </c>
      <c r="G13" s="31">
        <v>627095.9226576784</v>
      </c>
      <c r="H13" s="33">
        <v>29.0006989726954</v>
      </c>
    </row>
    <row r="14" spans="1:8" ht="12.75" customHeight="1" thickBot="1" thickTop="1">
      <c r="A14" s="30" t="s">
        <v>15</v>
      </c>
      <c r="B14" s="30" t="s">
        <v>16</v>
      </c>
      <c r="C14" s="30" t="s">
        <v>76</v>
      </c>
      <c r="D14" s="30">
        <v>27.74</v>
      </c>
      <c r="E14" s="30">
        <v>0.38</v>
      </c>
      <c r="F14" s="31">
        <v>140495.76</v>
      </c>
      <c r="G14" s="31">
        <v>994401.6188795071</v>
      </c>
      <c r="H14" s="33">
        <v>46.8647927710653</v>
      </c>
    </row>
    <row r="15" spans="1:8" ht="12.75" customHeight="1" thickBot="1" thickTop="1">
      <c r="A15" s="30" t="s">
        <v>15</v>
      </c>
      <c r="B15" s="30" t="s">
        <v>16</v>
      </c>
      <c r="C15" s="30" t="s">
        <v>17</v>
      </c>
      <c r="D15" s="30">
        <v>41.54</v>
      </c>
      <c r="E15" s="30">
        <v>0.07</v>
      </c>
      <c r="F15" s="31">
        <v>452967.62</v>
      </c>
      <c r="G15" s="31">
        <v>3483920.313701597</v>
      </c>
      <c r="H15" s="33">
        <v>43.3669208551653</v>
      </c>
    </row>
    <row r="16" spans="1:8" ht="12.75" customHeight="1" thickBot="1" thickTop="1">
      <c r="A16" s="30" t="s">
        <v>15</v>
      </c>
      <c r="B16" s="30" t="s">
        <v>16</v>
      </c>
      <c r="C16" s="30" t="s">
        <v>77</v>
      </c>
      <c r="D16" s="30">
        <v>16.92</v>
      </c>
      <c r="E16" s="30">
        <v>0.36</v>
      </c>
      <c r="F16" s="31">
        <v>155191.38</v>
      </c>
      <c r="G16" s="31">
        <v>1023805.3271927179</v>
      </c>
      <c r="H16" s="33">
        <v>33.8198126248686</v>
      </c>
    </row>
    <row r="17" spans="1:8" ht="12.75" customHeight="1" thickBot="1" thickTop="1">
      <c r="A17" s="30" t="s">
        <v>15</v>
      </c>
      <c r="B17" s="30" t="s">
        <v>18</v>
      </c>
      <c r="C17" s="30" t="s">
        <v>78</v>
      </c>
      <c r="D17" s="30">
        <v>21.6</v>
      </c>
      <c r="E17" s="30">
        <v>2.1</v>
      </c>
      <c r="F17" s="31">
        <v>80006.95</v>
      </c>
      <c r="G17" s="31">
        <v>544439.1423858249</v>
      </c>
      <c r="H17" s="33">
        <v>20.3778877495507</v>
      </c>
    </row>
    <row r="18" spans="1:8" ht="12.75" customHeight="1" thickBot="1" thickTop="1">
      <c r="A18" s="30" t="s">
        <v>15</v>
      </c>
      <c r="B18" s="30" t="s">
        <v>18</v>
      </c>
      <c r="C18" s="30" t="s">
        <v>79</v>
      </c>
      <c r="D18" s="30">
        <v>35.86</v>
      </c>
      <c r="E18" s="30">
        <v>0.08</v>
      </c>
      <c r="F18" s="31">
        <v>314522.47</v>
      </c>
      <c r="G18" s="31">
        <v>2339664.4231785215</v>
      </c>
      <c r="H18" s="33">
        <v>39.0559661653784</v>
      </c>
    </row>
    <row r="19" spans="1:8" ht="12.75" customHeight="1" thickBot="1" thickTop="1">
      <c r="A19" s="30" t="s">
        <v>15</v>
      </c>
      <c r="B19" s="30" t="s">
        <v>18</v>
      </c>
      <c r="C19" s="30" t="s">
        <v>80</v>
      </c>
      <c r="D19" s="30">
        <v>21.6</v>
      </c>
      <c r="E19" s="30">
        <v>3.42</v>
      </c>
      <c r="F19" s="31">
        <v>75195.82</v>
      </c>
      <c r="G19" s="31">
        <v>511699.892969284</v>
      </c>
      <c r="H19" s="33">
        <v>25.1919990547541</v>
      </c>
    </row>
    <row r="20" spans="1:8" ht="12.75" customHeight="1" thickBot="1" thickTop="1">
      <c r="A20" s="30" t="s">
        <v>15</v>
      </c>
      <c r="B20" s="30" t="s">
        <v>18</v>
      </c>
      <c r="C20" s="30" t="s">
        <v>19</v>
      </c>
      <c r="D20" s="30">
        <v>41.21</v>
      </c>
      <c r="E20" s="30">
        <v>0.37</v>
      </c>
      <c r="F20" s="31">
        <v>641702.91</v>
      </c>
      <c r="G20" s="31">
        <v>4926023.947803016</v>
      </c>
      <c r="H20" s="33">
        <v>39.729099716879</v>
      </c>
    </row>
    <row r="21" spans="1:8" ht="12.75" customHeight="1" thickBot="1" thickTop="1">
      <c r="A21" s="30" t="s">
        <v>15</v>
      </c>
      <c r="B21" s="30" t="s">
        <v>20</v>
      </c>
      <c r="C21" s="30" t="s">
        <v>21</v>
      </c>
      <c r="D21" s="30">
        <v>36.48</v>
      </c>
      <c r="E21" s="30">
        <v>0.23</v>
      </c>
      <c r="F21" s="31">
        <v>381181.05</v>
      </c>
      <c r="G21" s="31">
        <v>2846035.659562716</v>
      </c>
      <c r="H21" s="33">
        <v>42.4283021698165</v>
      </c>
    </row>
    <row r="22" spans="1:8" ht="12.75" customHeight="1" thickBot="1" thickTop="1">
      <c r="A22" s="30" t="s">
        <v>15</v>
      </c>
      <c r="B22" s="30" t="s">
        <v>20</v>
      </c>
      <c r="C22" s="30" t="s">
        <v>22</v>
      </c>
      <c r="D22" s="30">
        <v>29.62</v>
      </c>
      <c r="E22" s="30">
        <v>1.03</v>
      </c>
      <c r="F22" s="31">
        <v>471913.72</v>
      </c>
      <c r="G22" s="31">
        <v>3379562.232887374</v>
      </c>
      <c r="H22" s="33">
        <v>42.0056376706264</v>
      </c>
    </row>
    <row r="23" spans="1:8" ht="12.75" customHeight="1" thickBot="1" thickTop="1">
      <c r="A23" s="30" t="s">
        <v>15</v>
      </c>
      <c r="B23" s="30" t="s">
        <v>81</v>
      </c>
      <c r="C23" s="30" t="s">
        <v>82</v>
      </c>
      <c r="D23" s="30">
        <v>37.55</v>
      </c>
      <c r="E23" s="30">
        <v>0.2</v>
      </c>
      <c r="F23" s="31">
        <v>257595.64</v>
      </c>
      <c r="G23" s="31">
        <v>1935504.5605550383</v>
      </c>
      <c r="H23" s="33">
        <v>42.121117460256</v>
      </c>
    </row>
    <row r="24" spans="1:8" ht="12.75" customHeight="1" thickBot="1" thickTop="1">
      <c r="A24" s="30" t="s">
        <v>15</v>
      </c>
      <c r="B24" s="30" t="s">
        <v>83</v>
      </c>
      <c r="C24" s="30" t="s">
        <v>84</v>
      </c>
      <c r="D24" s="30">
        <v>31.39</v>
      </c>
      <c r="E24" s="30">
        <v>0.24</v>
      </c>
      <c r="F24" s="31">
        <v>186346.72</v>
      </c>
      <c r="G24" s="31">
        <v>1349129.2836466876</v>
      </c>
      <c r="H24" s="33">
        <v>42.3459528471412</v>
      </c>
    </row>
    <row r="25" spans="1:8" ht="12.75" customHeight="1" thickBot="1" thickTop="1">
      <c r="A25" s="30" t="s">
        <v>15</v>
      </c>
      <c r="B25" s="30" t="s">
        <v>83</v>
      </c>
      <c r="C25" s="30" t="s">
        <v>85</v>
      </c>
      <c r="D25" s="30">
        <v>32.14</v>
      </c>
      <c r="E25" s="30">
        <v>0.3</v>
      </c>
      <c r="F25" s="31">
        <v>260287.65</v>
      </c>
      <c r="G25" s="31">
        <v>1893131.6425005323</v>
      </c>
      <c r="H25" s="33">
        <v>37.734035503017</v>
      </c>
    </row>
    <row r="26" spans="1:8" ht="12.75" customHeight="1" thickBot="1" thickTop="1">
      <c r="A26" s="30" t="s">
        <v>15</v>
      </c>
      <c r="B26" s="30" t="s">
        <v>83</v>
      </c>
      <c r="C26" s="30" t="s">
        <v>86</v>
      </c>
      <c r="D26" s="30">
        <v>29.86</v>
      </c>
      <c r="E26" s="30">
        <v>1.31</v>
      </c>
      <c r="F26" s="31">
        <v>222967.15</v>
      </c>
      <c r="G26" s="31">
        <v>1599153.1412724052</v>
      </c>
      <c r="H26" s="33">
        <v>40.1145253286737</v>
      </c>
    </row>
    <row r="27" spans="1:8" ht="12.75" customHeight="1" thickBot="1" thickTop="1">
      <c r="A27" s="30" t="s">
        <v>15</v>
      </c>
      <c r="B27" s="30" t="s">
        <v>23</v>
      </c>
      <c r="C27" s="30" t="s">
        <v>24</v>
      </c>
      <c r="D27" s="30">
        <v>30.43</v>
      </c>
      <c r="E27" s="30">
        <v>1.64</v>
      </c>
      <c r="F27" s="31">
        <v>665000.07</v>
      </c>
      <c r="G27" s="31">
        <v>4786390.761841006</v>
      </c>
      <c r="H27" s="33">
        <v>42.0963898531553</v>
      </c>
    </row>
    <row r="28" spans="1:8" ht="12.75" customHeight="1" thickBot="1" thickTop="1">
      <c r="A28" s="30" t="s">
        <v>15</v>
      </c>
      <c r="B28" s="30" t="s">
        <v>23</v>
      </c>
      <c r="C28" s="30" t="s">
        <v>87</v>
      </c>
      <c r="D28" s="30">
        <v>27</v>
      </c>
      <c r="E28" s="30">
        <v>1.75</v>
      </c>
      <c r="F28" s="31">
        <v>169493.05</v>
      </c>
      <c r="G28" s="31">
        <v>1194026.3375119371</v>
      </c>
      <c r="H28" s="33">
        <v>43.8264646984613</v>
      </c>
    </row>
    <row r="29" spans="1:8" ht="12.75" customHeight="1" thickBot="1" thickTop="1">
      <c r="A29" s="30" t="s">
        <v>15</v>
      </c>
      <c r="B29" s="30" t="s">
        <v>23</v>
      </c>
      <c r="C29" s="30" t="s">
        <v>88</v>
      </c>
      <c r="D29" s="30">
        <v>42.3</v>
      </c>
      <c r="E29" s="30">
        <v>0.23</v>
      </c>
      <c r="F29" s="31">
        <v>116333</v>
      </c>
      <c r="G29" s="31">
        <v>898659.3315362477</v>
      </c>
      <c r="H29" s="33">
        <v>44.8919560775437</v>
      </c>
    </row>
    <row r="30" spans="1:8" ht="12.75" customHeight="1" thickBot="1" thickTop="1">
      <c r="A30" s="30" t="s">
        <v>15</v>
      </c>
      <c r="B30" s="30" t="s">
        <v>23</v>
      </c>
      <c r="C30" s="30" t="s">
        <v>89</v>
      </c>
      <c r="D30" s="30">
        <v>45.35</v>
      </c>
      <c r="E30" s="30">
        <v>0.06</v>
      </c>
      <c r="F30" s="31">
        <v>133173.55</v>
      </c>
      <c r="G30" s="31">
        <v>1046813.8905879569</v>
      </c>
      <c r="H30" s="33">
        <v>40.357441804934</v>
      </c>
    </row>
    <row r="31" spans="1:8" ht="12.75" customHeight="1" thickBot="1" thickTop="1">
      <c r="A31" s="30" t="s">
        <v>15</v>
      </c>
      <c r="B31" s="30" t="s">
        <v>23</v>
      </c>
      <c r="C31" s="30" t="s">
        <v>90</v>
      </c>
      <c r="D31" s="30">
        <v>56.22</v>
      </c>
      <c r="E31" s="30">
        <v>0.03</v>
      </c>
      <c r="F31" s="31">
        <v>30302.24</v>
      </c>
      <c r="G31" s="31">
        <v>252831.8106895565</v>
      </c>
      <c r="H31" s="33">
        <v>46.1192739877081</v>
      </c>
    </row>
    <row r="32" spans="1:8" ht="12.75" customHeight="1" thickBot="1" thickTop="1">
      <c r="A32" s="30" t="s">
        <v>15</v>
      </c>
      <c r="B32" s="30" t="s">
        <v>23</v>
      </c>
      <c r="C32" s="30" t="s">
        <v>25</v>
      </c>
      <c r="D32" s="30">
        <v>37.65</v>
      </c>
      <c r="E32" s="30">
        <v>0.14</v>
      </c>
      <c r="F32" s="31">
        <v>1161868.28</v>
      </c>
      <c r="G32" s="31">
        <v>8735159.501890695</v>
      </c>
      <c r="H32" s="33">
        <v>43.841048493403</v>
      </c>
    </row>
    <row r="33" spans="1:8" ht="12.75" customHeight="1" thickBot="1" thickTop="1">
      <c r="A33" s="30" t="s">
        <v>15</v>
      </c>
      <c r="B33" s="30" t="s">
        <v>91</v>
      </c>
      <c r="C33" s="30" t="s">
        <v>92</v>
      </c>
      <c r="D33" s="30">
        <v>26.92</v>
      </c>
      <c r="E33" s="30">
        <v>0.54</v>
      </c>
      <c r="F33" s="31">
        <v>85592.47</v>
      </c>
      <c r="G33" s="31">
        <v>602687.2501475846</v>
      </c>
      <c r="H33" s="33">
        <v>25.1654523905823</v>
      </c>
    </row>
    <row r="34" spans="1:8" ht="12.75" customHeight="1" thickBot="1" thickTop="1">
      <c r="A34" s="30" t="s">
        <v>15</v>
      </c>
      <c r="B34" s="30" t="s">
        <v>26</v>
      </c>
      <c r="C34" s="30" t="s">
        <v>93</v>
      </c>
      <c r="D34" s="30">
        <v>46.7</v>
      </c>
      <c r="E34" s="30">
        <v>0.06</v>
      </c>
      <c r="F34" s="31">
        <v>81981.54</v>
      </c>
      <c r="G34" s="31">
        <v>649337.0859388702</v>
      </c>
      <c r="H34" s="33">
        <v>47.1877481257625</v>
      </c>
    </row>
    <row r="35" spans="1:8" ht="12.75" customHeight="1" thickBot="1" thickTop="1">
      <c r="A35" s="30" t="s">
        <v>15</v>
      </c>
      <c r="B35" s="30" t="s">
        <v>26</v>
      </c>
      <c r="C35" s="30" t="s">
        <v>27</v>
      </c>
      <c r="D35" s="30">
        <v>28.42</v>
      </c>
      <c r="E35" s="30">
        <v>0.26</v>
      </c>
      <c r="F35" s="31">
        <v>411214.29</v>
      </c>
      <c r="G35" s="31">
        <v>2922973.6924864883</v>
      </c>
      <c r="H35" s="33">
        <v>45.9401295691342</v>
      </c>
    </row>
    <row r="36" spans="1:8" ht="12.75" customHeight="1" thickBot="1" thickTop="1">
      <c r="A36" s="30" t="s">
        <v>15</v>
      </c>
      <c r="B36" s="30" t="s">
        <v>26</v>
      </c>
      <c r="C36" s="30" t="s">
        <v>94</v>
      </c>
      <c r="D36" s="30">
        <v>19.84</v>
      </c>
      <c r="E36" s="30">
        <v>0.41</v>
      </c>
      <c r="F36" s="31">
        <v>4598.53</v>
      </c>
      <c r="G36" s="31">
        <v>30932.0327133704</v>
      </c>
      <c r="H36" s="33">
        <v>38.2430278980235</v>
      </c>
    </row>
    <row r="37" spans="1:8" ht="12.75" customHeight="1" thickBot="1" thickTop="1">
      <c r="A37" s="30" t="s">
        <v>15</v>
      </c>
      <c r="B37" s="30" t="s">
        <v>26</v>
      </c>
      <c r="C37" s="30" t="s">
        <v>28</v>
      </c>
      <c r="D37" s="30">
        <v>35.18</v>
      </c>
      <c r="E37" s="30">
        <v>0.18</v>
      </c>
      <c r="F37" s="31">
        <v>396599.99</v>
      </c>
      <c r="G37" s="31">
        <v>2938164.6671761256</v>
      </c>
      <c r="H37" s="33">
        <v>46.9336517692641</v>
      </c>
    </row>
    <row r="38" spans="1:8" ht="12.75" customHeight="1" thickBot="1" thickTop="1">
      <c r="A38" s="30" t="s">
        <v>15</v>
      </c>
      <c r="B38" s="30" t="s">
        <v>26</v>
      </c>
      <c r="C38" s="30" t="s">
        <v>95</v>
      </c>
      <c r="D38" s="30">
        <v>32.82</v>
      </c>
      <c r="E38" s="30">
        <v>0.15</v>
      </c>
      <c r="F38" s="31">
        <v>95074.99</v>
      </c>
      <c r="G38" s="31">
        <v>694389.5084873398</v>
      </c>
      <c r="H38" s="33">
        <v>33.4281975264366</v>
      </c>
    </row>
    <row r="39" spans="1:8" ht="12.75" customHeight="1" thickBot="1" thickTop="1">
      <c r="A39" s="30" t="s">
        <v>15</v>
      </c>
      <c r="B39" s="30" t="s">
        <v>26</v>
      </c>
      <c r="C39" s="30" t="s">
        <v>96</v>
      </c>
      <c r="D39" s="30">
        <v>32.44</v>
      </c>
      <c r="E39" s="30">
        <v>0.16</v>
      </c>
      <c r="F39" s="31">
        <v>29138.73</v>
      </c>
      <c r="G39" s="31">
        <v>212325.4170824284</v>
      </c>
      <c r="H39" s="33">
        <v>38.9549557168137</v>
      </c>
    </row>
    <row r="40" spans="1:8" ht="12.75" customHeight="1" thickBot="1" thickTop="1">
      <c r="A40" s="30" t="s">
        <v>15</v>
      </c>
      <c r="B40" s="30" t="s">
        <v>26</v>
      </c>
      <c r="C40" s="30" t="s">
        <v>97</v>
      </c>
      <c r="D40" s="30">
        <v>39.5</v>
      </c>
      <c r="E40" s="30">
        <v>0.15</v>
      </c>
      <c r="F40" s="31">
        <v>91266.63</v>
      </c>
      <c r="G40" s="31">
        <v>693672.6328379277</v>
      </c>
      <c r="H40" s="33">
        <v>42.2930023200937</v>
      </c>
    </row>
    <row r="41" spans="1:8" ht="12.75" customHeight="1" thickBot="1" thickTop="1">
      <c r="A41" s="30" t="s">
        <v>15</v>
      </c>
      <c r="B41" s="30" t="s">
        <v>26</v>
      </c>
      <c r="C41" s="30" t="s">
        <v>98</v>
      </c>
      <c r="D41" s="30">
        <v>37.35</v>
      </c>
      <c r="E41" s="30">
        <v>0.14</v>
      </c>
      <c r="F41" s="31">
        <v>213233.12</v>
      </c>
      <c r="G41" s="31">
        <v>1600268.3497577345</v>
      </c>
      <c r="H41" s="33">
        <v>34.9019761957146</v>
      </c>
    </row>
    <row r="42" spans="1:8" ht="12.75" customHeight="1" thickBot="1" thickTop="1">
      <c r="A42" s="30" t="s">
        <v>15</v>
      </c>
      <c r="B42" s="30" t="s">
        <v>99</v>
      </c>
      <c r="C42" s="30" t="s">
        <v>100</v>
      </c>
      <c r="D42" s="30">
        <v>30.61</v>
      </c>
      <c r="E42" s="30">
        <v>0.95</v>
      </c>
      <c r="F42" s="31">
        <v>228048.74</v>
      </c>
      <c r="G42" s="31">
        <v>1643164.4930253306</v>
      </c>
      <c r="H42" s="33">
        <v>40.0401988414837</v>
      </c>
    </row>
    <row r="43" spans="1:8" ht="12.75" customHeight="1" thickBot="1" thickTop="1">
      <c r="A43" s="30" t="s">
        <v>15</v>
      </c>
      <c r="B43" s="30" t="s">
        <v>99</v>
      </c>
      <c r="C43" s="30" t="s">
        <v>101</v>
      </c>
      <c r="D43" s="30">
        <v>43.85</v>
      </c>
      <c r="E43" s="30">
        <v>0.33</v>
      </c>
      <c r="F43" s="31">
        <v>21002.42</v>
      </c>
      <c r="G43" s="31">
        <v>163689.7725175749</v>
      </c>
      <c r="H43" s="33">
        <v>48.1546055612832</v>
      </c>
    </row>
    <row r="44" spans="1:8" ht="12.75" customHeight="1" thickBot="1" thickTop="1">
      <c r="A44" s="30" t="s">
        <v>15</v>
      </c>
      <c r="B44" s="30" t="s">
        <v>99</v>
      </c>
      <c r="C44" s="30" t="s">
        <v>102</v>
      </c>
      <c r="D44" s="30">
        <v>33.09</v>
      </c>
      <c r="E44" s="30">
        <v>0.91</v>
      </c>
      <c r="F44" s="31">
        <v>21777.14</v>
      </c>
      <c r="G44" s="31">
        <v>159312.8196368874</v>
      </c>
      <c r="H44" s="33">
        <v>27.5962179316174</v>
      </c>
    </row>
    <row r="45" spans="1:8" ht="12.75" customHeight="1" thickBot="1" thickTop="1">
      <c r="A45" s="30" t="s">
        <v>15</v>
      </c>
      <c r="B45" s="30" t="s">
        <v>99</v>
      </c>
      <c r="C45" s="30" t="s">
        <v>103</v>
      </c>
      <c r="D45" s="30">
        <v>43.54</v>
      </c>
      <c r="E45" s="30">
        <v>0.52</v>
      </c>
      <c r="F45" s="31">
        <v>105652.26</v>
      </c>
      <c r="G45" s="31">
        <v>821983.2091115471</v>
      </c>
      <c r="H45" s="33">
        <v>49.0488644331039</v>
      </c>
    </row>
    <row r="46" spans="1:8" ht="12.75" customHeight="1" thickBot="1" thickTop="1">
      <c r="A46" s="30" t="s">
        <v>29</v>
      </c>
      <c r="B46" s="30" t="s">
        <v>30</v>
      </c>
      <c r="C46" s="30" t="s">
        <v>31</v>
      </c>
      <c r="D46" s="30">
        <v>38.82</v>
      </c>
      <c r="E46" s="30">
        <v>0.78</v>
      </c>
      <c r="F46" s="31">
        <v>333549.01</v>
      </c>
      <c r="G46" s="31">
        <v>2525005.8203147682</v>
      </c>
      <c r="H46" s="33">
        <v>40.9993966259827</v>
      </c>
    </row>
    <row r="47" spans="1:8" ht="12.75" customHeight="1" thickBot="1" thickTop="1">
      <c r="A47" s="30" t="s">
        <v>32</v>
      </c>
      <c r="B47" s="30" t="s">
        <v>33</v>
      </c>
      <c r="C47" s="30" t="s">
        <v>34</v>
      </c>
      <c r="D47" s="30">
        <v>36.73</v>
      </c>
      <c r="E47" s="30">
        <v>0.16</v>
      </c>
      <c r="F47" s="31">
        <v>2125026.32</v>
      </c>
      <c r="G47" s="31">
        <v>15890005.43745477</v>
      </c>
      <c r="H47" s="33">
        <v>45.7297490281031</v>
      </c>
    </row>
    <row r="48" spans="1:8" ht="12.75" customHeight="1" thickBot="1" thickTop="1">
      <c r="A48" s="30" t="s">
        <v>32</v>
      </c>
      <c r="B48" s="30" t="s">
        <v>33</v>
      </c>
      <c r="C48" s="30" t="s">
        <v>35</v>
      </c>
      <c r="D48" s="30">
        <v>36.53</v>
      </c>
      <c r="E48" s="30">
        <v>0.16</v>
      </c>
      <c r="F48" s="31">
        <v>5287555.48</v>
      </c>
      <c r="G48" s="31">
        <v>39490683.47795545</v>
      </c>
      <c r="H48" s="33">
        <v>43.2189026081936</v>
      </c>
    </row>
    <row r="49" spans="1:8" ht="12.75" customHeight="1" thickBot="1" thickTop="1">
      <c r="A49" s="30" t="s">
        <v>32</v>
      </c>
      <c r="B49" s="30" t="s">
        <v>33</v>
      </c>
      <c r="C49" s="30" t="s">
        <v>36</v>
      </c>
      <c r="D49" s="30">
        <v>48.86</v>
      </c>
      <c r="E49" s="30">
        <v>0.05</v>
      </c>
      <c r="F49" s="31">
        <v>199265.65</v>
      </c>
      <c r="G49" s="31">
        <v>1597416.9637735372</v>
      </c>
      <c r="H49" s="33">
        <v>46.4240003777804</v>
      </c>
    </row>
    <row r="50" spans="1:8" ht="12.75" customHeight="1" thickBot="1" thickTop="1">
      <c r="A50" s="30" t="s">
        <v>32</v>
      </c>
      <c r="B50" s="30" t="s">
        <v>37</v>
      </c>
      <c r="C50" s="30" t="s">
        <v>38</v>
      </c>
      <c r="D50" s="30">
        <v>40.33</v>
      </c>
      <c r="E50" s="30">
        <v>0.16</v>
      </c>
      <c r="F50" s="31">
        <v>816342.18</v>
      </c>
      <c r="G50" s="31">
        <v>6234677.485046463</v>
      </c>
      <c r="H50" s="33">
        <v>47.5396888132364</v>
      </c>
    </row>
    <row r="51" spans="1:8" ht="12.75" customHeight="1" thickBot="1" thickTop="1">
      <c r="A51" s="30" t="s">
        <v>32</v>
      </c>
      <c r="B51" s="30" t="s">
        <v>39</v>
      </c>
      <c r="C51" s="30" t="s">
        <v>40</v>
      </c>
      <c r="D51" s="30">
        <v>46.24</v>
      </c>
      <c r="E51" s="30">
        <v>0.48</v>
      </c>
      <c r="F51" s="31">
        <v>4008211.05</v>
      </c>
      <c r="G51" s="31">
        <v>31664903.05298512</v>
      </c>
      <c r="H51" s="33">
        <v>42.1918099968429</v>
      </c>
    </row>
    <row r="52" spans="1:8" ht="12.75" customHeight="1" thickBot="1" thickTop="1">
      <c r="A52" s="30" t="s">
        <v>41</v>
      </c>
      <c r="B52" s="30" t="s">
        <v>42</v>
      </c>
      <c r="C52" s="30" t="s">
        <v>104</v>
      </c>
      <c r="D52" s="30">
        <v>8.77</v>
      </c>
      <c r="E52" s="30">
        <v>5.96</v>
      </c>
      <c r="F52" s="31">
        <v>19168.5</v>
      </c>
      <c r="G52" s="31">
        <v>119505.8802902124</v>
      </c>
      <c r="H52" s="33">
        <v>30.8996423365059</v>
      </c>
    </row>
    <row r="53" spans="1:8" ht="12.75" customHeight="1" thickBot="1" thickTop="1">
      <c r="A53" s="30" t="s">
        <v>41</v>
      </c>
      <c r="B53" s="30" t="s">
        <v>42</v>
      </c>
      <c r="C53" s="30" t="s">
        <v>43</v>
      </c>
      <c r="D53" s="30">
        <v>10.01</v>
      </c>
      <c r="E53" s="30">
        <v>5.84</v>
      </c>
      <c r="F53" s="31">
        <v>144569.26</v>
      </c>
      <c r="G53" s="31">
        <v>909284.8597603058</v>
      </c>
      <c r="H53" s="33">
        <v>28.400148482753</v>
      </c>
    </row>
    <row r="54" spans="1:8" ht="12.75" customHeight="1" thickBot="1" thickTop="1">
      <c r="A54" s="30" t="s">
        <v>41</v>
      </c>
      <c r="B54" s="30" t="s">
        <v>105</v>
      </c>
      <c r="C54" s="30" t="s">
        <v>106</v>
      </c>
      <c r="D54" s="30">
        <v>30.57</v>
      </c>
      <c r="E54" s="30">
        <v>3.1</v>
      </c>
      <c r="F54" s="31">
        <v>81051</v>
      </c>
      <c r="G54" s="31">
        <v>583850.9967334359</v>
      </c>
      <c r="H54" s="33">
        <v>39.9093765025093</v>
      </c>
    </row>
    <row r="55" spans="1:8" ht="12.75" customHeight="1" thickBot="1" thickTop="1">
      <c r="A55" s="30" t="s">
        <v>41</v>
      </c>
      <c r="B55" s="30" t="s">
        <v>44</v>
      </c>
      <c r="C55" s="30" t="s">
        <v>107</v>
      </c>
      <c r="D55" s="30">
        <v>38.79</v>
      </c>
      <c r="E55" s="30">
        <v>0.22</v>
      </c>
      <c r="F55" s="31">
        <v>489095.21</v>
      </c>
      <c r="G55" s="31">
        <v>3701886.5506465747</v>
      </c>
      <c r="H55" s="33">
        <v>45.1551347976355</v>
      </c>
    </row>
    <row r="56" spans="1:8" ht="12.75" customHeight="1" thickBot="1" thickTop="1">
      <c r="A56" s="30" t="s">
        <v>41</v>
      </c>
      <c r="B56" s="30" t="s">
        <v>44</v>
      </c>
      <c r="C56" s="30" t="s">
        <v>45</v>
      </c>
      <c r="D56" s="30">
        <v>26.65</v>
      </c>
      <c r="E56" s="30">
        <v>0.71</v>
      </c>
      <c r="F56" s="31">
        <v>116101.61</v>
      </c>
      <c r="G56" s="31">
        <v>816119.7244900654</v>
      </c>
      <c r="H56" s="33">
        <v>50.2013933624744</v>
      </c>
    </row>
    <row r="57" spans="1:8" ht="12.75" customHeight="1" thickBot="1" thickTop="1">
      <c r="A57" s="30" t="s">
        <v>41</v>
      </c>
      <c r="B57" s="30" t="s">
        <v>44</v>
      </c>
      <c r="C57" s="30" t="s">
        <v>108</v>
      </c>
      <c r="D57" s="30">
        <v>39.02</v>
      </c>
      <c r="E57" s="30">
        <v>0.22</v>
      </c>
      <c r="F57" s="31">
        <v>82406.18</v>
      </c>
      <c r="G57" s="31">
        <v>624570.607534139</v>
      </c>
      <c r="H57" s="33">
        <v>48.8695981876343</v>
      </c>
    </row>
    <row r="58" spans="1:8" ht="12.75" customHeight="1" thickBot="1" thickTop="1">
      <c r="A58" s="30" t="s">
        <v>41</v>
      </c>
      <c r="B58" s="30" t="s">
        <v>44</v>
      </c>
      <c r="C58" s="30" t="s">
        <v>109</v>
      </c>
      <c r="D58" s="30">
        <v>25.3</v>
      </c>
      <c r="E58" s="30">
        <v>0.55</v>
      </c>
      <c r="F58" s="31">
        <v>150495.51</v>
      </c>
      <c r="G58" s="31">
        <v>1048856.4112339788</v>
      </c>
      <c r="H58" s="33">
        <v>45.5232676738136</v>
      </c>
    </row>
    <row r="59" spans="1:8" ht="12.75" customHeight="1" thickBot="1" thickTop="1">
      <c r="A59" s="30" t="s">
        <v>41</v>
      </c>
      <c r="B59" s="30" t="s">
        <v>44</v>
      </c>
      <c r="C59" s="30" t="s">
        <v>110</v>
      </c>
      <c r="D59" s="30">
        <v>38.64</v>
      </c>
      <c r="E59" s="30">
        <v>0.25</v>
      </c>
      <c r="F59" s="31">
        <v>87630.53</v>
      </c>
      <c r="G59" s="31">
        <v>662686.7735265598</v>
      </c>
      <c r="H59" s="33">
        <v>50.8131193577389</v>
      </c>
    </row>
    <row r="60" spans="1:8" ht="12.75" customHeight="1" thickBot="1" thickTop="1">
      <c r="A60" s="30" t="s">
        <v>41</v>
      </c>
      <c r="B60" s="30" t="s">
        <v>111</v>
      </c>
      <c r="C60" s="30" t="s">
        <v>112</v>
      </c>
      <c r="D60" s="30">
        <v>38.86</v>
      </c>
      <c r="E60" s="30">
        <v>0.4</v>
      </c>
      <c r="F60" s="31">
        <v>488517.23</v>
      </c>
      <c r="G60" s="31">
        <v>3699120.187254942</v>
      </c>
      <c r="H60" s="33">
        <v>48.493319948903</v>
      </c>
    </row>
    <row r="61" spans="1:8" ht="12.75" customHeight="1" thickBot="1" thickTop="1">
      <c r="A61" s="30" t="s">
        <v>41</v>
      </c>
      <c r="B61" s="30" t="s">
        <v>111</v>
      </c>
      <c r="C61" s="30" t="s">
        <v>113</v>
      </c>
      <c r="D61" s="30">
        <v>40.24</v>
      </c>
      <c r="E61" s="30">
        <v>0.4</v>
      </c>
      <c r="F61" s="31">
        <v>82158.91</v>
      </c>
      <c r="G61" s="31">
        <v>627151.6413737535</v>
      </c>
      <c r="H61" s="33">
        <v>31.5556698801749</v>
      </c>
    </row>
    <row r="62" spans="1:8" ht="12.75" customHeight="1" thickBot="1" thickTop="1">
      <c r="A62" s="30" t="s">
        <v>41</v>
      </c>
      <c r="B62" s="30" t="s">
        <v>46</v>
      </c>
      <c r="C62" s="30" t="s">
        <v>114</v>
      </c>
      <c r="D62" s="30">
        <v>23.46</v>
      </c>
      <c r="E62" s="30">
        <v>2.24</v>
      </c>
      <c r="F62" s="31">
        <v>102004.25</v>
      </c>
      <c r="G62" s="31">
        <v>702561.4409887006</v>
      </c>
      <c r="H62" s="33">
        <v>45.4124169056314</v>
      </c>
    </row>
    <row r="63" spans="1:8" ht="12.75" customHeight="1" thickBot="1" thickTop="1">
      <c r="A63" s="30" t="s">
        <v>41</v>
      </c>
      <c r="B63" s="30" t="s">
        <v>46</v>
      </c>
      <c r="C63" s="30" t="s">
        <v>115</v>
      </c>
      <c r="D63" s="30">
        <v>34.56</v>
      </c>
      <c r="E63" s="30">
        <v>0.43</v>
      </c>
      <c r="F63" s="31">
        <v>891261.59</v>
      </c>
      <c r="G63" s="31">
        <v>6578240.8552463725</v>
      </c>
      <c r="H63" s="33">
        <v>38.418458496916</v>
      </c>
    </row>
    <row r="64" spans="1:8" ht="12.75" customHeight="1" thickBot="1" thickTop="1">
      <c r="A64" s="30" t="s">
        <v>41</v>
      </c>
      <c r="B64" s="30" t="s">
        <v>46</v>
      </c>
      <c r="C64" s="30" t="s">
        <v>47</v>
      </c>
      <c r="D64" s="30">
        <v>30.16</v>
      </c>
      <c r="E64" s="30">
        <v>1.37</v>
      </c>
      <c r="F64" s="31">
        <v>4407133.91</v>
      </c>
      <c r="G64" s="31">
        <v>31666489.27034836</v>
      </c>
      <c r="H64" s="33">
        <v>41.6031102252184</v>
      </c>
    </row>
    <row r="65" spans="1:8" ht="12.75" customHeight="1" thickBot="1" thickTop="1">
      <c r="A65" s="30" t="s">
        <v>48</v>
      </c>
      <c r="B65" s="30" t="s">
        <v>49</v>
      </c>
      <c r="C65" s="30" t="s">
        <v>116</v>
      </c>
      <c r="D65" s="30">
        <v>38.58</v>
      </c>
      <c r="E65" s="30">
        <v>1.2</v>
      </c>
      <c r="F65" s="31">
        <v>101495.37</v>
      </c>
      <c r="G65" s="31">
        <v>767249.0119585823</v>
      </c>
      <c r="H65" s="33">
        <v>37.2832319288072</v>
      </c>
    </row>
    <row r="66" spans="1:8" ht="12.75" customHeight="1" thickBot="1" thickTop="1">
      <c r="A66" s="30" t="s">
        <v>48</v>
      </c>
      <c r="B66" s="30" t="s">
        <v>49</v>
      </c>
      <c r="C66" s="30" t="s">
        <v>50</v>
      </c>
      <c r="D66" s="30">
        <v>33.06</v>
      </c>
      <c r="E66" s="30">
        <v>1.93</v>
      </c>
      <c r="F66" s="31">
        <v>4515037.17</v>
      </c>
      <c r="G66" s="31">
        <v>33024138.70142543</v>
      </c>
      <c r="H66" s="33">
        <v>40.1007590100401</v>
      </c>
    </row>
    <row r="67" spans="1:8" ht="12.75" customHeight="1" thickBot="1" thickTop="1">
      <c r="A67" s="30" t="s">
        <v>48</v>
      </c>
      <c r="B67" s="30" t="s">
        <v>51</v>
      </c>
      <c r="C67" s="30" t="s">
        <v>52</v>
      </c>
      <c r="D67" s="30">
        <v>28.94</v>
      </c>
      <c r="E67" s="30">
        <v>2.2</v>
      </c>
      <c r="F67" s="31">
        <v>1238599.95</v>
      </c>
      <c r="G67" s="31">
        <v>8832553.651963918</v>
      </c>
      <c r="H67" s="33">
        <v>41.3978956650547</v>
      </c>
    </row>
    <row r="68" spans="1:8" ht="12.75" customHeight="1" thickBot="1" thickTop="1">
      <c r="A68" s="30" t="s">
        <v>48</v>
      </c>
      <c r="B68" s="30" t="s">
        <v>53</v>
      </c>
      <c r="C68" s="30" t="s">
        <v>117</v>
      </c>
      <c r="D68" s="30">
        <v>23.81</v>
      </c>
      <c r="E68" s="30">
        <v>3.81</v>
      </c>
      <c r="F68" s="31">
        <v>528072.18</v>
      </c>
      <c r="G68" s="31">
        <v>3645370.486944005</v>
      </c>
      <c r="H68" s="33">
        <v>32.7244354468908</v>
      </c>
    </row>
    <row r="69" spans="1:8" ht="12.75" customHeight="1" thickBot="1" thickTop="1">
      <c r="A69" s="30" t="s">
        <v>48</v>
      </c>
      <c r="B69" s="30" t="s">
        <v>53</v>
      </c>
      <c r="C69" s="30" t="s">
        <v>118</v>
      </c>
      <c r="D69" s="30">
        <v>29.52</v>
      </c>
      <c r="E69" s="30">
        <v>2.24</v>
      </c>
      <c r="F69" s="31">
        <v>3862252</v>
      </c>
      <c r="G69" s="31">
        <v>27641696.558499414</v>
      </c>
      <c r="H69" s="33">
        <v>38.4664869299803</v>
      </c>
    </row>
    <row r="70" spans="1:8" ht="12.75" customHeight="1" thickBot="1" thickTop="1">
      <c r="A70" s="30" t="s">
        <v>48</v>
      </c>
      <c r="B70" s="30" t="s">
        <v>53</v>
      </c>
      <c r="C70" s="30" t="s">
        <v>54</v>
      </c>
      <c r="D70" s="30">
        <v>31.86</v>
      </c>
      <c r="E70" s="30">
        <v>2.65</v>
      </c>
      <c r="F70" s="31">
        <v>2152149.18</v>
      </c>
      <c r="G70" s="31">
        <v>15626818.783090161</v>
      </c>
      <c r="H70" s="33">
        <v>38.3829320938518</v>
      </c>
    </row>
    <row r="71" spans="1:8" ht="12.75" customHeight="1" thickBot="1" thickTop="1">
      <c r="A71" s="30" t="s">
        <v>48</v>
      </c>
      <c r="B71" s="30" t="s">
        <v>53</v>
      </c>
      <c r="C71" s="30" t="s">
        <v>119</v>
      </c>
      <c r="D71" s="30">
        <v>16.67</v>
      </c>
      <c r="E71" s="30">
        <v>5.6</v>
      </c>
      <c r="F71" s="31">
        <v>72613.67</v>
      </c>
      <c r="G71" s="31">
        <v>478216.0177318413</v>
      </c>
      <c r="H71" s="33">
        <v>22.6393586759173</v>
      </c>
    </row>
    <row r="72" spans="1:8" ht="12.75" customHeight="1" thickBot="1" thickTop="1">
      <c r="A72" s="30" t="s">
        <v>48</v>
      </c>
      <c r="B72" s="30" t="s">
        <v>53</v>
      </c>
      <c r="C72" s="30" t="s">
        <v>55</v>
      </c>
      <c r="D72" s="30">
        <v>31.19</v>
      </c>
      <c r="E72" s="30">
        <v>2.76</v>
      </c>
      <c r="F72" s="31">
        <v>1913056.61</v>
      </c>
      <c r="G72" s="31">
        <v>13833419.97479766</v>
      </c>
      <c r="H72" s="33">
        <v>40.0005598787652</v>
      </c>
    </row>
    <row r="73" spans="1:8" ht="12.75" customHeight="1" thickBot="1" thickTop="1">
      <c r="A73" s="30" t="s">
        <v>48</v>
      </c>
      <c r="B73" s="30" t="s">
        <v>53</v>
      </c>
      <c r="C73" s="30" t="s">
        <v>120</v>
      </c>
      <c r="D73" s="30">
        <v>31.24</v>
      </c>
      <c r="E73" s="30">
        <v>1.89</v>
      </c>
      <c r="F73" s="31">
        <v>625056</v>
      </c>
      <c r="G73" s="31">
        <v>4521332.582623777</v>
      </c>
      <c r="H73" s="33">
        <v>35.4017238004451</v>
      </c>
    </row>
    <row r="74" spans="1:8" ht="12.75" customHeight="1" thickBot="1" thickTop="1">
      <c r="A74" s="30" t="s">
        <v>48</v>
      </c>
      <c r="B74" s="30" t="s">
        <v>53</v>
      </c>
      <c r="C74" s="30" t="s">
        <v>56</v>
      </c>
      <c r="D74" s="30">
        <v>31.84</v>
      </c>
      <c r="E74" s="30">
        <v>2.2</v>
      </c>
      <c r="F74" s="31">
        <v>580497.31</v>
      </c>
      <c r="G74" s="31">
        <v>4214412.792421265</v>
      </c>
      <c r="H74" s="33">
        <v>36.6074857492456</v>
      </c>
    </row>
    <row r="75" spans="1:8" ht="12.75" customHeight="1" thickBot="1" thickTop="1">
      <c r="A75" s="30" t="s">
        <v>48</v>
      </c>
      <c r="B75" s="30" t="s">
        <v>53</v>
      </c>
      <c r="C75" s="30" t="s">
        <v>121</v>
      </c>
      <c r="D75" s="30">
        <v>24.43</v>
      </c>
      <c r="E75" s="30">
        <v>3.78</v>
      </c>
      <c r="F75" s="31">
        <v>64059.15</v>
      </c>
      <c r="G75" s="31">
        <v>443978.9375147107</v>
      </c>
      <c r="H75" s="33">
        <v>39.104490310252</v>
      </c>
    </row>
    <row r="76" spans="1:8" ht="12.75" customHeight="1" thickBot="1" thickTop="1">
      <c r="A76" s="30" t="s">
        <v>48</v>
      </c>
      <c r="B76" s="30" t="s">
        <v>53</v>
      </c>
      <c r="C76" s="30" t="s">
        <v>122</v>
      </c>
      <c r="D76" s="30">
        <v>28.12</v>
      </c>
      <c r="E76" s="30">
        <v>2.98</v>
      </c>
      <c r="F76" s="31">
        <v>104570.52</v>
      </c>
      <c r="G76" s="31">
        <v>741908.8271492725</v>
      </c>
      <c r="H76" s="33">
        <v>31.2917387021856</v>
      </c>
    </row>
    <row r="77" spans="1:8" ht="12.75" customHeight="1" thickBot="1" thickTop="1">
      <c r="A77" s="30" t="s">
        <v>48</v>
      </c>
      <c r="B77" s="30" t="s">
        <v>123</v>
      </c>
      <c r="C77" s="30" t="s">
        <v>124</v>
      </c>
      <c r="D77" s="30">
        <v>30.83</v>
      </c>
      <c r="E77" s="30">
        <v>2.74</v>
      </c>
      <c r="F77" s="31">
        <v>671913.08</v>
      </c>
      <c r="G77" s="31">
        <v>4847918.556120039</v>
      </c>
      <c r="H77" s="33">
        <v>45.8257693911843</v>
      </c>
    </row>
    <row r="78" spans="1:8" ht="12.75" customHeight="1" thickBot="1" thickTop="1">
      <c r="A78" s="30" t="s">
        <v>48</v>
      </c>
      <c r="B78" s="30" t="s">
        <v>57</v>
      </c>
      <c r="C78" s="30" t="s">
        <v>58</v>
      </c>
      <c r="D78" s="30">
        <v>30.25</v>
      </c>
      <c r="E78" s="30">
        <v>2.67</v>
      </c>
      <c r="F78" s="31">
        <v>2248261.77</v>
      </c>
      <c r="G78" s="31">
        <v>16163121.917557538</v>
      </c>
      <c r="H78" s="33">
        <v>40.7614242261162</v>
      </c>
    </row>
    <row r="79" spans="1:8" ht="12.75" customHeight="1" thickBot="1" thickTop="1">
      <c r="A79" s="30" t="s">
        <v>59</v>
      </c>
      <c r="B79" s="30" t="s">
        <v>60</v>
      </c>
      <c r="C79" s="30" t="s">
        <v>125</v>
      </c>
      <c r="D79" s="30">
        <v>35.34</v>
      </c>
      <c r="E79" s="30">
        <v>0.35</v>
      </c>
      <c r="F79" s="31">
        <v>103982.98</v>
      </c>
      <c r="G79" s="31">
        <v>771096.7568138487</v>
      </c>
      <c r="H79" s="33">
        <v>36.0460363947686</v>
      </c>
    </row>
    <row r="80" spans="1:8" ht="12.75" customHeight="1" thickBot="1" thickTop="1">
      <c r="A80" s="30" t="s">
        <v>59</v>
      </c>
      <c r="B80" s="30" t="s">
        <v>60</v>
      </c>
      <c r="C80" s="30" t="s">
        <v>61</v>
      </c>
      <c r="D80" s="30">
        <v>33.74</v>
      </c>
      <c r="E80" s="30">
        <v>0.48</v>
      </c>
      <c r="F80" s="31">
        <v>91879.16</v>
      </c>
      <c r="G80" s="31">
        <v>674805.5380719966</v>
      </c>
      <c r="H80" s="33">
        <v>46.5447726166245</v>
      </c>
    </row>
    <row r="81" spans="1:8" ht="12.75" customHeight="1" thickBot="1" thickTop="1">
      <c r="A81" s="30" t="s">
        <v>59</v>
      </c>
      <c r="B81" s="30" t="s">
        <v>62</v>
      </c>
      <c r="C81" s="30" t="s">
        <v>63</v>
      </c>
      <c r="D81" s="30">
        <v>41.29</v>
      </c>
      <c r="E81" s="30">
        <v>0.34</v>
      </c>
      <c r="F81" s="31">
        <v>79054.84</v>
      </c>
      <c r="G81" s="31">
        <v>607146.5121528959</v>
      </c>
      <c r="H81" s="33">
        <v>50.7532008060684</v>
      </c>
    </row>
    <row r="82" spans="1:8" ht="12.75" customHeight="1" thickBot="1" thickTop="1">
      <c r="A82" s="30" t="s">
        <v>59</v>
      </c>
      <c r="B82" s="30" t="s">
        <v>62</v>
      </c>
      <c r="C82" s="30" t="s">
        <v>126</v>
      </c>
      <c r="D82" s="30">
        <v>53.98</v>
      </c>
      <c r="E82" s="30">
        <v>0.4</v>
      </c>
      <c r="F82" s="31">
        <v>175412.73</v>
      </c>
      <c r="G82" s="31">
        <v>1446113.9999086359</v>
      </c>
      <c r="H82" s="33">
        <v>40.3571424546662</v>
      </c>
    </row>
    <row r="83" spans="1:8" ht="12.75" customHeight="1" thickBot="1" thickTop="1">
      <c r="A83" s="30" t="s">
        <v>59</v>
      </c>
      <c r="B83" s="30" t="s">
        <v>62</v>
      </c>
      <c r="C83" s="30" t="s">
        <v>64</v>
      </c>
      <c r="D83" s="30">
        <v>41.71</v>
      </c>
      <c r="E83" s="30">
        <v>0.48</v>
      </c>
      <c r="F83" s="31">
        <v>333381.12</v>
      </c>
      <c r="G83" s="31">
        <v>2566550.3937618397</v>
      </c>
      <c r="H83" s="33">
        <v>46.7478732471495</v>
      </c>
    </row>
    <row r="84" spans="1:8" ht="12.75" customHeight="1" thickBot="1" thickTop="1">
      <c r="A84" s="30" t="s">
        <v>127</v>
      </c>
      <c r="B84" s="30" t="s">
        <v>128</v>
      </c>
      <c r="C84" s="30" t="s">
        <v>129</v>
      </c>
      <c r="D84" s="30">
        <v>30.72</v>
      </c>
      <c r="E84" s="30">
        <v>2.62</v>
      </c>
      <c r="F84" s="31">
        <v>65972.34</v>
      </c>
      <c r="G84" s="31">
        <v>475677.6227231494</v>
      </c>
      <c r="H84" s="33">
        <v>46.1334523881357</v>
      </c>
    </row>
    <row r="85" spans="1:8" ht="12.75" customHeight="1" thickBot="1" thickTop="1">
      <c r="A85" s="30" t="s">
        <v>127</v>
      </c>
      <c r="B85" s="30" t="s">
        <v>130</v>
      </c>
      <c r="C85" s="30" t="s">
        <v>131</v>
      </c>
      <c r="D85" s="30">
        <v>24.06</v>
      </c>
      <c r="E85" s="30">
        <v>0.5</v>
      </c>
      <c r="F85" s="31">
        <v>174724</v>
      </c>
      <c r="G85" s="31">
        <v>1208068.080090161</v>
      </c>
      <c r="H85" s="33">
        <v>36.6129279209984</v>
      </c>
    </row>
    <row r="86" spans="1:8" ht="12.75" customHeight="1" thickBot="1" thickTop="1">
      <c r="A86" s="30"/>
      <c r="B86" s="30"/>
      <c r="C86" s="30"/>
      <c r="D86" s="30"/>
      <c r="E86" s="30"/>
      <c r="F86" s="31"/>
      <c r="G86" s="31"/>
      <c r="H86" s="33"/>
    </row>
    <row r="87" spans="1:8" ht="12.75" customHeight="1" thickBot="1" thickTop="1">
      <c r="A87" s="33" t="s">
        <v>65</v>
      </c>
      <c r="B87" s="34"/>
      <c r="C87" s="34"/>
      <c r="D87" s="33">
        <f>1721297507.6751/SUM(F8:F85)</f>
        <v>34.16643365620279</v>
      </c>
      <c r="E87" s="33">
        <f>61812420.4413/SUM(F8:F85)</f>
        <v>1.2269290768854229</v>
      </c>
      <c r="F87" s="35">
        <f>SUM(F8:F85)</f>
        <v>50379782.83000001</v>
      </c>
      <c r="G87" s="35">
        <f>SUM(G8:G85)</f>
        <v>370967568.34424865</v>
      </c>
      <c r="H87" s="33">
        <f>15332344985.737/SUM(G8:G85)</f>
        <v>41.33068843233478</v>
      </c>
    </row>
    <row r="88" ht="12.75" customHeight="1" thickTop="1"/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giorgio.piras</cp:lastModifiedBy>
  <dcterms:created xsi:type="dcterms:W3CDTF">2014-07-04T11:15:22Z</dcterms:created>
  <dcterms:modified xsi:type="dcterms:W3CDTF">2017-01-23T15:09:22Z</dcterms:modified>
  <cp:category/>
  <cp:version/>
  <cp:contentType/>
  <cp:contentStatus/>
</cp:coreProperties>
</file>