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J60"/>
  <c r="F61"/>
  <c r="F69" s="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J81"/>
  <c r="F82"/>
  <c r="F86" s="1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J90"/>
  <c r="F91"/>
  <c r="F95" s="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45" l="1"/>
  <c r="J145" i="1"/>
  <c r="F145"/>
  <c r="J145" i="2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<sst xmlns="http://schemas.openxmlformats.org/spreadsheetml/2006/main" count="544" uniqueCount="271">
  <si>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</si>
  <si>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</si>
  <si>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</si>
  <si>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</si>
  <si>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</si>
  <si>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</si>
  <si>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</si>
  <si>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settembre 2015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</si>
  <si>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</si>
  <si>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</si>
  <si>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</si>
  <si>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</si>
  <si>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</si>
  <si>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</si>
  <si>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</si>
  <si>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</si>
  <si>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</si>
  <si>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</si>
  <si>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</si>
  <si>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</si>
  <si>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</si>
  <si>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</si>
  <si>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</si>
  <si>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</si>
  <si>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</si>
  <si>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</si>
  <si>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</si>
  <si>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</si>
  <si>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</si>
  <si>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</si>
  <si>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</si>
  <si>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</si>
  <si>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</si>
  <si>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</si>
  <si>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</si>
  <si>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</si>
  <si>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</si>
  <si>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</si>
  <si>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</si>
  <si>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</si>
  <si>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</si>
  <si>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</si>
  <si>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</si>
  <si>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</si>
  <si>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</si>
  <si>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</si>
  <si>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</si>
  <si>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</si>
  <si>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</si>
  <si>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</si>
  <si>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</si>
  <si>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</si>
  <si>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</si>
  <si>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</si>
  <si>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</si>
  <si>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</si>
  <si>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</si>
  <si>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</si>
  <si>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</si>
  <si>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</si>
  <si>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</si>
  <si>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</si>
  <si>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</si>
  <si>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</si>
  <si>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</si>
  <si>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</si>
  <si>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</si>
  <si>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</si>
  <si>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</si>
  <si>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</si>
  <si>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</si>
  <si>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</si>
  <si>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</si>
  <si>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</si>
  <si>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</si>
  <si>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</si>
  <si>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</si>
  <si>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</si>
  <si>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</si>
  <si>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</si>
  <si>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</si>
  <si>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</si>
  <si>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</si>
  <si>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</si>
  <si>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</si>
  <si>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</si>
  <si>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</si>
  <si>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</si>
  <si>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</si>
  <si>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</si>
  <si>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</si>
  <si>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</si>
  <si>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</si>
  <si>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</si>
  <si>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</si>
  <si>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</si>
  <si>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</si>
  <si>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</si>
  <si>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</si>
  <si>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</si>
  <si>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</si>
  <si>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</si>
  <si>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</si>
  <si>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</si>
  <si>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</si>
  <si>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</si>
  <si>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</si>
  <si>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</si>
  <si>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</si>
  <si>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</si>
  <si>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</si>
  <si>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</si>
  <si>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</si>
  <si>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</si>
  <si>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</si>
  <si>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</si>
  <si>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</si>
  <si>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</si>
  <si>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</si>
  <si>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</si>
  <si>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</si>
  <si>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</si>
  <si>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</si>
  <si>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</si>
  <si>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</si>
  <si>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</si>
  <si>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</si>
  <si>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</si>
  <si>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</si>
  <si>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</si>
  <si>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</si>
  <si>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</si>
  <si>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</si>
  <si>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</si>
  <si>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</si>
  <si>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</si>
  <si>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</si>
  <si>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</si>
  <si>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</si>
  <si>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</si>
  <si>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</si>
  <si>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</si>
  <si>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</si>
  <si>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</si>
  <si>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</si>
  <si>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</si>
  <si>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</si>
  <si>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</si>
  <si>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</si>
  <si>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</si>
  <si>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</si>
  <si>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</si>
  <si>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</si>
  <si>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</si>
  <si>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</si>
  <si>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</si>
  <si>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</si>
  <si>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</si>
  <si>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</si>
  <si>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</si>
  <si>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</si>
  <si>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</si>
  <si>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</si>
  <si>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</si>
  <si>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</si>
  <si>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</si>
  <si>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</si>
  <si>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</si>
  <si>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</si>
  <si>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</si>
  <si>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</si>
  <si>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</si>
  <si>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</si>
  <si>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</si>
  <si>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</si>
  <si>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</si>
  <si>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</si>
  <si>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</si>
  <si>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</si>
  <si>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</si>
  <si>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</si>
  <si>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</si>
  <si>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</si>
  <si>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</si>
  <si>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</si>
  <si>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</si>
  <si>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</si>
  <si>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</si>
  <si>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</si>
  <si>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</si>
  <si>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</si>
  <si>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</si>
  <si>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</si>
  <si>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</si>
  <si>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</si>
  <si>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</si>
  <si>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</si>
  <si>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</si>
  <si>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</si>
  <si>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</si>
  <si>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</si>
  <si>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</si>
  <si>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</si>
  <si>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</si>
  <si>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</si>
  <si>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</si>
  <si>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</si>
  <si>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</si>
  <si>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</si>
  <si>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</si>
  <si>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</si>
  <si>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</si>
  <si>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</si>
  <si>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</si>
  <si>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</si>
  <si>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</si>
  <si>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</si>
  <si>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</si>
  <si>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</si>
  <si>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</si>
  <si>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</si>
  <si>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</si>
  <si>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</si>
  <si>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</si>
  <si>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</si>
  <si>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</si>
  <si>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</si>
  <si>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</si>
  <si>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</si>
  <si>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</si>
  <si>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</si>
  <si>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</si>
  <si>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</si>
  <si>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</si>
  <si>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</si>
  <si>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</si>
  <si>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</si>
  <si>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</si>
  <si>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</si>
  <si>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</si>
  <si>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</si>
  <si>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</si>
  <si>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</si>
  <si>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</si>
  <si>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</si>
  <si>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</si>
  <si>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</si>
  <si>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</si>
  <si>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</si>
  <si>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</si>
  <si>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</si>
  <si>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</si>
  <si>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</si>
  <si>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</si>
  <si>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</si>
  <si>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</si>
  <si>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</si>
  <si>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</si>
  <si>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</si>
  <si>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</si>
  <si>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</si>
  <si>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</si>
  <si>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</si>
  <si>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</si>
  <si>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</si>
  <si>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</si>
  <si>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</si>
  <si>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</si>
  <si>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</si>
  <si>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</si>
  <si>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gennaio-settembre 2015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</si>
</sst>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7692</v>
      </c>
      <c r="D15" s="28">
        <v>3946</v>
      </c>
      <c r="E15" s="28">
        <v>689</v>
      </c>
      <c r="F15" s="28">
        <f t="shared" ref="F15:F22" si="0">SUM(C15-D15-E15)</f>
        <v>3057</v>
      </c>
      <c r="G15" s="28">
        <v>28492</v>
      </c>
      <c r="H15" s="28">
        <v>9717</v>
      </c>
      <c r="I15" s="28">
        <v>2740</v>
      </c>
      <c r="J15" s="28">
        <f t="shared" ref="J15:J22" si="1">SUM(G15-H15-I15)</f>
        <v>16035</v>
      </c>
      <c r="K15" s="28">
        <v>1653</v>
      </c>
      <c r="L15" s="28">
        <v>0</v>
      </c>
      <c r="M15" s="28">
        <v>4313</v>
      </c>
      <c r="N15" s="28">
        <v>431</v>
      </c>
      <c r="O15" s="28">
        <v>431</v>
      </c>
    </row>
    <row r="16" spans="1:15" ht="12.75" customHeight="1">
      <c r="A16" s="4" t="s">
        <v>29</v>
      </c>
      <c r="B16" s="5" t="s">
        <v>30</v>
      </c>
      <c r="C16" s="28">
        <v>4003</v>
      </c>
      <c r="D16" s="28">
        <v>1859</v>
      </c>
      <c r="E16" s="28">
        <v>118</v>
      </c>
      <c r="F16" s="28">
        <f t="shared" si="0"/>
        <v>2026</v>
      </c>
      <c r="G16" s="28">
        <v>24828</v>
      </c>
      <c r="H16" s="28">
        <v>3939</v>
      </c>
      <c r="I16" s="28">
        <v>635</v>
      </c>
      <c r="J16" s="28">
        <f t="shared" si="1"/>
        <v>20254</v>
      </c>
      <c r="K16" s="28">
        <v>812</v>
      </c>
      <c r="L16" s="28">
        <v>0</v>
      </c>
      <c r="M16" s="28">
        <v>3418</v>
      </c>
      <c r="N16" s="28">
        <v>54</v>
      </c>
      <c r="O16" s="28">
        <v>54</v>
      </c>
    </row>
    <row r="17" spans="1:15" ht="12.75" customHeight="1">
      <c r="A17" s="4" t="s">
        <v>31</v>
      </c>
      <c r="B17" s="5" t="s">
        <v>32</v>
      </c>
      <c r="C17" s="28">
        <v>1896</v>
      </c>
      <c r="D17" s="28">
        <v>1823</v>
      </c>
      <c r="E17" s="28">
        <v>0</v>
      </c>
      <c r="F17" s="28">
        <f t="shared" si="0"/>
        <v>73</v>
      </c>
      <c r="G17" s="28">
        <v>3988</v>
      </c>
      <c r="H17" s="28">
        <v>3134</v>
      </c>
      <c r="I17" s="28">
        <v>0</v>
      </c>
      <c r="J17" s="28">
        <f t="shared" si="1"/>
        <v>854</v>
      </c>
      <c r="K17" s="28">
        <v>387</v>
      </c>
      <c r="L17" s="28">
        <v>0</v>
      </c>
      <c r="M17" s="28">
        <v>223</v>
      </c>
      <c r="N17" s="28">
        <v>39</v>
      </c>
      <c r="O17" s="28">
        <v>39</v>
      </c>
    </row>
    <row r="18" spans="1:15" ht="12.75" customHeight="1">
      <c r="A18" s="4" t="s">
        <v>33</v>
      </c>
      <c r="B18" s="5" t="s">
        <v>34</v>
      </c>
      <c r="C18" s="28">
        <v>4742</v>
      </c>
      <c r="D18" s="28">
        <v>4491</v>
      </c>
      <c r="E18" s="28">
        <v>126</v>
      </c>
      <c r="F18" s="28">
        <f t="shared" si="0"/>
        <v>125</v>
      </c>
      <c r="G18" s="28">
        <v>13347</v>
      </c>
      <c r="H18" s="28">
        <v>9638</v>
      </c>
      <c r="I18" s="28">
        <v>418</v>
      </c>
      <c r="J18" s="28">
        <f t="shared" si="1"/>
        <v>3291</v>
      </c>
      <c r="K18" s="28">
        <v>1619</v>
      </c>
      <c r="L18" s="28">
        <v>0</v>
      </c>
      <c r="M18" s="28">
        <v>1895</v>
      </c>
      <c r="N18" s="28">
        <v>218</v>
      </c>
      <c r="O18" s="28">
        <v>218</v>
      </c>
    </row>
    <row r="19" spans="1:15" ht="12.75" customHeight="1">
      <c r="A19" s="4" t="s">
        <v>35</v>
      </c>
      <c r="B19" s="5" t="s">
        <v>36</v>
      </c>
      <c r="C19" s="28">
        <v>3762</v>
      </c>
      <c r="D19" s="28">
        <v>3558</v>
      </c>
      <c r="E19" s="28">
        <v>177</v>
      </c>
      <c r="F19" s="28">
        <f t="shared" si="0"/>
        <v>27</v>
      </c>
      <c r="G19" s="28">
        <v>9163</v>
      </c>
      <c r="H19" s="28">
        <v>7548</v>
      </c>
      <c r="I19" s="28">
        <v>879</v>
      </c>
      <c r="J19" s="28">
        <f t="shared" si="1"/>
        <v>736</v>
      </c>
      <c r="K19" s="28">
        <v>144</v>
      </c>
      <c r="L19" s="28">
        <v>0</v>
      </c>
      <c r="M19" s="28">
        <v>10</v>
      </c>
      <c r="N19" s="28">
        <v>57</v>
      </c>
      <c r="O19" s="28">
        <v>57</v>
      </c>
    </row>
    <row r="20" spans="1:15" ht="12.75" customHeight="1">
      <c r="A20" s="4" t="s">
        <v>37</v>
      </c>
      <c r="B20" s="5" t="s">
        <v>38</v>
      </c>
      <c r="C20" s="28">
        <v>21754</v>
      </c>
      <c r="D20" s="28">
        <v>20142</v>
      </c>
      <c r="E20" s="28">
        <v>638</v>
      </c>
      <c r="F20" s="28">
        <f t="shared" si="0"/>
        <v>974</v>
      </c>
      <c r="G20" s="28">
        <v>48657</v>
      </c>
      <c r="H20" s="28">
        <v>37649</v>
      </c>
      <c r="I20" s="28">
        <v>3070</v>
      </c>
      <c r="J20" s="28">
        <f t="shared" si="1"/>
        <v>7938</v>
      </c>
      <c r="K20" s="28">
        <v>2488</v>
      </c>
      <c r="L20" s="28">
        <v>0</v>
      </c>
      <c r="M20" s="28">
        <v>3485</v>
      </c>
      <c r="N20" s="28">
        <v>2382</v>
      </c>
      <c r="O20" s="28">
        <v>2132</v>
      </c>
    </row>
    <row r="21" spans="1:15" ht="12.75" customHeight="1">
      <c r="A21" s="4" t="s">
        <v>39</v>
      </c>
      <c r="B21" s="5" t="s">
        <v>40</v>
      </c>
      <c r="C21" s="28">
        <v>1922</v>
      </c>
      <c r="D21" s="28">
        <v>1854</v>
      </c>
      <c r="E21" s="28">
        <v>0</v>
      </c>
      <c r="F21" s="28">
        <f t="shared" si="0"/>
        <v>68</v>
      </c>
      <c r="G21" s="28">
        <v>3050</v>
      </c>
      <c r="H21" s="28">
        <v>2877</v>
      </c>
      <c r="I21" s="28">
        <v>0</v>
      </c>
      <c r="J21" s="28">
        <f t="shared" si="1"/>
        <v>173</v>
      </c>
      <c r="K21" s="28">
        <v>0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1681</v>
      </c>
      <c r="D22" s="28">
        <v>1399</v>
      </c>
      <c r="E22" s="28">
        <v>209</v>
      </c>
      <c r="F22" s="28">
        <f t="shared" si="0"/>
        <v>73</v>
      </c>
      <c r="G22" s="28">
        <v>4151</v>
      </c>
      <c r="H22" s="28">
        <v>2605</v>
      </c>
      <c r="I22" s="28">
        <v>831</v>
      </c>
      <c r="J22" s="28">
        <f t="shared" si="1"/>
        <v>715</v>
      </c>
      <c r="K22" s="28">
        <v>409</v>
      </c>
      <c r="L22" s="28">
        <v>0</v>
      </c>
      <c r="M22" s="28">
        <v>2131</v>
      </c>
      <c r="N22" s="28">
        <v>30</v>
      </c>
      <c r="O22" s="28">
        <v>30</v>
      </c>
    </row>
    <row r="23" spans="1:15" ht="12.75" customHeight="1">
      <c r="A23" s="8"/>
      <c r="B23" s="9" t="s">
        <v>43</v>
      </c>
      <c r="C23" s="29">
        <f t="shared" ref="C23:O23" si="2">SUM(C15:C22)</f>
        <v>47452</v>
      </c>
      <c r="D23" s="29">
        <f t="shared" si="2"/>
        <v>39072</v>
      </c>
      <c r="E23" s="29">
        <f t="shared" si="2"/>
        <v>1957</v>
      </c>
      <c r="F23" s="29">
        <f t="shared" si="2"/>
        <v>6423</v>
      </c>
      <c r="G23" s="29">
        <f t="shared" si="2"/>
        <v>135676</v>
      </c>
      <c r="H23" s="29">
        <f t="shared" si="2"/>
        <v>77107</v>
      </c>
      <c r="I23" s="29">
        <f t="shared" si="2"/>
        <v>8573</v>
      </c>
      <c r="J23" s="29">
        <f t="shared" si="2"/>
        <v>49996</v>
      </c>
      <c r="K23" s="29">
        <f t="shared" si="2"/>
        <v>7512</v>
      </c>
      <c r="L23" s="29">
        <f t="shared" si="2"/>
        <v>0</v>
      </c>
      <c r="M23" s="29">
        <f t="shared" si="2"/>
        <v>15475</v>
      </c>
      <c r="N23" s="29">
        <f t="shared" si="2"/>
        <v>3219</v>
      </c>
      <c r="O23" s="29">
        <f t="shared" si="2"/>
        <v>2969</v>
      </c>
    </row>
    <row r="24" spans="1:15" ht="14.25" customHeight="1">
      <c r="A24" s="4" t="s">
        <v>44</v>
      </c>
      <c r="B24" s="5" t="s">
        <v>45</v>
      </c>
      <c r="C24" s="28">
        <v>2034</v>
      </c>
      <c r="D24" s="28">
        <v>1823</v>
      </c>
      <c r="E24" s="28">
        <v>141</v>
      </c>
      <c r="F24" s="28">
        <f>SUM(C24-D24-E24)</f>
        <v>70</v>
      </c>
      <c r="G24" s="28">
        <v>4092</v>
      </c>
      <c r="H24" s="28">
        <v>2450</v>
      </c>
      <c r="I24" s="28">
        <v>425</v>
      </c>
      <c r="J24" s="28">
        <f>SUM(G24-H24-I24)</f>
        <v>1217</v>
      </c>
      <c r="K24" s="28">
        <v>1517</v>
      </c>
      <c r="L24" s="28">
        <v>0</v>
      </c>
      <c r="M24" s="28">
        <v>428</v>
      </c>
      <c r="N24" s="28">
        <v>198</v>
      </c>
      <c r="O24" s="28">
        <v>198</v>
      </c>
    </row>
    <row r="25" spans="1:15" ht="14.25" customHeight="1">
      <c r="A25" s="10"/>
      <c r="B25" s="9" t="s">
        <v>46</v>
      </c>
      <c r="C25" s="29">
        <f t="shared" ref="C25:O25" si="3">SUM(C24)</f>
        <v>2034</v>
      </c>
      <c r="D25" s="29">
        <f t="shared" si="3"/>
        <v>1823</v>
      </c>
      <c r="E25" s="29">
        <f t="shared" si="3"/>
        <v>141</v>
      </c>
      <c r="F25" s="29">
        <f t="shared" si="3"/>
        <v>70</v>
      </c>
      <c r="G25" s="29">
        <f t="shared" si="3"/>
        <v>4092</v>
      </c>
      <c r="H25" s="29">
        <f t="shared" si="3"/>
        <v>2450</v>
      </c>
      <c r="I25" s="29">
        <f t="shared" si="3"/>
        <v>425</v>
      </c>
      <c r="J25" s="29">
        <f t="shared" si="3"/>
        <v>1217</v>
      </c>
      <c r="K25" s="29">
        <f t="shared" si="3"/>
        <v>1517</v>
      </c>
      <c r="L25" s="29">
        <f t="shared" si="3"/>
        <v>0</v>
      </c>
      <c r="M25" s="29">
        <f t="shared" si="3"/>
        <v>428</v>
      </c>
      <c r="N25" s="29">
        <f t="shared" si="3"/>
        <v>198</v>
      </c>
      <c r="O25" s="29">
        <f t="shared" si="3"/>
        <v>198</v>
      </c>
    </row>
    <row r="26" spans="1:15" ht="12.75" customHeight="1">
      <c r="A26" s="4" t="s">
        <v>47</v>
      </c>
      <c r="B26" s="5" t="s">
        <v>48</v>
      </c>
      <c r="C26" s="28">
        <v>19558</v>
      </c>
      <c r="D26" s="28">
        <v>7353</v>
      </c>
      <c r="E26" s="28">
        <v>524</v>
      </c>
      <c r="F26" s="28">
        <f>SUM(C26-D26-E26)</f>
        <v>11681</v>
      </c>
      <c r="G26" s="28">
        <v>39281</v>
      </c>
      <c r="H26" s="28">
        <v>10738</v>
      </c>
      <c r="I26" s="28">
        <v>1711</v>
      </c>
      <c r="J26" s="28">
        <f>SUM(G26-H26-I26)</f>
        <v>26832</v>
      </c>
      <c r="K26" s="28">
        <v>2526</v>
      </c>
      <c r="L26" s="28">
        <v>54</v>
      </c>
      <c r="M26" s="28">
        <v>2218</v>
      </c>
      <c r="N26" s="28">
        <v>517</v>
      </c>
      <c r="O26" s="28">
        <v>517</v>
      </c>
    </row>
    <row r="27" spans="1:15" ht="12.75" customHeight="1">
      <c r="A27" s="4" t="s">
        <v>49</v>
      </c>
      <c r="B27" s="5" t="s">
        <v>50</v>
      </c>
      <c r="C27" s="28">
        <v>2717</v>
      </c>
      <c r="D27" s="28">
        <v>2462</v>
      </c>
      <c r="E27" s="28">
        <v>208</v>
      </c>
      <c r="F27" s="28">
        <f>SUM(C27-D27-E27)</f>
        <v>47</v>
      </c>
      <c r="G27" s="28">
        <v>5580</v>
      </c>
      <c r="H27" s="28">
        <v>3051</v>
      </c>
      <c r="I27" s="28">
        <v>583</v>
      </c>
      <c r="J27" s="28">
        <f>SUM(G27-H27-I27)</f>
        <v>1946</v>
      </c>
      <c r="K27" s="28">
        <v>555</v>
      </c>
      <c r="L27" s="28">
        <v>0</v>
      </c>
      <c r="M27" s="28">
        <v>210</v>
      </c>
      <c r="N27" s="28">
        <v>26</v>
      </c>
      <c r="O27" s="28">
        <v>26</v>
      </c>
    </row>
    <row r="28" spans="1:15" ht="12.75" customHeight="1">
      <c r="A28" s="4" t="s">
        <v>51</v>
      </c>
      <c r="B28" s="5" t="s">
        <v>52</v>
      </c>
      <c r="C28" s="28">
        <v>2779</v>
      </c>
      <c r="D28" s="28">
        <v>1930</v>
      </c>
      <c r="E28" s="28">
        <v>309</v>
      </c>
      <c r="F28" s="28">
        <f>SUM(C28-D28-E28)</f>
        <v>540</v>
      </c>
      <c r="G28" s="28">
        <v>6686</v>
      </c>
      <c r="H28" s="28">
        <v>3494</v>
      </c>
      <c r="I28" s="28">
        <v>1261</v>
      </c>
      <c r="J28" s="28">
        <f>SUM(G28-H28-I28)</f>
        <v>1931</v>
      </c>
      <c r="K28" s="28">
        <v>92</v>
      </c>
      <c r="L28" s="28">
        <v>13</v>
      </c>
      <c r="M28" s="28">
        <v>15</v>
      </c>
      <c r="N28" s="28">
        <v>69</v>
      </c>
      <c r="O28" s="28">
        <v>69</v>
      </c>
    </row>
    <row r="29" spans="1:15" ht="12.75" customHeight="1">
      <c r="A29" s="4" t="s">
        <v>53</v>
      </c>
      <c r="B29" s="5" t="s">
        <v>54</v>
      </c>
      <c r="C29" s="28">
        <v>3685</v>
      </c>
      <c r="D29" s="28">
        <v>3173</v>
      </c>
      <c r="E29" s="28">
        <v>427</v>
      </c>
      <c r="F29" s="28">
        <f>SUM(C29-D29-E29)</f>
        <v>85</v>
      </c>
      <c r="G29" s="28">
        <v>6869</v>
      </c>
      <c r="H29" s="28">
        <v>5430</v>
      </c>
      <c r="I29" s="28">
        <v>1328</v>
      </c>
      <c r="J29" s="28">
        <f>SUM(G29-H29-I29)</f>
        <v>111</v>
      </c>
      <c r="K29" s="28">
        <v>2</v>
      </c>
      <c r="L29" s="28">
        <v>17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28739</v>
      </c>
      <c r="D30" s="29">
        <f t="shared" si="4"/>
        <v>14918</v>
      </c>
      <c r="E30" s="29">
        <f t="shared" si="4"/>
        <v>1468</v>
      </c>
      <c r="F30" s="29">
        <f t="shared" si="4"/>
        <v>12353</v>
      </c>
      <c r="G30" s="29">
        <f t="shared" si="4"/>
        <v>58416</v>
      </c>
      <c r="H30" s="29">
        <f t="shared" si="4"/>
        <v>22713</v>
      </c>
      <c r="I30" s="29">
        <f t="shared" si="4"/>
        <v>4883</v>
      </c>
      <c r="J30" s="29">
        <f t="shared" si="4"/>
        <v>30820</v>
      </c>
      <c r="K30" s="29">
        <f t="shared" si="4"/>
        <v>3175</v>
      </c>
      <c r="L30" s="29">
        <f t="shared" si="4"/>
        <v>84</v>
      </c>
      <c r="M30" s="29">
        <f t="shared" si="4"/>
        <v>2443</v>
      </c>
      <c r="N30" s="29">
        <f t="shared" si="4"/>
        <v>612</v>
      </c>
      <c r="O30" s="29">
        <f t="shared" si="4"/>
        <v>612</v>
      </c>
    </row>
    <row r="31" spans="1:15" ht="12.75" customHeight="1">
      <c r="A31" s="4" t="s">
        <v>56</v>
      </c>
      <c r="B31" s="5" t="s">
        <v>57</v>
      </c>
      <c r="C31" s="28">
        <v>10034</v>
      </c>
      <c r="D31" s="28">
        <v>9489</v>
      </c>
      <c r="E31" s="28">
        <v>191</v>
      </c>
      <c r="F31" s="28">
        <f t="shared" ref="F31:F42" si="5">SUM(C31-D31-E31)</f>
        <v>354</v>
      </c>
      <c r="G31" s="28">
        <v>24476</v>
      </c>
      <c r="H31" s="28">
        <v>17622</v>
      </c>
      <c r="I31" s="28">
        <v>870</v>
      </c>
      <c r="J31" s="28">
        <f t="shared" ref="J31:J42" si="6">SUM(G31-H31-I31)</f>
        <v>5984</v>
      </c>
      <c r="K31" s="28">
        <v>384</v>
      </c>
      <c r="L31" s="28">
        <v>0</v>
      </c>
      <c r="M31" s="28">
        <v>413</v>
      </c>
      <c r="N31" s="28">
        <v>125</v>
      </c>
      <c r="O31" s="28">
        <v>125</v>
      </c>
    </row>
    <row r="32" spans="1:15" ht="12.75" customHeight="1">
      <c r="A32" s="4" t="s">
        <v>58</v>
      </c>
      <c r="B32" s="5" t="s">
        <v>59</v>
      </c>
      <c r="C32" s="28">
        <v>12943</v>
      </c>
      <c r="D32" s="28">
        <v>11609</v>
      </c>
      <c r="E32" s="28">
        <v>598</v>
      </c>
      <c r="F32" s="28">
        <f t="shared" si="5"/>
        <v>736</v>
      </c>
      <c r="G32" s="28">
        <v>46329</v>
      </c>
      <c r="H32" s="28">
        <v>25887</v>
      </c>
      <c r="I32" s="28">
        <v>2900</v>
      </c>
      <c r="J32" s="28">
        <f t="shared" si="6"/>
        <v>17542</v>
      </c>
      <c r="K32" s="28">
        <v>1549</v>
      </c>
      <c r="L32" s="28">
        <v>0</v>
      </c>
      <c r="M32" s="28">
        <v>9121</v>
      </c>
      <c r="N32" s="28">
        <v>799</v>
      </c>
      <c r="O32" s="28">
        <v>799</v>
      </c>
    </row>
    <row r="33" spans="1:256" ht="12.75" customHeight="1">
      <c r="A33" s="4" t="s">
        <v>60</v>
      </c>
      <c r="B33" s="5" t="s">
        <v>61</v>
      </c>
      <c r="C33" s="28">
        <v>6743</v>
      </c>
      <c r="D33" s="28">
        <v>5679</v>
      </c>
      <c r="E33" s="28">
        <v>271</v>
      </c>
      <c r="F33" s="28">
        <f t="shared" si="5"/>
        <v>793</v>
      </c>
      <c r="G33" s="28">
        <v>24124</v>
      </c>
      <c r="H33" s="28">
        <v>6980</v>
      </c>
      <c r="I33" s="28">
        <v>649</v>
      </c>
      <c r="J33" s="28">
        <f t="shared" si="6"/>
        <v>16495</v>
      </c>
      <c r="K33" s="28">
        <v>1881</v>
      </c>
      <c r="L33" s="28">
        <v>29</v>
      </c>
      <c r="M33" s="28">
        <v>4195</v>
      </c>
      <c r="N33" s="28">
        <v>96</v>
      </c>
      <c r="O33" s="28">
        <v>96</v>
      </c>
    </row>
    <row r="34" spans="1:256" ht="12.75" customHeight="1">
      <c r="A34" s="4" t="s">
        <v>62</v>
      </c>
      <c r="B34" s="5" t="s">
        <v>63</v>
      </c>
      <c r="C34" s="28">
        <v>7724</v>
      </c>
      <c r="D34" s="28">
        <v>2850</v>
      </c>
      <c r="E34" s="28">
        <v>55</v>
      </c>
      <c r="F34" s="28">
        <f t="shared" si="5"/>
        <v>4819</v>
      </c>
      <c r="G34" s="28">
        <v>18115</v>
      </c>
      <c r="H34" s="28">
        <v>6421</v>
      </c>
      <c r="I34" s="28">
        <v>192</v>
      </c>
      <c r="J34" s="28">
        <f t="shared" si="6"/>
        <v>11502</v>
      </c>
      <c r="K34" s="28">
        <v>284</v>
      </c>
      <c r="L34" s="28">
        <v>0</v>
      </c>
      <c r="M34" s="28">
        <v>5615</v>
      </c>
      <c r="N34" s="28">
        <v>28</v>
      </c>
      <c r="O34" s="28">
        <v>28</v>
      </c>
    </row>
    <row r="35" spans="1:256" ht="12.75" customHeight="1">
      <c r="A35" s="4" t="s">
        <v>64</v>
      </c>
      <c r="B35" s="5" t="s">
        <v>65</v>
      </c>
      <c r="C35" s="28">
        <v>3285</v>
      </c>
      <c r="D35" s="28">
        <v>3267</v>
      </c>
      <c r="E35" s="28">
        <v>0</v>
      </c>
      <c r="F35" s="28">
        <f t="shared" si="5"/>
        <v>18</v>
      </c>
      <c r="G35" s="28">
        <v>5604</v>
      </c>
      <c r="H35" s="28">
        <v>5204</v>
      </c>
      <c r="I35" s="28">
        <v>0</v>
      </c>
      <c r="J35" s="28">
        <f t="shared" si="6"/>
        <v>400</v>
      </c>
      <c r="K35" s="28">
        <v>3</v>
      </c>
      <c r="L35" s="28">
        <v>0</v>
      </c>
      <c r="M35" s="28">
        <v>8</v>
      </c>
      <c r="N35" s="28">
        <v>168</v>
      </c>
      <c r="O35" s="28">
        <v>168</v>
      </c>
    </row>
    <row r="36" spans="1:256" ht="12.75" customHeight="1">
      <c r="A36" s="4" t="s">
        <v>66</v>
      </c>
      <c r="B36" s="5" t="s">
        <v>67</v>
      </c>
      <c r="C36" s="28">
        <v>2008</v>
      </c>
      <c r="D36" s="28">
        <v>1733</v>
      </c>
      <c r="E36" s="28">
        <v>235</v>
      </c>
      <c r="F36" s="28">
        <f t="shared" si="5"/>
        <v>40</v>
      </c>
      <c r="G36" s="28">
        <v>5782</v>
      </c>
      <c r="H36" s="28">
        <v>4124</v>
      </c>
      <c r="I36" s="28">
        <v>1204</v>
      </c>
      <c r="J36" s="28">
        <f t="shared" si="6"/>
        <v>454</v>
      </c>
      <c r="K36" s="28">
        <v>0</v>
      </c>
      <c r="L36" s="28">
        <v>0</v>
      </c>
      <c r="M36" s="28">
        <v>303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3670</v>
      </c>
      <c r="D37" s="28">
        <v>3118</v>
      </c>
      <c r="E37" s="28">
        <v>105</v>
      </c>
      <c r="F37" s="28">
        <f t="shared" si="5"/>
        <v>447</v>
      </c>
      <c r="G37" s="28">
        <v>17427</v>
      </c>
      <c r="H37" s="28">
        <v>7198</v>
      </c>
      <c r="I37" s="28">
        <v>277</v>
      </c>
      <c r="J37" s="28">
        <f t="shared" si="6"/>
        <v>9952</v>
      </c>
      <c r="K37" s="28">
        <v>797</v>
      </c>
      <c r="L37" s="28">
        <v>0</v>
      </c>
      <c r="M37" s="28">
        <v>3892</v>
      </c>
      <c r="N37" s="28">
        <v>815</v>
      </c>
      <c r="O37" s="28">
        <v>815</v>
      </c>
    </row>
    <row r="38" spans="1:256" ht="12.75" customHeight="1">
      <c r="A38" s="4" t="s">
        <v>70</v>
      </c>
      <c r="B38" s="5" t="s">
        <v>71</v>
      </c>
      <c r="C38" s="28">
        <v>55238</v>
      </c>
      <c r="D38" s="28">
        <v>39742</v>
      </c>
      <c r="E38" s="28">
        <v>1686</v>
      </c>
      <c r="F38" s="28">
        <f t="shared" si="5"/>
        <v>13810</v>
      </c>
      <c r="G38" s="28">
        <v>149838</v>
      </c>
      <c r="H38" s="28">
        <v>63771</v>
      </c>
      <c r="I38" s="28">
        <v>6499</v>
      </c>
      <c r="J38" s="28">
        <f t="shared" si="6"/>
        <v>79568</v>
      </c>
      <c r="K38" s="28">
        <v>11127</v>
      </c>
      <c r="L38" s="28">
        <v>3</v>
      </c>
      <c r="M38" s="28">
        <v>15904</v>
      </c>
      <c r="N38" s="28">
        <v>35164</v>
      </c>
      <c r="O38" s="28">
        <v>10176</v>
      </c>
    </row>
    <row r="39" spans="1:256" ht="12.75" customHeight="1">
      <c r="A39" s="4" t="s">
        <v>72</v>
      </c>
      <c r="B39" s="5" t="s">
        <v>73</v>
      </c>
      <c r="C39" s="28">
        <v>5246</v>
      </c>
      <c r="D39" s="28">
        <v>4757</v>
      </c>
      <c r="E39" s="28">
        <v>254</v>
      </c>
      <c r="F39" s="28">
        <f t="shared" si="5"/>
        <v>235</v>
      </c>
      <c r="G39" s="28">
        <v>9875</v>
      </c>
      <c r="H39" s="28">
        <v>7767</v>
      </c>
      <c r="I39" s="28">
        <v>1383</v>
      </c>
      <c r="J39" s="28">
        <f t="shared" si="6"/>
        <v>725</v>
      </c>
      <c r="K39" s="28">
        <v>119</v>
      </c>
      <c r="L39" s="28">
        <v>0</v>
      </c>
      <c r="M39" s="28">
        <v>15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5470</v>
      </c>
      <c r="D40" s="28">
        <v>4970</v>
      </c>
      <c r="E40" s="28">
        <v>266</v>
      </c>
      <c r="F40" s="28">
        <f t="shared" si="5"/>
        <v>234</v>
      </c>
      <c r="G40" s="28">
        <v>14220</v>
      </c>
      <c r="H40" s="28">
        <v>9351</v>
      </c>
      <c r="I40" s="28">
        <v>1026</v>
      </c>
      <c r="J40" s="28">
        <f t="shared" si="6"/>
        <v>3843</v>
      </c>
      <c r="K40" s="28">
        <v>266</v>
      </c>
      <c r="L40" s="28">
        <v>0</v>
      </c>
      <c r="M40" s="28">
        <v>6330</v>
      </c>
      <c r="N40" s="28">
        <v>57</v>
      </c>
      <c r="O40" s="28">
        <v>57</v>
      </c>
    </row>
    <row r="41" spans="1:256" ht="12.75" customHeight="1">
      <c r="A41" s="4" t="s">
        <v>76</v>
      </c>
      <c r="B41" s="5" t="s">
        <v>77</v>
      </c>
      <c r="C41" s="28">
        <v>1951</v>
      </c>
      <c r="D41" s="28">
        <v>1739</v>
      </c>
      <c r="E41" s="28">
        <v>0</v>
      </c>
      <c r="F41" s="28">
        <f t="shared" si="5"/>
        <v>212</v>
      </c>
      <c r="G41" s="28">
        <v>5937</v>
      </c>
      <c r="H41" s="28">
        <v>3732</v>
      </c>
      <c r="I41" s="28">
        <v>0</v>
      </c>
      <c r="J41" s="28">
        <f t="shared" si="6"/>
        <v>2205</v>
      </c>
      <c r="K41" s="28">
        <v>811</v>
      </c>
      <c r="L41" s="28">
        <v>0</v>
      </c>
      <c r="M41" s="28">
        <v>46</v>
      </c>
      <c r="N41" s="28">
        <v>25</v>
      </c>
      <c r="O41" s="28">
        <v>25</v>
      </c>
    </row>
    <row r="42" spans="1:256" ht="12.75" customHeight="1">
      <c r="A42" s="4" t="s">
        <v>78</v>
      </c>
      <c r="B42" s="5" t="s">
        <v>79</v>
      </c>
      <c r="C42" s="28">
        <v>11655</v>
      </c>
      <c r="D42" s="28">
        <v>9432</v>
      </c>
      <c r="E42" s="28">
        <v>310</v>
      </c>
      <c r="F42" s="28">
        <f t="shared" si="5"/>
        <v>1913</v>
      </c>
      <c r="G42" s="28">
        <v>19101</v>
      </c>
      <c r="H42" s="28">
        <v>14049</v>
      </c>
      <c r="I42" s="28">
        <v>703</v>
      </c>
      <c r="J42" s="28">
        <f t="shared" si="6"/>
        <v>4349</v>
      </c>
      <c r="K42" s="28">
        <v>449</v>
      </c>
      <c r="L42" s="28">
        <v>0</v>
      </c>
      <c r="M42" s="28">
        <v>5</v>
      </c>
      <c r="N42" s="28">
        <v>70</v>
      </c>
      <c r="O42" s="28">
        <v>70</v>
      </c>
    </row>
    <row r="43" spans="1:256" ht="12.75" customHeight="1">
      <c r="A43" s="8"/>
      <c r="B43" s="9" t="s">
        <v>80</v>
      </c>
      <c r="C43" s="29">
        <f t="shared" ref="C43:O43" si="7">SUM(C31:C42)</f>
        <v>125967</v>
      </c>
      <c r="D43" s="29">
        <f t="shared" si="7"/>
        <v>98385</v>
      </c>
      <c r="E43" s="29">
        <f t="shared" si="7"/>
        <v>3971</v>
      </c>
      <c r="F43" s="29">
        <f t="shared" si="7"/>
        <v>23611</v>
      </c>
      <c r="G43" s="29">
        <f t="shared" si="7"/>
        <v>340828</v>
      </c>
      <c r="H43" s="29">
        <f t="shared" si="7"/>
        <v>172106</v>
      </c>
      <c r="I43" s="29">
        <f t="shared" si="7"/>
        <v>15703</v>
      </c>
      <c r="J43" s="29">
        <f t="shared" si="7"/>
        <v>153019</v>
      </c>
      <c r="K43" s="29">
        <f t="shared" si="7"/>
        <v>17670</v>
      </c>
      <c r="L43" s="29">
        <f t="shared" si="7"/>
        <v>32</v>
      </c>
      <c r="M43" s="29">
        <f t="shared" si="7"/>
        <v>45847</v>
      </c>
      <c r="N43" s="29">
        <f t="shared" si="7"/>
        <v>37347</v>
      </c>
      <c r="O43" s="29">
        <f t="shared" si="7"/>
        <v>12359</v>
      </c>
    </row>
    <row r="44" spans="1:256" ht="12.75" customHeight="1">
      <c r="A44" s="4" t="s">
        <v>81</v>
      </c>
      <c r="B44" s="5" t="s">
        <v>82</v>
      </c>
      <c r="C44" s="28">
        <v>7302</v>
      </c>
      <c r="D44" s="28">
        <v>5719</v>
      </c>
      <c r="E44" s="28">
        <v>208</v>
      </c>
      <c r="F44" s="28">
        <f>SUM(C44-D44-E44)</f>
        <v>1375</v>
      </c>
      <c r="G44" s="28">
        <v>25207</v>
      </c>
      <c r="H44" s="28">
        <v>12038</v>
      </c>
      <c r="I44" s="28">
        <v>567</v>
      </c>
      <c r="J44" s="28">
        <f>SUM(G44-H44-I44)</f>
        <v>12602</v>
      </c>
      <c r="K44" s="28">
        <v>5899</v>
      </c>
      <c r="L44" s="28">
        <v>0</v>
      </c>
      <c r="M44" s="28">
        <v>2484</v>
      </c>
      <c r="N44" s="28">
        <v>141</v>
      </c>
      <c r="O44" s="28">
        <v>141</v>
      </c>
    </row>
    <row r="45" spans="1:256" ht="12.75" customHeight="1">
      <c r="A45" s="4" t="s">
        <v>83</v>
      </c>
      <c r="B45" s="5" t="s">
        <v>84</v>
      </c>
      <c r="C45" s="28">
        <v>7633</v>
      </c>
      <c r="D45" s="28">
        <v>5966</v>
      </c>
      <c r="E45" s="28">
        <v>321</v>
      </c>
      <c r="F45" s="28">
        <f>SUM(C45-D45-E45)</f>
        <v>1346</v>
      </c>
      <c r="G45" s="28">
        <v>23240</v>
      </c>
      <c r="H45" s="28">
        <v>12205</v>
      </c>
      <c r="I45" s="28">
        <v>850</v>
      </c>
      <c r="J45" s="28">
        <f>SUM(G45-H45-I45)</f>
        <v>10185</v>
      </c>
      <c r="K45" s="28">
        <v>5132</v>
      </c>
      <c r="L45" s="28">
        <v>0</v>
      </c>
      <c r="M45" s="28">
        <v>1029</v>
      </c>
      <c r="N45" s="28">
        <v>87</v>
      </c>
      <c r="O45" s="28">
        <v>87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14935</v>
      </c>
      <c r="D46" s="29">
        <f t="shared" si="8"/>
        <v>11685</v>
      </c>
      <c r="E46" s="29">
        <f t="shared" si="8"/>
        <v>529</v>
      </c>
      <c r="F46" s="29">
        <f t="shared" si="8"/>
        <v>2721</v>
      </c>
      <c r="G46" s="29">
        <f t="shared" si="8"/>
        <v>48447</v>
      </c>
      <c r="H46" s="29">
        <f t="shared" si="8"/>
        <v>24243</v>
      </c>
      <c r="I46" s="29">
        <f t="shared" si="8"/>
        <v>1417</v>
      </c>
      <c r="J46" s="29">
        <f t="shared" si="8"/>
        <v>22787</v>
      </c>
      <c r="K46" s="29">
        <f t="shared" si="8"/>
        <v>11031</v>
      </c>
      <c r="L46" s="29">
        <f t="shared" si="8"/>
        <v>0</v>
      </c>
      <c r="M46" s="29">
        <f t="shared" si="8"/>
        <v>3513</v>
      </c>
      <c r="N46" s="29">
        <f t="shared" si="8"/>
        <v>228</v>
      </c>
      <c r="O46" s="29">
        <f t="shared" si="8"/>
        <v>228</v>
      </c>
    </row>
    <row r="47" spans="1:256" ht="12.75" customHeight="1">
      <c r="A47" s="4" t="s">
        <v>86</v>
      </c>
      <c r="B47" s="5" t="s">
        <v>87</v>
      </c>
      <c r="C47" s="28">
        <v>1419</v>
      </c>
      <c r="D47" s="28">
        <v>1334</v>
      </c>
      <c r="E47" s="28">
        <v>0</v>
      </c>
      <c r="F47" s="28">
        <f>SUM(C47-D47-E47)</f>
        <v>85</v>
      </c>
      <c r="G47" s="28">
        <v>1051</v>
      </c>
      <c r="H47" s="28">
        <v>891</v>
      </c>
      <c r="I47" s="28">
        <v>0</v>
      </c>
      <c r="J47" s="28">
        <f>SUM(G47-H47-I47)</f>
        <v>160</v>
      </c>
      <c r="K47" s="28">
        <v>2</v>
      </c>
      <c r="L47" s="28">
        <v>0</v>
      </c>
      <c r="M47" s="28">
        <v>0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3102</v>
      </c>
      <c r="D48" s="28">
        <v>3057</v>
      </c>
      <c r="E48" s="28">
        <v>29</v>
      </c>
      <c r="F48" s="28">
        <f>SUM(C48-D48-E48)</f>
        <v>16</v>
      </c>
      <c r="G48" s="28">
        <v>5152</v>
      </c>
      <c r="H48" s="28">
        <v>4996</v>
      </c>
      <c r="I48" s="28">
        <v>101</v>
      </c>
      <c r="J48" s="28">
        <f>SUM(G48-H48-I48)</f>
        <v>55</v>
      </c>
      <c r="K48" s="28">
        <v>82</v>
      </c>
      <c r="L48" s="28">
        <v>0</v>
      </c>
      <c r="M48" s="28">
        <v>0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1757</v>
      </c>
      <c r="D49" s="28">
        <v>1647</v>
      </c>
      <c r="E49" s="28">
        <v>77</v>
      </c>
      <c r="F49" s="28">
        <f>SUM(C49-D49-E49)</f>
        <v>33</v>
      </c>
      <c r="G49" s="28">
        <v>1544</v>
      </c>
      <c r="H49" s="28">
        <v>1142</v>
      </c>
      <c r="I49" s="28">
        <v>183</v>
      </c>
      <c r="J49" s="28">
        <f>SUM(G49-H49-I49)</f>
        <v>219</v>
      </c>
      <c r="K49" s="28">
        <v>82</v>
      </c>
      <c r="L49" s="28">
        <v>0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8900</v>
      </c>
      <c r="D50" s="28">
        <v>8477</v>
      </c>
      <c r="E50" s="28">
        <v>238</v>
      </c>
      <c r="F50" s="28">
        <f>SUM(C50-D50-E50)</f>
        <v>185</v>
      </c>
      <c r="G50" s="28">
        <v>18122</v>
      </c>
      <c r="H50" s="28">
        <v>12813</v>
      </c>
      <c r="I50" s="28">
        <v>684</v>
      </c>
      <c r="J50" s="28">
        <f>SUM(G50-H50-I50)</f>
        <v>4625</v>
      </c>
      <c r="K50" s="28">
        <v>2068</v>
      </c>
      <c r="L50" s="28">
        <v>93</v>
      </c>
      <c r="M50" s="28">
        <v>2026</v>
      </c>
      <c r="N50" s="28">
        <v>26</v>
      </c>
      <c r="O50" s="28">
        <v>26</v>
      </c>
    </row>
    <row r="51" spans="1:15" ht="12.75" customHeight="1">
      <c r="A51" s="8"/>
      <c r="B51" s="9" t="s">
        <v>94</v>
      </c>
      <c r="C51" s="29">
        <f t="shared" ref="C51:O51" si="9">SUM(C47:C50)</f>
        <v>15178</v>
      </c>
      <c r="D51" s="29">
        <f t="shared" si="9"/>
        <v>14515</v>
      </c>
      <c r="E51" s="29">
        <f t="shared" si="9"/>
        <v>344</v>
      </c>
      <c r="F51" s="29">
        <f t="shared" si="9"/>
        <v>319</v>
      </c>
      <c r="G51" s="29">
        <f t="shared" si="9"/>
        <v>25869</v>
      </c>
      <c r="H51" s="29">
        <f t="shared" si="9"/>
        <v>19842</v>
      </c>
      <c r="I51" s="29">
        <f t="shared" si="9"/>
        <v>968</v>
      </c>
      <c r="J51" s="29">
        <f t="shared" si="9"/>
        <v>5059</v>
      </c>
      <c r="K51" s="29">
        <f t="shared" si="9"/>
        <v>2234</v>
      </c>
      <c r="L51" s="29">
        <f t="shared" si="9"/>
        <v>93</v>
      </c>
      <c r="M51" s="29">
        <f t="shared" si="9"/>
        <v>2026</v>
      </c>
      <c r="N51" s="29">
        <f t="shared" si="9"/>
        <v>26</v>
      </c>
      <c r="O51" s="29">
        <f t="shared" si="9"/>
        <v>26</v>
      </c>
    </row>
    <row r="52" spans="1:15" ht="12.75" customHeight="1">
      <c r="A52" s="4" t="s">
        <v>95</v>
      </c>
      <c r="B52" s="5" t="s">
        <v>96</v>
      </c>
      <c r="C52" s="28">
        <v>1563</v>
      </c>
      <c r="D52" s="28">
        <v>1438</v>
      </c>
      <c r="E52" s="28">
        <v>24</v>
      </c>
      <c r="F52" s="28">
        <f t="shared" ref="F52:F58" si="10">SUM(C52-D52-E52)</f>
        <v>101</v>
      </c>
      <c r="G52" s="28">
        <v>4497</v>
      </c>
      <c r="H52" s="28">
        <v>2901</v>
      </c>
      <c r="I52" s="28">
        <v>73</v>
      </c>
      <c r="J52" s="28">
        <f t="shared" ref="J52:J58" si="11">SUM(G52-H52-I52)</f>
        <v>1523</v>
      </c>
      <c r="K52" s="28">
        <v>2568</v>
      </c>
      <c r="L52" s="28">
        <v>0</v>
      </c>
      <c r="M52" s="28">
        <v>48</v>
      </c>
      <c r="N52" s="28">
        <v>29</v>
      </c>
      <c r="O52" s="28">
        <v>29</v>
      </c>
    </row>
    <row r="53" spans="1:15" ht="12.75" customHeight="1">
      <c r="A53" s="4" t="s">
        <v>97</v>
      </c>
      <c r="B53" s="5" t="s">
        <v>98</v>
      </c>
      <c r="C53" s="28">
        <v>10915</v>
      </c>
      <c r="D53" s="28">
        <v>7258</v>
      </c>
      <c r="E53" s="28">
        <v>152</v>
      </c>
      <c r="F53" s="28">
        <f t="shared" si="10"/>
        <v>3505</v>
      </c>
      <c r="G53" s="28">
        <v>30748</v>
      </c>
      <c r="H53" s="28">
        <v>17456</v>
      </c>
      <c r="I53" s="28">
        <v>846</v>
      </c>
      <c r="J53" s="28">
        <f t="shared" si="11"/>
        <v>12446</v>
      </c>
      <c r="K53" s="28">
        <v>1086</v>
      </c>
      <c r="L53" s="28">
        <v>0</v>
      </c>
      <c r="M53" s="28">
        <v>916</v>
      </c>
      <c r="N53" s="28">
        <v>377</v>
      </c>
      <c r="O53" s="28">
        <v>377</v>
      </c>
    </row>
    <row r="54" spans="1:15" ht="12.75" customHeight="1">
      <c r="A54" s="4" t="s">
        <v>99</v>
      </c>
      <c r="B54" s="5" t="s">
        <v>100</v>
      </c>
      <c r="C54" s="28">
        <v>1384</v>
      </c>
      <c r="D54" s="28">
        <v>954</v>
      </c>
      <c r="E54" s="28">
        <v>62</v>
      </c>
      <c r="F54" s="28">
        <f t="shared" si="10"/>
        <v>368</v>
      </c>
      <c r="G54" s="28">
        <v>4526</v>
      </c>
      <c r="H54" s="28">
        <v>2790</v>
      </c>
      <c r="I54" s="28">
        <v>366</v>
      </c>
      <c r="J54" s="28">
        <f t="shared" si="11"/>
        <v>1370</v>
      </c>
      <c r="K54" s="28">
        <v>89</v>
      </c>
      <c r="L54" s="28">
        <v>0</v>
      </c>
      <c r="M54" s="28">
        <v>434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6958</v>
      </c>
      <c r="D55" s="28">
        <v>5014</v>
      </c>
      <c r="E55" s="28">
        <v>170</v>
      </c>
      <c r="F55" s="28">
        <f t="shared" si="10"/>
        <v>1774</v>
      </c>
      <c r="G55" s="28">
        <v>21897</v>
      </c>
      <c r="H55" s="28">
        <v>11074</v>
      </c>
      <c r="I55" s="28">
        <v>510</v>
      </c>
      <c r="J55" s="28">
        <f t="shared" si="11"/>
        <v>10313</v>
      </c>
      <c r="K55" s="28">
        <v>2605</v>
      </c>
      <c r="L55" s="28">
        <v>0</v>
      </c>
      <c r="M55" s="28">
        <v>1262</v>
      </c>
      <c r="N55" s="28">
        <v>1322</v>
      </c>
      <c r="O55" s="28">
        <v>1322</v>
      </c>
    </row>
    <row r="56" spans="1:15" ht="12.75" customHeight="1">
      <c r="A56" s="4" t="s">
        <v>103</v>
      </c>
      <c r="B56" s="5" t="s">
        <v>104</v>
      </c>
      <c r="C56" s="28">
        <v>10934</v>
      </c>
      <c r="D56" s="28">
        <v>4807</v>
      </c>
      <c r="E56" s="28">
        <v>579</v>
      </c>
      <c r="F56" s="28">
        <f t="shared" si="10"/>
        <v>5548</v>
      </c>
      <c r="G56" s="28">
        <v>33607</v>
      </c>
      <c r="H56" s="28">
        <v>10133</v>
      </c>
      <c r="I56" s="28">
        <v>2439</v>
      </c>
      <c r="J56" s="28">
        <f t="shared" si="11"/>
        <v>21035</v>
      </c>
      <c r="K56" s="28">
        <v>3666</v>
      </c>
      <c r="L56" s="28">
        <v>103</v>
      </c>
      <c r="M56" s="28">
        <v>5344</v>
      </c>
      <c r="N56" s="28">
        <v>1587</v>
      </c>
      <c r="O56" s="28">
        <v>1587</v>
      </c>
    </row>
    <row r="57" spans="1:15" ht="12.75" customHeight="1">
      <c r="A57" s="4" t="s">
        <v>105</v>
      </c>
      <c r="B57" s="5" t="s">
        <v>106</v>
      </c>
      <c r="C57" s="28">
        <v>9406</v>
      </c>
      <c r="D57" s="28">
        <v>5694</v>
      </c>
      <c r="E57" s="28">
        <v>623</v>
      </c>
      <c r="F57" s="28">
        <f t="shared" si="10"/>
        <v>3089</v>
      </c>
      <c r="G57" s="28">
        <v>33768</v>
      </c>
      <c r="H57" s="28">
        <v>14933</v>
      </c>
      <c r="I57" s="28">
        <v>2584</v>
      </c>
      <c r="J57" s="28">
        <f t="shared" si="11"/>
        <v>16251</v>
      </c>
      <c r="K57" s="28">
        <v>545</v>
      </c>
      <c r="L57" s="28">
        <v>0</v>
      </c>
      <c r="M57" s="28">
        <v>2267</v>
      </c>
      <c r="N57" s="28">
        <v>0</v>
      </c>
      <c r="O57" s="28">
        <v>0</v>
      </c>
    </row>
    <row r="58" spans="1:15" ht="12.75" customHeight="1">
      <c r="A58" s="4" t="s">
        <v>107</v>
      </c>
      <c r="B58" s="5" t="s">
        <v>108</v>
      </c>
      <c r="C58" s="28">
        <v>9127</v>
      </c>
      <c r="D58" s="28">
        <v>5075</v>
      </c>
      <c r="E58" s="28">
        <v>193</v>
      </c>
      <c r="F58" s="28">
        <f t="shared" si="10"/>
        <v>3859</v>
      </c>
      <c r="G58" s="28">
        <v>27976</v>
      </c>
      <c r="H58" s="28">
        <v>10934</v>
      </c>
      <c r="I58" s="28">
        <v>801</v>
      </c>
      <c r="J58" s="28">
        <f t="shared" si="11"/>
        <v>16241</v>
      </c>
      <c r="K58" s="28">
        <v>721</v>
      </c>
      <c r="L58" s="28">
        <v>28</v>
      </c>
      <c r="M58" s="28">
        <v>1668</v>
      </c>
      <c r="N58" s="28">
        <v>2694</v>
      </c>
      <c r="O58" s="28">
        <v>2694</v>
      </c>
    </row>
    <row r="59" spans="1:15" ht="12.75" customHeight="1">
      <c r="A59" s="8"/>
      <c r="B59" s="9" t="s">
        <v>109</v>
      </c>
      <c r="C59" s="29">
        <f t="shared" ref="C59:O59" si="12">SUM(C52:C58)</f>
        <v>50287</v>
      </c>
      <c r="D59" s="29">
        <f t="shared" si="12"/>
        <v>30240</v>
      </c>
      <c r="E59" s="29">
        <f t="shared" si="12"/>
        <v>1803</v>
      </c>
      <c r="F59" s="29">
        <f t="shared" si="12"/>
        <v>18244</v>
      </c>
      <c r="G59" s="29">
        <f t="shared" si="12"/>
        <v>157019</v>
      </c>
      <c r="H59" s="29">
        <f t="shared" si="12"/>
        <v>70221</v>
      </c>
      <c r="I59" s="29">
        <f t="shared" si="12"/>
        <v>7619</v>
      </c>
      <c r="J59" s="29">
        <f t="shared" si="12"/>
        <v>79179</v>
      </c>
      <c r="K59" s="29">
        <f t="shared" si="12"/>
        <v>11280</v>
      </c>
      <c r="L59" s="29">
        <f t="shared" si="12"/>
        <v>131</v>
      </c>
      <c r="M59" s="29">
        <f t="shared" si="12"/>
        <v>11939</v>
      </c>
      <c r="N59" s="29">
        <f t="shared" si="12"/>
        <v>6009</v>
      </c>
      <c r="O59" s="29">
        <f t="shared" si="12"/>
        <v>6009</v>
      </c>
    </row>
    <row r="60" spans="1:15" ht="12.75" customHeight="1">
      <c r="A60" s="4" t="s">
        <v>110</v>
      </c>
      <c r="B60" s="5" t="s">
        <v>111</v>
      </c>
      <c r="C60" s="28">
        <v>10297</v>
      </c>
      <c r="D60" s="28">
        <v>7633</v>
      </c>
      <c r="E60" s="28">
        <v>1005</v>
      </c>
      <c r="F60" s="28">
        <f t="shared" ref="F60:F68" si="13">SUM(C60-D60-E60)</f>
        <v>1659</v>
      </c>
      <c r="G60" s="28">
        <v>29560</v>
      </c>
      <c r="H60" s="28">
        <v>17469</v>
      </c>
      <c r="I60" s="28">
        <v>4954</v>
      </c>
      <c r="J60" s="28">
        <f t="shared" ref="J60:J68" si="14">SUM(G60-H60-I60)</f>
        <v>7137</v>
      </c>
      <c r="K60" s="28">
        <v>217</v>
      </c>
      <c r="L60" s="28">
        <v>0</v>
      </c>
      <c r="M60" s="28">
        <v>2949</v>
      </c>
      <c r="N60" s="28">
        <v>278</v>
      </c>
      <c r="O60" s="28">
        <v>278</v>
      </c>
    </row>
    <row r="61" spans="1:15" ht="12.75" customHeight="1">
      <c r="A61" s="4" t="s">
        <v>112</v>
      </c>
      <c r="B61" s="5" t="s">
        <v>113</v>
      </c>
      <c r="C61" s="28">
        <v>2649</v>
      </c>
      <c r="D61" s="28">
        <v>2269</v>
      </c>
      <c r="E61" s="28">
        <v>49</v>
      </c>
      <c r="F61" s="28">
        <f t="shared" si="13"/>
        <v>331</v>
      </c>
      <c r="G61" s="28">
        <v>6025</v>
      </c>
      <c r="H61" s="28">
        <v>4882</v>
      </c>
      <c r="I61" s="28">
        <v>185</v>
      </c>
      <c r="J61" s="28">
        <f t="shared" si="14"/>
        <v>958</v>
      </c>
      <c r="K61" s="28">
        <v>0</v>
      </c>
      <c r="L61" s="28">
        <v>83</v>
      </c>
      <c r="M61" s="28">
        <v>1077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4657</v>
      </c>
      <c r="D62" s="28">
        <v>2693</v>
      </c>
      <c r="E62" s="28">
        <v>305</v>
      </c>
      <c r="F62" s="28">
        <f t="shared" si="13"/>
        <v>1659</v>
      </c>
      <c r="G62" s="28">
        <v>18295</v>
      </c>
      <c r="H62" s="28">
        <v>6186</v>
      </c>
      <c r="I62" s="28">
        <v>1528</v>
      </c>
      <c r="J62" s="28">
        <f t="shared" si="14"/>
        <v>10581</v>
      </c>
      <c r="K62" s="28">
        <v>1051</v>
      </c>
      <c r="L62" s="28">
        <v>42</v>
      </c>
      <c r="M62" s="28">
        <v>2115</v>
      </c>
      <c r="N62" s="28">
        <v>1386</v>
      </c>
      <c r="O62" s="28">
        <v>1386</v>
      </c>
    </row>
    <row r="63" spans="1:15" ht="12.75" customHeight="1">
      <c r="A63" s="4" t="s">
        <v>116</v>
      </c>
      <c r="B63" s="5" t="s">
        <v>117</v>
      </c>
      <c r="C63" s="28">
        <v>6513</v>
      </c>
      <c r="D63" s="28">
        <v>4264</v>
      </c>
      <c r="E63" s="28">
        <v>520</v>
      </c>
      <c r="F63" s="28">
        <f t="shared" si="13"/>
        <v>1729</v>
      </c>
      <c r="G63" s="28">
        <v>21070</v>
      </c>
      <c r="H63" s="28">
        <v>11681</v>
      </c>
      <c r="I63" s="28">
        <v>2667</v>
      </c>
      <c r="J63" s="28">
        <f t="shared" si="14"/>
        <v>6722</v>
      </c>
      <c r="K63" s="28">
        <v>81</v>
      </c>
      <c r="L63" s="28">
        <v>0</v>
      </c>
      <c r="M63" s="28">
        <v>1493</v>
      </c>
      <c r="N63" s="28">
        <v>28</v>
      </c>
      <c r="O63" s="28">
        <v>28</v>
      </c>
    </row>
    <row r="64" spans="1:15" ht="12.75" customHeight="1">
      <c r="A64" s="4" t="s">
        <v>118</v>
      </c>
      <c r="B64" s="5" t="s">
        <v>119</v>
      </c>
      <c r="C64" s="28">
        <v>6129</v>
      </c>
      <c r="D64" s="28">
        <v>3460</v>
      </c>
      <c r="E64" s="28">
        <v>559</v>
      </c>
      <c r="F64" s="28">
        <f t="shared" si="13"/>
        <v>2110</v>
      </c>
      <c r="G64" s="28">
        <v>21389</v>
      </c>
      <c r="H64" s="28">
        <v>8841</v>
      </c>
      <c r="I64" s="28">
        <v>2512</v>
      </c>
      <c r="J64" s="28">
        <f t="shared" si="14"/>
        <v>10036</v>
      </c>
      <c r="K64" s="28">
        <v>48</v>
      </c>
      <c r="L64" s="28">
        <v>7</v>
      </c>
      <c r="M64" s="28">
        <v>831</v>
      </c>
      <c r="N64" s="28">
        <v>109</v>
      </c>
      <c r="O64" s="28">
        <v>109</v>
      </c>
    </row>
    <row r="65" spans="1:15" ht="12.75" customHeight="1">
      <c r="A65" s="4" t="s">
        <v>120</v>
      </c>
      <c r="B65" s="5" t="s">
        <v>121</v>
      </c>
      <c r="C65" s="28">
        <v>3067</v>
      </c>
      <c r="D65" s="28">
        <v>2388</v>
      </c>
      <c r="E65" s="28">
        <v>315</v>
      </c>
      <c r="F65" s="28">
        <f t="shared" si="13"/>
        <v>364</v>
      </c>
      <c r="G65" s="28">
        <v>12954</v>
      </c>
      <c r="H65" s="28">
        <v>5994</v>
      </c>
      <c r="I65" s="28">
        <v>1830</v>
      </c>
      <c r="J65" s="28">
        <f t="shared" si="14"/>
        <v>5130</v>
      </c>
      <c r="K65" s="28">
        <v>297</v>
      </c>
      <c r="L65" s="28">
        <v>0</v>
      </c>
      <c r="M65" s="28">
        <v>1278</v>
      </c>
      <c r="N65" s="28">
        <v>483</v>
      </c>
      <c r="O65" s="28">
        <v>483</v>
      </c>
    </row>
    <row r="66" spans="1:15" ht="12.75" customHeight="1">
      <c r="A66" s="4" t="s">
        <v>122</v>
      </c>
      <c r="B66" s="5" t="s">
        <v>123</v>
      </c>
      <c r="C66" s="28">
        <v>4806</v>
      </c>
      <c r="D66" s="28">
        <v>2298</v>
      </c>
      <c r="E66" s="28">
        <v>230</v>
      </c>
      <c r="F66" s="28">
        <f t="shared" si="13"/>
        <v>2278</v>
      </c>
      <c r="G66" s="28">
        <v>27747</v>
      </c>
      <c r="H66" s="28">
        <v>5695</v>
      </c>
      <c r="I66" s="28">
        <v>901</v>
      </c>
      <c r="J66" s="28">
        <f t="shared" si="14"/>
        <v>21151</v>
      </c>
      <c r="K66" s="28">
        <v>2440</v>
      </c>
      <c r="L66" s="28">
        <v>0</v>
      </c>
      <c r="M66" s="28">
        <v>7337</v>
      </c>
      <c r="N66" s="28">
        <v>124</v>
      </c>
      <c r="O66" s="28">
        <v>124</v>
      </c>
    </row>
    <row r="67" spans="1:15" ht="12.75" customHeight="1">
      <c r="A67" s="4" t="s">
        <v>124</v>
      </c>
      <c r="B67" s="5" t="s">
        <v>125</v>
      </c>
      <c r="C67" s="28">
        <v>11212</v>
      </c>
      <c r="D67" s="28">
        <v>2864</v>
      </c>
      <c r="E67" s="28">
        <v>0</v>
      </c>
      <c r="F67" s="28">
        <f t="shared" si="13"/>
        <v>8348</v>
      </c>
      <c r="G67" s="28">
        <v>46650</v>
      </c>
      <c r="H67" s="28">
        <v>6560</v>
      </c>
      <c r="I67" s="28">
        <v>0</v>
      </c>
      <c r="J67" s="28">
        <f t="shared" si="14"/>
        <v>40090</v>
      </c>
      <c r="K67" s="28">
        <v>3014</v>
      </c>
      <c r="L67" s="28">
        <v>0</v>
      </c>
      <c r="M67" s="28">
        <v>16215</v>
      </c>
      <c r="N67" s="28">
        <v>164</v>
      </c>
      <c r="O67" s="28">
        <v>164</v>
      </c>
    </row>
    <row r="68" spans="1:15" ht="12.75" customHeight="1">
      <c r="A68" s="4" t="s">
        <v>126</v>
      </c>
      <c r="B68" s="5" t="s">
        <v>127</v>
      </c>
      <c r="C68" s="28">
        <v>4666</v>
      </c>
      <c r="D68" s="28">
        <v>3345</v>
      </c>
      <c r="E68" s="28">
        <v>120</v>
      </c>
      <c r="F68" s="28">
        <f t="shared" si="13"/>
        <v>1201</v>
      </c>
      <c r="G68" s="28">
        <v>15664</v>
      </c>
      <c r="H68" s="28">
        <v>6685</v>
      </c>
      <c r="I68" s="28">
        <v>628</v>
      </c>
      <c r="J68" s="28">
        <f t="shared" si="14"/>
        <v>8351</v>
      </c>
      <c r="K68" s="28">
        <v>25</v>
      </c>
      <c r="L68" s="28">
        <v>12</v>
      </c>
      <c r="M68" s="28">
        <v>633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53996</v>
      </c>
      <c r="D69" s="29">
        <f t="shared" si="15"/>
        <v>31214</v>
      </c>
      <c r="E69" s="29">
        <f t="shared" si="15"/>
        <v>3103</v>
      </c>
      <c r="F69" s="29">
        <f t="shared" si="15"/>
        <v>19679</v>
      </c>
      <c r="G69" s="29">
        <f t="shared" si="15"/>
        <v>199354</v>
      </c>
      <c r="H69" s="29">
        <f t="shared" si="15"/>
        <v>73993</v>
      </c>
      <c r="I69" s="29">
        <f t="shared" si="15"/>
        <v>15205</v>
      </c>
      <c r="J69" s="29">
        <f t="shared" si="15"/>
        <v>110156</v>
      </c>
      <c r="K69" s="29">
        <f t="shared" si="15"/>
        <v>7173</v>
      </c>
      <c r="L69" s="29">
        <f t="shared" si="15"/>
        <v>144</v>
      </c>
      <c r="M69" s="29">
        <f t="shared" si="15"/>
        <v>33928</v>
      </c>
      <c r="N69" s="29">
        <f t="shared" si="15"/>
        <v>2575</v>
      </c>
      <c r="O69" s="29">
        <f t="shared" si="15"/>
        <v>2575</v>
      </c>
    </row>
    <row r="70" spans="1:15" ht="12.75" customHeight="1">
      <c r="A70" s="4" t="s">
        <v>129</v>
      </c>
      <c r="B70" s="5" t="s">
        <v>130</v>
      </c>
      <c r="C70" s="28">
        <v>3554</v>
      </c>
      <c r="D70" s="28">
        <v>3010</v>
      </c>
      <c r="E70" s="28">
        <v>292</v>
      </c>
      <c r="F70" s="28">
        <f t="shared" ref="F70:F79" si="16">SUM(C70-D70-E70)</f>
        <v>252</v>
      </c>
      <c r="G70" s="28">
        <v>10772</v>
      </c>
      <c r="H70" s="28">
        <v>6722</v>
      </c>
      <c r="I70" s="28">
        <v>1875</v>
      </c>
      <c r="J70" s="28">
        <f t="shared" ref="J70:J79" si="17">SUM(G70-H70-I70)</f>
        <v>2175</v>
      </c>
      <c r="K70" s="28">
        <v>194</v>
      </c>
      <c r="L70" s="28">
        <v>4</v>
      </c>
      <c r="M70" s="28">
        <v>384</v>
      </c>
      <c r="N70" s="28">
        <v>13</v>
      </c>
      <c r="O70" s="28">
        <v>13</v>
      </c>
    </row>
    <row r="71" spans="1:15" ht="12.75" customHeight="1">
      <c r="A71" s="4" t="s">
        <v>131</v>
      </c>
      <c r="B71" s="5" t="s">
        <v>132</v>
      </c>
      <c r="C71" s="28">
        <v>16538</v>
      </c>
      <c r="D71" s="28">
        <v>9250</v>
      </c>
      <c r="E71" s="28">
        <v>577</v>
      </c>
      <c r="F71" s="28">
        <f t="shared" si="16"/>
        <v>6711</v>
      </c>
      <c r="G71" s="28">
        <v>35546</v>
      </c>
      <c r="H71" s="28">
        <v>16119</v>
      </c>
      <c r="I71" s="28">
        <v>2666</v>
      </c>
      <c r="J71" s="28">
        <f t="shared" si="17"/>
        <v>16761</v>
      </c>
      <c r="K71" s="28">
        <v>1034</v>
      </c>
      <c r="L71" s="28">
        <v>0</v>
      </c>
      <c r="M71" s="28">
        <v>1225</v>
      </c>
      <c r="N71" s="28">
        <v>2186</v>
      </c>
      <c r="O71" s="28">
        <v>2186</v>
      </c>
    </row>
    <row r="72" spans="1:15" ht="12.75" customHeight="1">
      <c r="A72" s="4" t="s">
        <v>133</v>
      </c>
      <c r="B72" s="5" t="s">
        <v>134</v>
      </c>
      <c r="C72" s="28">
        <v>2790</v>
      </c>
      <c r="D72" s="28">
        <v>2459</v>
      </c>
      <c r="E72" s="28">
        <v>0</v>
      </c>
      <c r="F72" s="28">
        <f t="shared" si="16"/>
        <v>331</v>
      </c>
      <c r="G72" s="28">
        <v>7196</v>
      </c>
      <c r="H72" s="28">
        <v>5520</v>
      </c>
      <c r="I72" s="28">
        <v>0</v>
      </c>
      <c r="J72" s="28">
        <f t="shared" si="17"/>
        <v>1676</v>
      </c>
      <c r="K72" s="28">
        <v>292</v>
      </c>
      <c r="L72" s="28">
        <v>0</v>
      </c>
      <c r="M72" s="28">
        <v>1671</v>
      </c>
      <c r="N72" s="28">
        <v>27</v>
      </c>
      <c r="O72" s="28">
        <v>27</v>
      </c>
    </row>
    <row r="73" spans="1:15" ht="12.75" customHeight="1">
      <c r="A73" s="4" t="s">
        <v>135</v>
      </c>
      <c r="B73" s="5" t="s">
        <v>136</v>
      </c>
      <c r="C73" s="28">
        <v>7093</v>
      </c>
      <c r="D73" s="28">
        <v>5190</v>
      </c>
      <c r="E73" s="28">
        <v>78</v>
      </c>
      <c r="F73" s="28">
        <f t="shared" si="16"/>
        <v>1825</v>
      </c>
      <c r="G73" s="28">
        <v>20655</v>
      </c>
      <c r="H73" s="28">
        <v>10682</v>
      </c>
      <c r="I73" s="28">
        <v>218</v>
      </c>
      <c r="J73" s="28">
        <f t="shared" si="17"/>
        <v>9755</v>
      </c>
      <c r="K73" s="28">
        <v>521</v>
      </c>
      <c r="L73" s="28">
        <v>0</v>
      </c>
      <c r="M73" s="28">
        <v>2889</v>
      </c>
      <c r="N73" s="28">
        <v>5286</v>
      </c>
      <c r="O73" s="28">
        <v>5286</v>
      </c>
    </row>
    <row r="74" spans="1:15" ht="12.75" customHeight="1">
      <c r="A74" s="4" t="s">
        <v>137</v>
      </c>
      <c r="B74" s="5" t="s">
        <v>138</v>
      </c>
      <c r="C74" s="28">
        <v>4982</v>
      </c>
      <c r="D74" s="28">
        <v>4145</v>
      </c>
      <c r="E74" s="28">
        <v>213</v>
      </c>
      <c r="F74" s="28">
        <f t="shared" si="16"/>
        <v>624</v>
      </c>
      <c r="G74" s="28">
        <v>10424</v>
      </c>
      <c r="H74" s="28">
        <v>6724</v>
      </c>
      <c r="I74" s="28">
        <v>786</v>
      </c>
      <c r="J74" s="28">
        <f t="shared" si="17"/>
        <v>2914</v>
      </c>
      <c r="K74" s="28">
        <v>270</v>
      </c>
      <c r="L74" s="28">
        <v>0</v>
      </c>
      <c r="M74" s="28">
        <v>179</v>
      </c>
      <c r="N74" s="28">
        <v>89</v>
      </c>
      <c r="O74" s="28">
        <v>89</v>
      </c>
    </row>
    <row r="75" spans="1:15" ht="12.75" customHeight="1">
      <c r="A75" s="4" t="s">
        <v>139</v>
      </c>
      <c r="B75" s="5" t="s">
        <v>140</v>
      </c>
      <c r="C75" s="28">
        <v>2669</v>
      </c>
      <c r="D75" s="28">
        <v>2489</v>
      </c>
      <c r="E75" s="28">
        <v>94</v>
      </c>
      <c r="F75" s="28">
        <f t="shared" si="16"/>
        <v>86</v>
      </c>
      <c r="G75" s="28">
        <v>5025</v>
      </c>
      <c r="H75" s="28">
        <v>3866</v>
      </c>
      <c r="I75" s="28">
        <v>521</v>
      </c>
      <c r="J75" s="28">
        <f t="shared" si="17"/>
        <v>638</v>
      </c>
      <c r="K75" s="28">
        <v>29</v>
      </c>
      <c r="L75" s="28">
        <v>0</v>
      </c>
      <c r="M75" s="28">
        <v>3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5339</v>
      </c>
      <c r="D76" s="28">
        <v>3982</v>
      </c>
      <c r="E76" s="28">
        <v>125</v>
      </c>
      <c r="F76" s="28">
        <f t="shared" si="16"/>
        <v>1232</v>
      </c>
      <c r="G76" s="28">
        <v>13406</v>
      </c>
      <c r="H76" s="28">
        <v>8120</v>
      </c>
      <c r="I76" s="28">
        <v>432</v>
      </c>
      <c r="J76" s="28">
        <f t="shared" si="17"/>
        <v>4854</v>
      </c>
      <c r="K76" s="28">
        <v>133</v>
      </c>
      <c r="L76" s="28">
        <v>91</v>
      </c>
      <c r="M76" s="28">
        <v>592</v>
      </c>
      <c r="N76" s="28">
        <v>90</v>
      </c>
      <c r="O76" s="28">
        <v>90</v>
      </c>
    </row>
    <row r="77" spans="1:15" ht="12.75" customHeight="1">
      <c r="A77" s="4" t="s">
        <v>143</v>
      </c>
      <c r="B77" s="5" t="s">
        <v>144</v>
      </c>
      <c r="C77" s="28">
        <v>5173</v>
      </c>
      <c r="D77" s="28">
        <v>2492</v>
      </c>
      <c r="E77" s="28">
        <v>68</v>
      </c>
      <c r="F77" s="28">
        <f t="shared" si="16"/>
        <v>2613</v>
      </c>
      <c r="G77" s="28">
        <v>12481</v>
      </c>
      <c r="H77" s="28">
        <v>4836</v>
      </c>
      <c r="I77" s="28">
        <v>278</v>
      </c>
      <c r="J77" s="28">
        <f t="shared" si="17"/>
        <v>7367</v>
      </c>
      <c r="K77" s="28">
        <v>579</v>
      </c>
      <c r="L77" s="28">
        <v>0</v>
      </c>
      <c r="M77" s="28">
        <v>348</v>
      </c>
      <c r="N77" s="28">
        <v>70</v>
      </c>
      <c r="O77" s="28">
        <v>70</v>
      </c>
    </row>
    <row r="78" spans="1:15" ht="12.75" customHeight="1">
      <c r="A78" s="4" t="s">
        <v>145</v>
      </c>
      <c r="B78" s="5" t="s">
        <v>146</v>
      </c>
      <c r="C78" s="28">
        <v>2642</v>
      </c>
      <c r="D78" s="28">
        <v>2078</v>
      </c>
      <c r="E78" s="28">
        <v>0</v>
      </c>
      <c r="F78" s="28">
        <f t="shared" si="16"/>
        <v>564</v>
      </c>
      <c r="G78" s="28">
        <v>4982</v>
      </c>
      <c r="H78" s="28">
        <v>3510</v>
      </c>
      <c r="I78" s="28">
        <v>0</v>
      </c>
      <c r="J78" s="28">
        <f t="shared" si="17"/>
        <v>1472</v>
      </c>
      <c r="K78" s="28">
        <v>30</v>
      </c>
      <c r="L78" s="28">
        <v>0</v>
      </c>
      <c r="M78" s="28">
        <v>0</v>
      </c>
      <c r="N78" s="28">
        <v>12</v>
      </c>
      <c r="O78" s="28">
        <v>12</v>
      </c>
    </row>
    <row r="79" spans="1:15" ht="12.75" customHeight="1">
      <c r="A79" s="4" t="s">
        <v>147</v>
      </c>
      <c r="B79" s="5" t="s">
        <v>148</v>
      </c>
      <c r="C79" s="28">
        <v>3266</v>
      </c>
      <c r="D79" s="28">
        <v>2797</v>
      </c>
      <c r="E79" s="28">
        <v>85</v>
      </c>
      <c r="F79" s="28">
        <f t="shared" si="16"/>
        <v>384</v>
      </c>
      <c r="G79" s="28">
        <v>9058</v>
      </c>
      <c r="H79" s="28">
        <v>6015</v>
      </c>
      <c r="I79" s="28">
        <v>338</v>
      </c>
      <c r="J79" s="28">
        <f t="shared" si="17"/>
        <v>2705</v>
      </c>
      <c r="K79" s="28">
        <v>358</v>
      </c>
      <c r="L79" s="28">
        <v>83</v>
      </c>
      <c r="M79" s="28">
        <v>2429</v>
      </c>
      <c r="N79" s="28">
        <v>55</v>
      </c>
      <c r="O79" s="28">
        <v>55</v>
      </c>
    </row>
    <row r="80" spans="1:15" ht="12.75" customHeight="1">
      <c r="A80" s="8"/>
      <c r="B80" s="9" t="s">
        <v>149</v>
      </c>
      <c r="C80" s="29">
        <f t="shared" ref="C80:O80" si="18">SUM(C70:C79)</f>
        <v>54046</v>
      </c>
      <c r="D80" s="29">
        <f t="shared" si="18"/>
        <v>37892</v>
      </c>
      <c r="E80" s="29">
        <f t="shared" si="18"/>
        <v>1532</v>
      </c>
      <c r="F80" s="29">
        <f t="shared" si="18"/>
        <v>14622</v>
      </c>
      <c r="G80" s="29">
        <f t="shared" si="18"/>
        <v>129545</v>
      </c>
      <c r="H80" s="29">
        <f t="shared" si="18"/>
        <v>72114</v>
      </c>
      <c r="I80" s="29">
        <f t="shared" si="18"/>
        <v>7114</v>
      </c>
      <c r="J80" s="29">
        <f t="shared" si="18"/>
        <v>50317</v>
      </c>
      <c r="K80" s="29">
        <f t="shared" si="18"/>
        <v>3440</v>
      </c>
      <c r="L80" s="29">
        <f t="shared" si="18"/>
        <v>178</v>
      </c>
      <c r="M80" s="29">
        <f t="shared" si="18"/>
        <v>9720</v>
      </c>
      <c r="N80" s="29">
        <f t="shared" si="18"/>
        <v>7828</v>
      </c>
      <c r="O80" s="29">
        <f t="shared" si="18"/>
        <v>7828</v>
      </c>
    </row>
    <row r="81" spans="1:15" ht="12.75" customHeight="1">
      <c r="A81" s="4" t="s">
        <v>150</v>
      </c>
      <c r="B81" s="5" t="s">
        <v>151</v>
      </c>
      <c r="C81" s="28">
        <v>5076</v>
      </c>
      <c r="D81" s="28">
        <v>3076</v>
      </c>
      <c r="E81" s="28">
        <v>163</v>
      </c>
      <c r="F81" s="28">
        <f>SUM(C81-D81-E81)</f>
        <v>1837</v>
      </c>
      <c r="G81" s="28">
        <v>19286</v>
      </c>
      <c r="H81" s="28">
        <v>9574</v>
      </c>
      <c r="I81" s="28">
        <v>1226</v>
      </c>
      <c r="J81" s="28">
        <f>SUM(G81-H81-I81)</f>
        <v>8486</v>
      </c>
      <c r="K81" s="28">
        <v>169</v>
      </c>
      <c r="L81" s="28">
        <v>0</v>
      </c>
      <c r="M81" s="28">
        <v>1447</v>
      </c>
      <c r="N81" s="28">
        <v>419</v>
      </c>
      <c r="O81" s="28">
        <v>419</v>
      </c>
    </row>
    <row r="82" spans="1:15" ht="12.75" customHeight="1">
      <c r="A82" s="4" t="s">
        <v>152</v>
      </c>
      <c r="B82" s="5" t="s">
        <v>153</v>
      </c>
      <c r="C82" s="28">
        <v>2525</v>
      </c>
      <c r="D82" s="28">
        <v>1849</v>
      </c>
      <c r="E82" s="28">
        <v>44</v>
      </c>
      <c r="F82" s="28">
        <f>SUM(C82-D82-E82)</f>
        <v>632</v>
      </c>
      <c r="G82" s="28">
        <v>10249</v>
      </c>
      <c r="H82" s="28">
        <v>5057</v>
      </c>
      <c r="I82" s="28">
        <v>283</v>
      </c>
      <c r="J82" s="28">
        <f>SUM(G82-H82-I82)</f>
        <v>4909</v>
      </c>
      <c r="K82" s="28">
        <v>70</v>
      </c>
      <c r="L82" s="28">
        <v>0</v>
      </c>
      <c r="M82" s="28">
        <v>1396</v>
      </c>
      <c r="N82" s="28">
        <v>107</v>
      </c>
      <c r="O82" s="28">
        <v>107</v>
      </c>
    </row>
    <row r="83" spans="1:15" ht="12.75" customHeight="1">
      <c r="A83" s="4" t="s">
        <v>154</v>
      </c>
      <c r="B83" s="5" t="s">
        <v>155</v>
      </c>
      <c r="C83" s="28">
        <v>710</v>
      </c>
      <c r="D83" s="28">
        <v>651</v>
      </c>
      <c r="E83" s="28">
        <v>58</v>
      </c>
      <c r="F83" s="28">
        <f>SUM(C83-D83-E83)</f>
        <v>1</v>
      </c>
      <c r="G83" s="28">
        <v>2272</v>
      </c>
      <c r="H83" s="28">
        <v>1887</v>
      </c>
      <c r="I83" s="28">
        <v>364</v>
      </c>
      <c r="J83" s="28">
        <f>SUM(G83-H83-I83)</f>
        <v>21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2356</v>
      </c>
      <c r="D84" s="28">
        <v>2118</v>
      </c>
      <c r="E84" s="28">
        <v>56</v>
      </c>
      <c r="F84" s="28">
        <f>SUM(C84-D84-E84)</f>
        <v>182</v>
      </c>
      <c r="G84" s="28">
        <v>8541</v>
      </c>
      <c r="H84" s="28">
        <v>5966</v>
      </c>
      <c r="I84" s="28">
        <v>300</v>
      </c>
      <c r="J84" s="28">
        <f>SUM(G84-H84-I84)</f>
        <v>2275</v>
      </c>
      <c r="K84" s="28">
        <v>91</v>
      </c>
      <c r="L84" s="28">
        <v>0</v>
      </c>
      <c r="M84" s="28">
        <v>1034</v>
      </c>
      <c r="N84" s="28">
        <v>23</v>
      </c>
      <c r="O84" s="28">
        <v>23</v>
      </c>
    </row>
    <row r="85" spans="1:15" ht="12.75" customHeight="1">
      <c r="A85" s="4" t="s">
        <v>158</v>
      </c>
      <c r="B85" s="5" t="s">
        <v>159</v>
      </c>
      <c r="C85" s="28">
        <v>3412</v>
      </c>
      <c r="D85" s="28">
        <v>3006</v>
      </c>
      <c r="E85" s="28">
        <v>172</v>
      </c>
      <c r="F85" s="28">
        <f>SUM(C85-D85-E85)</f>
        <v>234</v>
      </c>
      <c r="G85" s="28">
        <v>9835</v>
      </c>
      <c r="H85" s="28">
        <v>7082</v>
      </c>
      <c r="I85" s="28">
        <v>800</v>
      </c>
      <c r="J85" s="28">
        <f>SUM(G85-H85-I85)</f>
        <v>1953</v>
      </c>
      <c r="K85" s="28">
        <v>151</v>
      </c>
      <c r="L85" s="28">
        <v>42</v>
      </c>
      <c r="M85" s="28">
        <v>748</v>
      </c>
      <c r="N85" s="28">
        <v>1272</v>
      </c>
      <c r="O85" s="28">
        <v>1272</v>
      </c>
    </row>
    <row r="86" spans="1:15" ht="12.75" customHeight="1">
      <c r="A86" s="8"/>
      <c r="B86" s="9" t="s">
        <v>160</v>
      </c>
      <c r="C86" s="29">
        <f t="shared" ref="C86:O86" si="19">SUM(C81:C85)</f>
        <v>14079</v>
      </c>
      <c r="D86" s="29">
        <f t="shared" si="19"/>
        <v>10700</v>
      </c>
      <c r="E86" s="29">
        <f t="shared" si="19"/>
        <v>493</v>
      </c>
      <c r="F86" s="29">
        <f t="shared" si="19"/>
        <v>2886</v>
      </c>
      <c r="G86" s="29">
        <f t="shared" si="19"/>
        <v>50183</v>
      </c>
      <c r="H86" s="29">
        <f t="shared" si="19"/>
        <v>29566</v>
      </c>
      <c r="I86" s="29">
        <f t="shared" si="19"/>
        <v>2973</v>
      </c>
      <c r="J86" s="29">
        <f t="shared" si="19"/>
        <v>17644</v>
      </c>
      <c r="K86" s="29">
        <f t="shared" si="19"/>
        <v>481</v>
      </c>
      <c r="L86" s="29">
        <f t="shared" si="19"/>
        <v>42</v>
      </c>
      <c r="M86" s="29">
        <f t="shared" si="19"/>
        <v>4625</v>
      </c>
      <c r="N86" s="29">
        <f t="shared" si="19"/>
        <v>1821</v>
      </c>
      <c r="O86" s="29">
        <f t="shared" si="19"/>
        <v>1821</v>
      </c>
    </row>
    <row r="87" spans="1:15" ht="12.75" customHeight="1">
      <c r="A87" s="4" t="s">
        <v>161</v>
      </c>
      <c r="B87" s="5" t="s">
        <v>162</v>
      </c>
      <c r="C87" s="28">
        <v>5814</v>
      </c>
      <c r="D87" s="28">
        <v>4657</v>
      </c>
      <c r="E87" s="28">
        <v>0</v>
      </c>
      <c r="F87" s="28">
        <f>SUM(C87-D87-E87)</f>
        <v>1157</v>
      </c>
      <c r="G87" s="28">
        <v>22374</v>
      </c>
      <c r="H87" s="28">
        <v>12550</v>
      </c>
      <c r="I87" s="28">
        <v>0</v>
      </c>
      <c r="J87" s="28">
        <f>SUM(G87-H87-I87)</f>
        <v>9824</v>
      </c>
      <c r="K87" s="28">
        <v>209</v>
      </c>
      <c r="L87" s="28">
        <v>0</v>
      </c>
      <c r="M87" s="28">
        <v>2271</v>
      </c>
      <c r="N87" s="28">
        <v>82</v>
      </c>
      <c r="O87" s="28">
        <v>82</v>
      </c>
    </row>
    <row r="88" spans="1:15" ht="12.75" customHeight="1">
      <c r="A88" s="4" t="s">
        <v>163</v>
      </c>
      <c r="B88" s="5" t="s">
        <v>164</v>
      </c>
      <c r="C88" s="28">
        <v>4283</v>
      </c>
      <c r="D88" s="28">
        <v>2296</v>
      </c>
      <c r="E88" s="28">
        <v>179</v>
      </c>
      <c r="F88" s="28">
        <f>SUM(C88-D88-E88)</f>
        <v>1808</v>
      </c>
      <c r="G88" s="28">
        <v>11934</v>
      </c>
      <c r="H88" s="28">
        <v>5552</v>
      </c>
      <c r="I88" s="28">
        <v>1314</v>
      </c>
      <c r="J88" s="28">
        <f>SUM(G88-H88-I88)</f>
        <v>5068</v>
      </c>
      <c r="K88" s="28">
        <v>72</v>
      </c>
      <c r="L88" s="28">
        <v>17</v>
      </c>
      <c r="M88" s="28">
        <v>841</v>
      </c>
      <c r="N88" s="28">
        <v>22</v>
      </c>
      <c r="O88" s="28">
        <v>22</v>
      </c>
    </row>
    <row r="89" spans="1:15" ht="12.75" customHeight="1">
      <c r="A89" s="8"/>
      <c r="B89" s="9" t="s">
        <v>165</v>
      </c>
      <c r="C89" s="29">
        <f t="shared" ref="C89:O89" si="20">SUM(C87:C88)</f>
        <v>10097</v>
      </c>
      <c r="D89" s="29">
        <f t="shared" si="20"/>
        <v>6953</v>
      </c>
      <c r="E89" s="29">
        <f t="shared" si="20"/>
        <v>179</v>
      </c>
      <c r="F89" s="29">
        <f t="shared" si="20"/>
        <v>2965</v>
      </c>
      <c r="G89" s="29">
        <f t="shared" si="20"/>
        <v>34308</v>
      </c>
      <c r="H89" s="29">
        <f t="shared" si="20"/>
        <v>18102</v>
      </c>
      <c r="I89" s="29">
        <f t="shared" si="20"/>
        <v>1314</v>
      </c>
      <c r="J89" s="29">
        <f t="shared" si="20"/>
        <v>14892</v>
      </c>
      <c r="K89" s="29">
        <f t="shared" si="20"/>
        <v>281</v>
      </c>
      <c r="L89" s="29">
        <f t="shared" si="20"/>
        <v>17</v>
      </c>
      <c r="M89" s="29">
        <f t="shared" si="20"/>
        <v>3112</v>
      </c>
      <c r="N89" s="29">
        <f t="shared" si="20"/>
        <v>104</v>
      </c>
      <c r="O89" s="29">
        <f t="shared" si="20"/>
        <v>104</v>
      </c>
    </row>
    <row r="90" spans="1:15" ht="12.75" customHeight="1">
      <c r="A90" s="4" t="s">
        <v>166</v>
      </c>
      <c r="B90" s="5" t="s">
        <v>167</v>
      </c>
      <c r="C90" s="28">
        <v>4843</v>
      </c>
      <c r="D90" s="28">
        <v>3225</v>
      </c>
      <c r="E90" s="28">
        <v>407</v>
      </c>
      <c r="F90" s="28">
        <f>SUM(C90-D90-E90)</f>
        <v>1211</v>
      </c>
      <c r="G90" s="28">
        <v>23404</v>
      </c>
      <c r="H90" s="28">
        <v>9266</v>
      </c>
      <c r="I90" s="28">
        <v>2485</v>
      </c>
      <c r="J90" s="28">
        <f>SUM(G90-H90-I90)</f>
        <v>11653</v>
      </c>
      <c r="K90" s="28">
        <v>121</v>
      </c>
      <c r="L90" s="28">
        <v>0</v>
      </c>
      <c r="M90" s="28">
        <v>741</v>
      </c>
      <c r="N90" s="28">
        <v>24</v>
      </c>
      <c r="O90" s="28">
        <v>24</v>
      </c>
    </row>
    <row r="91" spans="1:15" ht="12.75" customHeight="1">
      <c r="A91" s="4" t="s">
        <v>168</v>
      </c>
      <c r="B91" s="5" t="s">
        <v>169</v>
      </c>
      <c r="C91" s="28">
        <v>6198</v>
      </c>
      <c r="D91" s="28">
        <v>4800</v>
      </c>
      <c r="E91" s="28">
        <v>0</v>
      </c>
      <c r="F91" s="28">
        <f>SUM(C91-D91-E91)</f>
        <v>1398</v>
      </c>
      <c r="G91" s="28">
        <v>24071</v>
      </c>
      <c r="H91" s="28">
        <v>10969</v>
      </c>
      <c r="I91" s="28">
        <v>0</v>
      </c>
      <c r="J91" s="28">
        <f>SUM(G91-H91-I91)</f>
        <v>13102</v>
      </c>
      <c r="K91" s="28">
        <v>61</v>
      </c>
      <c r="L91" s="28">
        <v>95</v>
      </c>
      <c r="M91" s="28">
        <v>2983</v>
      </c>
      <c r="N91" s="28">
        <v>368</v>
      </c>
      <c r="O91" s="28">
        <v>368</v>
      </c>
    </row>
    <row r="92" spans="1:15" ht="12.75" customHeight="1">
      <c r="A92" s="4" t="s">
        <v>170</v>
      </c>
      <c r="B92" s="5" t="s">
        <v>171</v>
      </c>
      <c r="C92" s="28">
        <v>1493</v>
      </c>
      <c r="D92" s="28">
        <v>827</v>
      </c>
      <c r="E92" s="28">
        <v>160</v>
      </c>
      <c r="F92" s="28">
        <f>SUM(C92-D92-E92)</f>
        <v>506</v>
      </c>
      <c r="G92" s="28">
        <v>4390</v>
      </c>
      <c r="H92" s="28">
        <v>2001</v>
      </c>
      <c r="I92" s="28">
        <v>1322</v>
      </c>
      <c r="J92" s="28">
        <f>SUM(G92-H92-I92)</f>
        <v>1067</v>
      </c>
      <c r="K92" s="28">
        <v>61</v>
      </c>
      <c r="L92" s="28">
        <v>0</v>
      </c>
      <c r="M92" s="28">
        <v>241</v>
      </c>
      <c r="N92" s="28">
        <v>48</v>
      </c>
      <c r="O92" s="28">
        <v>48</v>
      </c>
    </row>
    <row r="93" spans="1:15" ht="12.75" customHeight="1">
      <c r="A93" s="4" t="s">
        <v>172</v>
      </c>
      <c r="B93" s="5" t="s">
        <v>173</v>
      </c>
      <c r="C93" s="28">
        <v>58882</v>
      </c>
      <c r="D93" s="28">
        <v>39690</v>
      </c>
      <c r="E93" s="28">
        <v>2609</v>
      </c>
      <c r="F93" s="28">
        <f>SUM(C93-D93-E93)</f>
        <v>16583</v>
      </c>
      <c r="G93" s="28">
        <v>171844</v>
      </c>
      <c r="H93" s="28">
        <v>64193</v>
      </c>
      <c r="I93" s="28">
        <v>8969</v>
      </c>
      <c r="J93" s="28">
        <f>SUM(G93-H93-I93)</f>
        <v>98682</v>
      </c>
      <c r="K93" s="28">
        <v>7862</v>
      </c>
      <c r="L93" s="28">
        <v>15</v>
      </c>
      <c r="M93" s="28">
        <v>21502</v>
      </c>
      <c r="N93" s="28">
        <v>5870</v>
      </c>
      <c r="O93" s="28">
        <v>5762</v>
      </c>
    </row>
    <row r="94" spans="1:15" ht="12.75" customHeight="1">
      <c r="A94" s="4" t="s">
        <v>174</v>
      </c>
      <c r="B94" s="5" t="s">
        <v>175</v>
      </c>
      <c r="C94" s="28">
        <v>4171</v>
      </c>
      <c r="D94" s="28">
        <v>1440</v>
      </c>
      <c r="E94" s="28">
        <v>80</v>
      </c>
      <c r="F94" s="28">
        <f>SUM(C94-D94-E94)</f>
        <v>2651</v>
      </c>
      <c r="G94" s="28">
        <v>11888</v>
      </c>
      <c r="H94" s="28">
        <v>3748</v>
      </c>
      <c r="I94" s="28">
        <v>662</v>
      </c>
      <c r="J94" s="28">
        <f>SUM(G94-H94-I94)</f>
        <v>7478</v>
      </c>
      <c r="K94" s="28">
        <v>140</v>
      </c>
      <c r="L94" s="28">
        <v>218</v>
      </c>
      <c r="M94" s="28">
        <v>2475</v>
      </c>
      <c r="N94" s="28">
        <v>26</v>
      </c>
      <c r="O94" s="28">
        <v>26</v>
      </c>
    </row>
    <row r="95" spans="1:15" ht="12.75" customHeight="1">
      <c r="A95" s="8"/>
      <c r="B95" s="9" t="s">
        <v>176</v>
      </c>
      <c r="C95" s="29">
        <f t="shared" ref="C95:O95" si="21">SUM(C90:C94)</f>
        <v>75587</v>
      </c>
      <c r="D95" s="29">
        <f t="shared" si="21"/>
        <v>49982</v>
      </c>
      <c r="E95" s="29">
        <f t="shared" si="21"/>
        <v>3256</v>
      </c>
      <c r="F95" s="29">
        <f t="shared" si="21"/>
        <v>22349</v>
      </c>
      <c r="G95" s="29">
        <f t="shared" si="21"/>
        <v>235597</v>
      </c>
      <c r="H95" s="29">
        <f t="shared" si="21"/>
        <v>90177</v>
      </c>
      <c r="I95" s="29">
        <f t="shared" si="21"/>
        <v>13438</v>
      </c>
      <c r="J95" s="29">
        <f t="shared" si="21"/>
        <v>131982</v>
      </c>
      <c r="K95" s="29">
        <f t="shared" si="21"/>
        <v>8245</v>
      </c>
      <c r="L95" s="29">
        <f t="shared" si="21"/>
        <v>328</v>
      </c>
      <c r="M95" s="29">
        <f t="shared" si="21"/>
        <v>27942</v>
      </c>
      <c r="N95" s="29">
        <f t="shared" si="21"/>
        <v>6336</v>
      </c>
      <c r="O95" s="29">
        <f t="shared" si="21"/>
        <v>6228</v>
      </c>
    </row>
    <row r="96" spans="1:15" ht="12.75" customHeight="1">
      <c r="A96" s="4" t="s">
        <v>177</v>
      </c>
      <c r="B96" s="5" t="s">
        <v>178</v>
      </c>
      <c r="C96" s="28">
        <v>1226</v>
      </c>
      <c r="D96" s="28">
        <v>942</v>
      </c>
      <c r="E96" s="28">
        <v>71</v>
      </c>
      <c r="F96" s="28">
        <f>SUM(C96-D96-E96)</f>
        <v>213</v>
      </c>
      <c r="G96" s="28">
        <v>6777</v>
      </c>
      <c r="H96" s="28">
        <v>3588</v>
      </c>
      <c r="I96" s="28">
        <v>332</v>
      </c>
      <c r="J96" s="28">
        <f>SUM(G96-H96-I96)</f>
        <v>2857</v>
      </c>
      <c r="K96" s="28">
        <v>2</v>
      </c>
      <c r="L96" s="28">
        <v>0</v>
      </c>
      <c r="M96" s="28">
        <v>1707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400</v>
      </c>
      <c r="D97" s="28">
        <v>390</v>
      </c>
      <c r="E97" s="28">
        <v>0</v>
      </c>
      <c r="F97" s="28">
        <f>SUM(C97-D97-E97)</f>
        <v>10</v>
      </c>
      <c r="G97" s="28">
        <v>1309</v>
      </c>
      <c r="H97" s="28">
        <v>1204</v>
      </c>
      <c r="I97" s="28">
        <v>0</v>
      </c>
      <c r="J97" s="28">
        <f>SUM(G97-H97-I97)</f>
        <v>105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1626</v>
      </c>
      <c r="D98" s="29">
        <f t="shared" si="22"/>
        <v>1332</v>
      </c>
      <c r="E98" s="29">
        <f t="shared" si="22"/>
        <v>71</v>
      </c>
      <c r="F98" s="29">
        <f t="shared" si="22"/>
        <v>223</v>
      </c>
      <c r="G98" s="29">
        <f t="shared" si="22"/>
        <v>8086</v>
      </c>
      <c r="H98" s="29">
        <f t="shared" si="22"/>
        <v>4792</v>
      </c>
      <c r="I98" s="29">
        <f t="shared" si="22"/>
        <v>332</v>
      </c>
      <c r="J98" s="29">
        <f t="shared" si="22"/>
        <v>2962</v>
      </c>
      <c r="K98" s="29">
        <f t="shared" si="22"/>
        <v>2</v>
      </c>
      <c r="L98" s="29">
        <f t="shared" si="22"/>
        <v>0</v>
      </c>
      <c r="M98" s="29">
        <f t="shared" si="22"/>
        <v>1707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3708</v>
      </c>
      <c r="D99" s="28">
        <v>2893</v>
      </c>
      <c r="E99" s="28">
        <v>125</v>
      </c>
      <c r="F99" s="28">
        <f>SUM(C99-D99-E99)</f>
        <v>690</v>
      </c>
      <c r="G99" s="28">
        <v>12681</v>
      </c>
      <c r="H99" s="28">
        <v>8407</v>
      </c>
      <c r="I99" s="28">
        <v>583</v>
      </c>
      <c r="J99" s="28">
        <f>SUM(G99-H99-I99)</f>
        <v>3691</v>
      </c>
      <c r="K99" s="28">
        <v>15</v>
      </c>
      <c r="L99" s="28">
        <v>0</v>
      </c>
      <c r="M99" s="28">
        <v>1032</v>
      </c>
      <c r="N99" s="28">
        <v>13</v>
      </c>
      <c r="O99" s="28">
        <v>13</v>
      </c>
    </row>
    <row r="100" spans="1:15" ht="12.75" customHeight="1">
      <c r="A100" s="4" t="s">
        <v>184</v>
      </c>
      <c r="B100" s="5" t="s">
        <v>185</v>
      </c>
      <c r="C100" s="28">
        <v>3305</v>
      </c>
      <c r="D100" s="28">
        <v>1827</v>
      </c>
      <c r="E100" s="28">
        <v>157</v>
      </c>
      <c r="F100" s="28">
        <f>SUM(C100-D100-E100)</f>
        <v>1321</v>
      </c>
      <c r="G100" s="28">
        <v>11003</v>
      </c>
      <c r="H100" s="28">
        <v>4650</v>
      </c>
      <c r="I100" s="28">
        <v>712</v>
      </c>
      <c r="J100" s="28">
        <f>SUM(G100-H100-I100)</f>
        <v>5641</v>
      </c>
      <c r="K100" s="28">
        <v>72</v>
      </c>
      <c r="L100" s="28">
        <v>0</v>
      </c>
      <c r="M100" s="28">
        <v>645</v>
      </c>
      <c r="N100" s="28">
        <v>153</v>
      </c>
      <c r="O100" s="28">
        <v>153</v>
      </c>
    </row>
    <row r="101" spans="1:15" ht="12.75" customHeight="1">
      <c r="A101" s="4" t="s">
        <v>186</v>
      </c>
      <c r="B101" s="5" t="s">
        <v>187</v>
      </c>
      <c r="C101" s="28">
        <v>1999</v>
      </c>
      <c r="D101" s="28">
        <v>1514</v>
      </c>
      <c r="E101" s="28">
        <v>0</v>
      </c>
      <c r="F101" s="28">
        <f>SUM(C101-D101-E101)</f>
        <v>485</v>
      </c>
      <c r="G101" s="28">
        <v>5632</v>
      </c>
      <c r="H101" s="28">
        <v>3856</v>
      </c>
      <c r="I101" s="28">
        <v>0</v>
      </c>
      <c r="J101" s="28">
        <f>SUM(G101-H101-I101)</f>
        <v>1776</v>
      </c>
      <c r="K101" s="28">
        <v>3</v>
      </c>
      <c r="L101" s="28">
        <v>0</v>
      </c>
      <c r="M101" s="28">
        <v>374</v>
      </c>
      <c r="N101" s="28">
        <v>54</v>
      </c>
      <c r="O101" s="28">
        <v>54</v>
      </c>
    </row>
    <row r="102" spans="1:15" ht="12.75" customHeight="1">
      <c r="A102" s="4" t="s">
        <v>188</v>
      </c>
      <c r="B102" s="5" t="s">
        <v>189</v>
      </c>
      <c r="C102" s="28">
        <v>2763</v>
      </c>
      <c r="D102" s="28">
        <v>2369</v>
      </c>
      <c r="E102" s="28">
        <v>171</v>
      </c>
      <c r="F102" s="28">
        <f>SUM(C102-D102-E102)</f>
        <v>223</v>
      </c>
      <c r="G102" s="28">
        <v>9605</v>
      </c>
      <c r="H102" s="28">
        <v>5521</v>
      </c>
      <c r="I102" s="28">
        <v>1399</v>
      </c>
      <c r="J102" s="28">
        <f>SUM(G102-H102-I102)</f>
        <v>2685</v>
      </c>
      <c r="K102" s="28">
        <v>48</v>
      </c>
      <c r="L102" s="28">
        <v>0</v>
      </c>
      <c r="M102" s="28">
        <v>507</v>
      </c>
      <c r="N102" s="28">
        <v>0</v>
      </c>
      <c r="O102" s="28">
        <v>0</v>
      </c>
    </row>
    <row r="103" spans="1:15" ht="12.75" customHeight="1">
      <c r="A103" s="8"/>
      <c r="B103" s="9" t="s">
        <v>190</v>
      </c>
      <c r="C103" s="29">
        <f t="shared" ref="C103:O103" si="23">SUM(C99:C102)</f>
        <v>11775</v>
      </c>
      <c r="D103" s="29">
        <f t="shared" si="23"/>
        <v>8603</v>
      </c>
      <c r="E103" s="29">
        <f t="shared" si="23"/>
        <v>453</v>
      </c>
      <c r="F103" s="29">
        <f t="shared" si="23"/>
        <v>2719</v>
      </c>
      <c r="G103" s="29">
        <f t="shared" si="23"/>
        <v>38921</v>
      </c>
      <c r="H103" s="29">
        <f t="shared" si="23"/>
        <v>22434</v>
      </c>
      <c r="I103" s="29">
        <f t="shared" si="23"/>
        <v>2694</v>
      </c>
      <c r="J103" s="29">
        <f t="shared" si="23"/>
        <v>13793</v>
      </c>
      <c r="K103" s="29">
        <f t="shared" si="23"/>
        <v>138</v>
      </c>
      <c r="L103" s="29">
        <f t="shared" si="23"/>
        <v>0</v>
      </c>
      <c r="M103" s="29">
        <f t="shared" si="23"/>
        <v>2558</v>
      </c>
      <c r="N103" s="29">
        <f t="shared" si="23"/>
        <v>220</v>
      </c>
      <c r="O103" s="29">
        <f t="shared" si="23"/>
        <v>220</v>
      </c>
    </row>
    <row r="104" spans="1:15" ht="12.75" customHeight="1">
      <c r="A104" s="4" t="s">
        <v>191</v>
      </c>
      <c r="B104" s="5" t="s">
        <v>192</v>
      </c>
      <c r="C104" s="28">
        <v>2165</v>
      </c>
      <c r="D104" s="28">
        <v>1750</v>
      </c>
      <c r="E104" s="28">
        <v>83</v>
      </c>
      <c r="F104" s="28">
        <f>SUM(C104-D104-E104)</f>
        <v>332</v>
      </c>
      <c r="G104" s="28">
        <v>9105</v>
      </c>
      <c r="H104" s="28">
        <v>5492</v>
      </c>
      <c r="I104" s="28">
        <v>610</v>
      </c>
      <c r="J104" s="28">
        <f>SUM(G104-H104-I104)</f>
        <v>3003</v>
      </c>
      <c r="K104" s="28">
        <v>84</v>
      </c>
      <c r="L104" s="28">
        <v>0</v>
      </c>
      <c r="M104" s="28">
        <v>583</v>
      </c>
      <c r="N104" s="28">
        <v>65</v>
      </c>
      <c r="O104" s="28">
        <v>65</v>
      </c>
    </row>
    <row r="105" spans="1:15" ht="12.75" customHeight="1">
      <c r="A105" s="4" t="s">
        <v>193</v>
      </c>
      <c r="B105" s="5" t="s">
        <v>194</v>
      </c>
      <c r="C105" s="28">
        <v>1378</v>
      </c>
      <c r="D105" s="28">
        <v>1077</v>
      </c>
      <c r="E105" s="28">
        <v>0</v>
      </c>
      <c r="F105" s="28">
        <f>SUM(C105-D105-E105)</f>
        <v>301</v>
      </c>
      <c r="G105" s="28">
        <v>7199</v>
      </c>
      <c r="H105" s="28">
        <v>3225</v>
      </c>
      <c r="I105" s="28">
        <v>0</v>
      </c>
      <c r="J105" s="28">
        <f>SUM(G105-H105-I105)</f>
        <v>3974</v>
      </c>
      <c r="K105" s="28">
        <v>31</v>
      </c>
      <c r="L105" s="28">
        <v>0</v>
      </c>
      <c r="M105" s="28">
        <v>885</v>
      </c>
      <c r="N105" s="28">
        <v>0</v>
      </c>
      <c r="O105" s="28">
        <v>0</v>
      </c>
    </row>
    <row r="106" spans="1:15" ht="12.75" customHeight="1">
      <c r="A106" s="4" t="s">
        <v>195</v>
      </c>
      <c r="B106" s="5" t="s">
        <v>196</v>
      </c>
      <c r="C106" s="28">
        <v>7116</v>
      </c>
      <c r="D106" s="28">
        <v>4918</v>
      </c>
      <c r="E106" s="28">
        <v>259</v>
      </c>
      <c r="F106" s="28">
        <f>SUM(C106-D106-E106)</f>
        <v>1939</v>
      </c>
      <c r="G106" s="28">
        <v>35977</v>
      </c>
      <c r="H106" s="28">
        <v>14423</v>
      </c>
      <c r="I106" s="28">
        <v>1299</v>
      </c>
      <c r="J106" s="28">
        <f>SUM(G106-H106-I106)</f>
        <v>20255</v>
      </c>
      <c r="K106" s="28">
        <v>9</v>
      </c>
      <c r="L106" s="28">
        <v>0</v>
      </c>
      <c r="M106" s="28">
        <v>4787</v>
      </c>
      <c r="N106" s="28">
        <v>504</v>
      </c>
      <c r="O106" s="28">
        <v>504</v>
      </c>
    </row>
    <row r="107" spans="1:15" ht="12.75" customHeight="1">
      <c r="A107" s="4" t="s">
        <v>197</v>
      </c>
      <c r="B107" s="5" t="s">
        <v>198</v>
      </c>
      <c r="C107" s="28">
        <v>22345</v>
      </c>
      <c r="D107" s="28">
        <v>15365</v>
      </c>
      <c r="E107" s="28">
        <v>704</v>
      </c>
      <c r="F107" s="28">
        <f>SUM(C107-D107-E107)</f>
        <v>6276</v>
      </c>
      <c r="G107" s="28">
        <v>59903</v>
      </c>
      <c r="H107" s="28">
        <v>27735</v>
      </c>
      <c r="I107" s="28">
        <v>1812</v>
      </c>
      <c r="J107" s="28">
        <f>SUM(G107-H107-I107)</f>
        <v>30356</v>
      </c>
      <c r="K107" s="28">
        <v>1536</v>
      </c>
      <c r="L107" s="28">
        <v>0</v>
      </c>
      <c r="M107" s="28">
        <v>2287</v>
      </c>
      <c r="N107" s="28">
        <v>2338</v>
      </c>
      <c r="O107" s="28">
        <v>2338</v>
      </c>
    </row>
    <row r="108" spans="1:15" ht="12.75" customHeight="1">
      <c r="A108" s="4" t="s">
        <v>199</v>
      </c>
      <c r="B108" s="5" t="s">
        <v>200</v>
      </c>
      <c r="C108" s="28">
        <v>6515</v>
      </c>
      <c r="D108" s="28">
        <v>4821</v>
      </c>
      <c r="E108" s="28">
        <v>270</v>
      </c>
      <c r="F108" s="28">
        <f>SUM(C108-D108-E108)</f>
        <v>1424</v>
      </c>
      <c r="G108" s="28">
        <v>32917</v>
      </c>
      <c r="H108" s="28">
        <v>12968</v>
      </c>
      <c r="I108" s="28">
        <v>1614</v>
      </c>
      <c r="J108" s="28">
        <f>SUM(G108-H108-I108)</f>
        <v>18335</v>
      </c>
      <c r="K108" s="28">
        <v>116</v>
      </c>
      <c r="L108" s="28">
        <v>0</v>
      </c>
      <c r="M108" s="28">
        <v>2074</v>
      </c>
      <c r="N108" s="28">
        <v>2070</v>
      </c>
      <c r="O108" s="28">
        <v>2070</v>
      </c>
    </row>
    <row r="109" spans="1:15" ht="12.75" customHeight="1">
      <c r="A109" s="8"/>
      <c r="B109" s="9" t="s">
        <v>201</v>
      </c>
      <c r="C109" s="29">
        <f t="shared" ref="C109:O109" si="24">SUM(C104:C108)</f>
        <v>39519</v>
      </c>
      <c r="D109" s="29">
        <f t="shared" si="24"/>
        <v>27931</v>
      </c>
      <c r="E109" s="29">
        <f t="shared" si="24"/>
        <v>1316</v>
      </c>
      <c r="F109" s="29">
        <f t="shared" si="24"/>
        <v>10272</v>
      </c>
      <c r="G109" s="29">
        <f t="shared" si="24"/>
        <v>145101</v>
      </c>
      <c r="H109" s="29">
        <f t="shared" si="24"/>
        <v>63843</v>
      </c>
      <c r="I109" s="29">
        <f t="shared" si="24"/>
        <v>5335</v>
      </c>
      <c r="J109" s="29">
        <f t="shared" si="24"/>
        <v>75923</v>
      </c>
      <c r="K109" s="29">
        <f t="shared" si="24"/>
        <v>1776</v>
      </c>
      <c r="L109" s="29">
        <f t="shared" si="24"/>
        <v>0</v>
      </c>
      <c r="M109" s="29">
        <f t="shared" si="24"/>
        <v>10616</v>
      </c>
      <c r="N109" s="29">
        <f t="shared" si="24"/>
        <v>4977</v>
      </c>
      <c r="O109" s="29">
        <f t="shared" si="24"/>
        <v>4977</v>
      </c>
    </row>
    <row r="110" spans="1:15" ht="12.75" customHeight="1">
      <c r="A110" s="4" t="s">
        <v>202</v>
      </c>
      <c r="B110" s="5" t="s">
        <v>203</v>
      </c>
      <c r="C110" s="28">
        <v>10482</v>
      </c>
      <c r="D110" s="28">
        <v>8703</v>
      </c>
      <c r="E110" s="28">
        <v>111</v>
      </c>
      <c r="F110" s="28">
        <f t="shared" ref="F110:F115" si="25">SUM(C110-D110-E110)</f>
        <v>1668</v>
      </c>
      <c r="G110" s="28">
        <v>43015</v>
      </c>
      <c r="H110" s="28">
        <v>26109</v>
      </c>
      <c r="I110" s="28">
        <v>1030</v>
      </c>
      <c r="J110" s="28">
        <f t="shared" ref="J110:J115" si="26">SUM(G110-H110-I110)</f>
        <v>15876</v>
      </c>
      <c r="K110" s="28">
        <v>327</v>
      </c>
      <c r="L110" s="28">
        <v>0</v>
      </c>
      <c r="M110" s="28">
        <v>4057</v>
      </c>
      <c r="N110" s="28">
        <v>549</v>
      </c>
      <c r="O110" s="28">
        <v>549</v>
      </c>
    </row>
    <row r="111" spans="1:15" ht="12.75" customHeight="1">
      <c r="A111" s="4" t="s">
        <v>204</v>
      </c>
      <c r="B111" s="5" t="s">
        <v>205</v>
      </c>
      <c r="C111" s="28">
        <v>1224</v>
      </c>
      <c r="D111" s="28">
        <v>1177</v>
      </c>
      <c r="E111" s="28">
        <v>27</v>
      </c>
      <c r="F111" s="28">
        <f t="shared" si="25"/>
        <v>20</v>
      </c>
      <c r="G111" s="28">
        <v>4156</v>
      </c>
      <c r="H111" s="28">
        <v>3195</v>
      </c>
      <c r="I111" s="28">
        <v>198</v>
      </c>
      <c r="J111" s="28">
        <f t="shared" si="26"/>
        <v>763</v>
      </c>
      <c r="K111" s="28">
        <v>9</v>
      </c>
      <c r="L111" s="28">
        <v>0</v>
      </c>
      <c r="M111" s="28">
        <v>570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3253</v>
      </c>
      <c r="D112" s="28">
        <v>2805</v>
      </c>
      <c r="E112" s="28">
        <v>0</v>
      </c>
      <c r="F112" s="28">
        <f t="shared" si="25"/>
        <v>448</v>
      </c>
      <c r="G112" s="28">
        <v>9924</v>
      </c>
      <c r="H112" s="28">
        <v>7868</v>
      </c>
      <c r="I112" s="28">
        <v>0</v>
      </c>
      <c r="J112" s="28">
        <f t="shared" si="26"/>
        <v>2056</v>
      </c>
      <c r="K112" s="28">
        <v>41</v>
      </c>
      <c r="L112" s="28">
        <v>674</v>
      </c>
      <c r="M112" s="28">
        <v>682</v>
      </c>
      <c r="N112" s="28">
        <v>517</v>
      </c>
      <c r="O112" s="28">
        <v>517</v>
      </c>
    </row>
    <row r="113" spans="1:15" ht="12.75" customHeight="1">
      <c r="A113" s="4" t="s">
        <v>208</v>
      </c>
      <c r="B113" s="5" t="s">
        <v>209</v>
      </c>
      <c r="C113" s="28">
        <v>3493</v>
      </c>
      <c r="D113" s="28">
        <v>2397</v>
      </c>
      <c r="E113" s="28">
        <v>119</v>
      </c>
      <c r="F113" s="28">
        <f t="shared" si="25"/>
        <v>977</v>
      </c>
      <c r="G113" s="28">
        <v>12982</v>
      </c>
      <c r="H113" s="28">
        <v>7166</v>
      </c>
      <c r="I113" s="28">
        <v>655</v>
      </c>
      <c r="J113" s="28">
        <f t="shared" si="26"/>
        <v>5161</v>
      </c>
      <c r="K113" s="28">
        <v>105</v>
      </c>
      <c r="L113" s="28">
        <v>0</v>
      </c>
      <c r="M113" s="28">
        <v>5157</v>
      </c>
      <c r="N113" s="28">
        <v>208</v>
      </c>
      <c r="O113" s="28">
        <v>208</v>
      </c>
    </row>
    <row r="114" spans="1:15" ht="12.75" customHeight="1">
      <c r="A114" s="4" t="s">
        <v>210</v>
      </c>
      <c r="B114" s="5" t="s">
        <v>211</v>
      </c>
      <c r="C114" s="28">
        <v>8887</v>
      </c>
      <c r="D114" s="28">
        <v>6590</v>
      </c>
      <c r="E114" s="28">
        <v>0</v>
      </c>
      <c r="F114" s="28">
        <f t="shared" si="25"/>
        <v>2297</v>
      </c>
      <c r="G114" s="28">
        <v>25760</v>
      </c>
      <c r="H114" s="28">
        <v>14793</v>
      </c>
      <c r="I114" s="28">
        <v>0</v>
      </c>
      <c r="J114" s="28">
        <f t="shared" si="26"/>
        <v>10967</v>
      </c>
      <c r="K114" s="28">
        <v>2081</v>
      </c>
      <c r="L114" s="28">
        <v>0</v>
      </c>
      <c r="M114" s="28">
        <v>2189</v>
      </c>
      <c r="N114" s="28">
        <v>766</v>
      </c>
      <c r="O114" s="28">
        <v>766</v>
      </c>
    </row>
    <row r="115" spans="1:15" ht="12.75" customHeight="1">
      <c r="A115" s="4" t="s">
        <v>212</v>
      </c>
      <c r="B115" s="5" t="s">
        <v>213</v>
      </c>
      <c r="C115" s="28">
        <v>4204</v>
      </c>
      <c r="D115" s="28">
        <v>3971</v>
      </c>
      <c r="E115" s="28">
        <v>0</v>
      </c>
      <c r="F115" s="28">
        <f t="shared" si="25"/>
        <v>233</v>
      </c>
      <c r="G115" s="28">
        <v>12389</v>
      </c>
      <c r="H115" s="28">
        <v>10833</v>
      </c>
      <c r="I115" s="28">
        <v>0</v>
      </c>
      <c r="J115" s="28">
        <f t="shared" si="26"/>
        <v>1556</v>
      </c>
      <c r="K115" s="28">
        <v>0</v>
      </c>
      <c r="L115" s="28">
        <v>0</v>
      </c>
      <c r="M115" s="28">
        <v>718</v>
      </c>
      <c r="N115" s="28">
        <v>383</v>
      </c>
      <c r="O115" s="28">
        <v>383</v>
      </c>
    </row>
    <row r="116" spans="1:15" ht="12.75" customHeight="1">
      <c r="A116" s="8"/>
      <c r="B116" s="9" t="s">
        <v>214</v>
      </c>
      <c r="C116" s="29">
        <f t="shared" ref="C116:O116" si="27">SUM(C110:C115)</f>
        <v>31543</v>
      </c>
      <c r="D116" s="29">
        <f t="shared" si="27"/>
        <v>25643</v>
      </c>
      <c r="E116" s="29">
        <f t="shared" si="27"/>
        <v>257</v>
      </c>
      <c r="F116" s="29">
        <f t="shared" si="27"/>
        <v>5643</v>
      </c>
      <c r="G116" s="29">
        <f t="shared" si="27"/>
        <v>108226</v>
      </c>
      <c r="H116" s="29">
        <f t="shared" si="27"/>
        <v>69964</v>
      </c>
      <c r="I116" s="29">
        <f t="shared" si="27"/>
        <v>1883</v>
      </c>
      <c r="J116" s="29">
        <f t="shared" si="27"/>
        <v>36379</v>
      </c>
      <c r="K116" s="29">
        <f t="shared" si="27"/>
        <v>2563</v>
      </c>
      <c r="L116" s="29">
        <f t="shared" si="27"/>
        <v>674</v>
      </c>
      <c r="M116" s="29">
        <f t="shared" si="27"/>
        <v>13373</v>
      </c>
      <c r="N116" s="29">
        <f t="shared" si="27"/>
        <v>2423</v>
      </c>
      <c r="O116" s="29">
        <f t="shared" si="27"/>
        <v>2423</v>
      </c>
    </row>
    <row r="117" spans="1:15" ht="12.75" customHeight="1">
      <c r="A117" s="4" t="s">
        <v>215</v>
      </c>
      <c r="B117" s="5" t="s">
        <v>216</v>
      </c>
      <c r="C117" s="28">
        <v>1195</v>
      </c>
      <c r="D117" s="28">
        <v>964</v>
      </c>
      <c r="E117" s="28">
        <v>0</v>
      </c>
      <c r="F117" s="28">
        <f>SUM(C117-D117-E117)</f>
        <v>231</v>
      </c>
      <c r="G117" s="28">
        <v>4505</v>
      </c>
      <c r="H117" s="28">
        <v>2943</v>
      </c>
      <c r="I117" s="28">
        <v>0</v>
      </c>
      <c r="J117" s="28">
        <f>SUM(G117-H117-I117)</f>
        <v>1562</v>
      </c>
      <c r="K117" s="28">
        <v>0</v>
      </c>
      <c r="L117" s="28">
        <v>0</v>
      </c>
      <c r="M117" s="28">
        <v>1143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2789</v>
      </c>
      <c r="D118" s="28">
        <v>2497</v>
      </c>
      <c r="E118" s="28">
        <v>48</v>
      </c>
      <c r="F118" s="28">
        <f>SUM(C118-D118-E118)</f>
        <v>244</v>
      </c>
      <c r="G118" s="28">
        <v>10482</v>
      </c>
      <c r="H118" s="28">
        <v>6907</v>
      </c>
      <c r="I118" s="28">
        <v>365</v>
      </c>
      <c r="J118" s="28">
        <f>SUM(G118-H118-I118)</f>
        <v>3210</v>
      </c>
      <c r="K118" s="28">
        <v>11</v>
      </c>
      <c r="L118" s="28">
        <v>0</v>
      </c>
      <c r="M118" s="28">
        <v>1178</v>
      </c>
      <c r="N118" s="28">
        <v>609</v>
      </c>
      <c r="O118" s="28">
        <v>609</v>
      </c>
    </row>
    <row r="119" spans="1:15" ht="12.75" customHeight="1">
      <c r="A119" s="8"/>
      <c r="B119" s="9" t="s">
        <v>219</v>
      </c>
      <c r="C119" s="29">
        <f t="shared" ref="C119:O119" si="28">SUM(C117:C118)</f>
        <v>3984</v>
      </c>
      <c r="D119" s="29">
        <f t="shared" si="28"/>
        <v>3461</v>
      </c>
      <c r="E119" s="29">
        <f t="shared" si="28"/>
        <v>48</v>
      </c>
      <c r="F119" s="29">
        <f t="shared" si="28"/>
        <v>475</v>
      </c>
      <c r="G119" s="29">
        <f t="shared" si="28"/>
        <v>14987</v>
      </c>
      <c r="H119" s="29">
        <f t="shared" si="28"/>
        <v>9850</v>
      </c>
      <c r="I119" s="29">
        <f t="shared" si="28"/>
        <v>365</v>
      </c>
      <c r="J119" s="29">
        <f t="shared" si="28"/>
        <v>4772</v>
      </c>
      <c r="K119" s="29">
        <f t="shared" si="28"/>
        <v>11</v>
      </c>
      <c r="L119" s="29">
        <f t="shared" si="28"/>
        <v>0</v>
      </c>
      <c r="M119" s="29">
        <f t="shared" si="28"/>
        <v>2321</v>
      </c>
      <c r="N119" s="29">
        <f t="shared" si="28"/>
        <v>609</v>
      </c>
      <c r="O119" s="29">
        <f t="shared" si="28"/>
        <v>609</v>
      </c>
    </row>
    <row r="120" spans="1:15" ht="12.75" customHeight="1">
      <c r="A120" s="4" t="s">
        <v>220</v>
      </c>
      <c r="B120" s="5" t="s">
        <v>221</v>
      </c>
      <c r="C120" s="28">
        <v>3413</v>
      </c>
      <c r="D120" s="28">
        <v>3172</v>
      </c>
      <c r="E120" s="28">
        <v>45</v>
      </c>
      <c r="F120" s="28">
        <f>SUM(C120-D120-E120)</f>
        <v>196</v>
      </c>
      <c r="G120" s="28">
        <v>9770</v>
      </c>
      <c r="H120" s="28">
        <v>8020</v>
      </c>
      <c r="I120" s="28">
        <v>466</v>
      </c>
      <c r="J120" s="28">
        <f>SUM(G120-H120-I120)</f>
        <v>1284</v>
      </c>
      <c r="K120" s="28">
        <v>60</v>
      </c>
      <c r="L120" s="28">
        <v>0</v>
      </c>
      <c r="M120" s="28">
        <v>521</v>
      </c>
      <c r="N120" s="28">
        <v>315</v>
      </c>
      <c r="O120" s="28">
        <v>315</v>
      </c>
    </row>
    <row r="121" spans="1:15" ht="12.75" customHeight="1">
      <c r="A121" s="4" t="s">
        <v>222</v>
      </c>
      <c r="B121" s="5" t="s">
        <v>223</v>
      </c>
      <c r="C121" s="28">
        <v>5537</v>
      </c>
      <c r="D121" s="28">
        <v>5022</v>
      </c>
      <c r="E121" s="28">
        <v>144</v>
      </c>
      <c r="F121" s="28">
        <f>SUM(C121-D121-E121)</f>
        <v>371</v>
      </c>
      <c r="G121" s="28">
        <v>17892</v>
      </c>
      <c r="H121" s="28">
        <v>13282</v>
      </c>
      <c r="I121" s="28">
        <v>954</v>
      </c>
      <c r="J121" s="28">
        <f>SUM(G121-H121-I121)</f>
        <v>3656</v>
      </c>
      <c r="K121" s="28">
        <v>26</v>
      </c>
      <c r="L121" s="28">
        <v>6</v>
      </c>
      <c r="M121" s="28">
        <v>803</v>
      </c>
      <c r="N121" s="28">
        <v>11</v>
      </c>
      <c r="O121" s="28">
        <v>11</v>
      </c>
    </row>
    <row r="122" spans="1:15" ht="12.75" customHeight="1">
      <c r="A122" s="4" t="s">
        <v>224</v>
      </c>
      <c r="B122" s="5" t="s">
        <v>225</v>
      </c>
      <c r="C122" s="28">
        <v>1005</v>
      </c>
      <c r="D122" s="28">
        <v>845</v>
      </c>
      <c r="E122" s="28">
        <v>0</v>
      </c>
      <c r="F122" s="28">
        <f>SUM(C122-D122-E122)</f>
        <v>160</v>
      </c>
      <c r="G122" s="28">
        <v>3047</v>
      </c>
      <c r="H122" s="28">
        <v>2128</v>
      </c>
      <c r="I122" s="28">
        <v>0</v>
      </c>
      <c r="J122" s="28">
        <f>SUM(G122-H122-I122)</f>
        <v>919</v>
      </c>
      <c r="K122" s="28">
        <v>2</v>
      </c>
      <c r="L122" s="28">
        <v>0</v>
      </c>
      <c r="M122" s="28">
        <v>1223</v>
      </c>
      <c r="N122" s="28">
        <v>13</v>
      </c>
      <c r="O122" s="28">
        <v>13</v>
      </c>
    </row>
    <row r="123" spans="1:15" ht="12.75" customHeight="1">
      <c r="A123" s="4" t="s">
        <v>226</v>
      </c>
      <c r="B123" s="5" t="s">
        <v>227</v>
      </c>
      <c r="C123" s="28">
        <v>4733</v>
      </c>
      <c r="D123" s="28">
        <v>4329</v>
      </c>
      <c r="E123" s="28">
        <v>72</v>
      </c>
      <c r="F123" s="28">
        <f>SUM(C123-D123-E123)</f>
        <v>332</v>
      </c>
      <c r="G123" s="28">
        <v>12758</v>
      </c>
      <c r="H123" s="28">
        <v>9975</v>
      </c>
      <c r="I123" s="28">
        <v>469</v>
      </c>
      <c r="J123" s="28">
        <f>SUM(G123-H123-I123)</f>
        <v>2314</v>
      </c>
      <c r="K123" s="28">
        <v>17</v>
      </c>
      <c r="L123" s="28">
        <v>0</v>
      </c>
      <c r="M123" s="28">
        <v>395</v>
      </c>
      <c r="N123" s="28">
        <v>44</v>
      </c>
      <c r="O123" s="28">
        <v>44</v>
      </c>
    </row>
    <row r="124" spans="1:15" ht="12.75" customHeight="1">
      <c r="A124" s="4" t="s">
        <v>228</v>
      </c>
      <c r="B124" s="5" t="s">
        <v>229</v>
      </c>
      <c r="C124" s="28">
        <v>1330</v>
      </c>
      <c r="D124" s="28">
        <v>1268</v>
      </c>
      <c r="E124" s="28">
        <v>27</v>
      </c>
      <c r="F124" s="28">
        <f>SUM(C124-D124-E124)</f>
        <v>35</v>
      </c>
      <c r="G124" s="28">
        <v>3600</v>
      </c>
      <c r="H124" s="28">
        <v>2996</v>
      </c>
      <c r="I124" s="28">
        <v>218</v>
      </c>
      <c r="J124" s="28">
        <f>SUM(G124-H124-I124)</f>
        <v>386</v>
      </c>
      <c r="K124" s="28">
        <v>19</v>
      </c>
      <c r="L124" s="28">
        <v>0</v>
      </c>
      <c r="M124" s="28">
        <v>22</v>
      </c>
      <c r="N124" s="28">
        <v>28</v>
      </c>
      <c r="O124" s="28">
        <v>28</v>
      </c>
    </row>
    <row r="125" spans="1:15" ht="12.75" customHeight="1">
      <c r="A125" s="8"/>
      <c r="B125" s="9" t="s">
        <v>230</v>
      </c>
      <c r="C125" s="29">
        <f t="shared" ref="C125:O125" si="29">SUM(C120:C124)</f>
        <v>16018</v>
      </c>
      <c r="D125" s="29">
        <f t="shared" si="29"/>
        <v>14636</v>
      </c>
      <c r="E125" s="29">
        <f t="shared" si="29"/>
        <v>288</v>
      </c>
      <c r="F125" s="29">
        <f t="shared" si="29"/>
        <v>1094</v>
      </c>
      <c r="G125" s="29">
        <f t="shared" si="29"/>
        <v>47067</v>
      </c>
      <c r="H125" s="29">
        <f t="shared" si="29"/>
        <v>36401</v>
      </c>
      <c r="I125" s="29">
        <f t="shared" si="29"/>
        <v>2107</v>
      </c>
      <c r="J125" s="29">
        <f t="shared" si="29"/>
        <v>8559</v>
      </c>
      <c r="K125" s="29">
        <f t="shared" si="29"/>
        <v>124</v>
      </c>
      <c r="L125" s="29">
        <f t="shared" si="29"/>
        <v>6</v>
      </c>
      <c r="M125" s="29">
        <f t="shared" si="29"/>
        <v>2964</v>
      </c>
      <c r="N125" s="29">
        <f t="shared" si="29"/>
        <v>411</v>
      </c>
      <c r="O125" s="29">
        <f t="shared" si="29"/>
        <v>411</v>
      </c>
    </row>
    <row r="126" spans="1:15" ht="12.75" customHeight="1">
      <c r="A126" s="4" t="s">
        <v>231</v>
      </c>
      <c r="B126" s="5" t="s">
        <v>232</v>
      </c>
      <c r="C126" s="28">
        <v>3640</v>
      </c>
      <c r="D126" s="28">
        <v>2899</v>
      </c>
      <c r="E126" s="28">
        <v>0</v>
      </c>
      <c r="F126" s="28">
        <f t="shared" ref="F126:F134" si="30">SUM(C126-D126-E126)</f>
        <v>741</v>
      </c>
      <c r="G126" s="28">
        <v>9513</v>
      </c>
      <c r="H126" s="28">
        <v>5981</v>
      </c>
      <c r="I126" s="28">
        <v>0</v>
      </c>
      <c r="J126" s="28">
        <f t="shared" ref="J126:J134" si="31">SUM(G126-H126-I126)</f>
        <v>3532</v>
      </c>
      <c r="K126" s="28">
        <v>13</v>
      </c>
      <c r="L126" s="28">
        <v>0</v>
      </c>
      <c r="M126" s="28">
        <v>918</v>
      </c>
      <c r="N126" s="28">
        <v>0</v>
      </c>
      <c r="O126" s="28">
        <v>0</v>
      </c>
    </row>
    <row r="127" spans="1:15" ht="12.75" customHeight="1">
      <c r="A127" s="4" t="s">
        <v>233</v>
      </c>
      <c r="B127" s="5" t="s">
        <v>234</v>
      </c>
      <c r="C127" s="28">
        <v>1862</v>
      </c>
      <c r="D127" s="28">
        <v>1497</v>
      </c>
      <c r="E127" s="28">
        <v>0</v>
      </c>
      <c r="F127" s="28">
        <f t="shared" si="30"/>
        <v>365</v>
      </c>
      <c r="G127" s="28">
        <v>4984</v>
      </c>
      <c r="H127" s="28">
        <v>3921</v>
      </c>
      <c r="I127" s="28">
        <v>0</v>
      </c>
      <c r="J127" s="28">
        <f t="shared" si="31"/>
        <v>1063</v>
      </c>
      <c r="K127" s="28">
        <v>0</v>
      </c>
      <c r="L127" s="28">
        <v>0</v>
      </c>
      <c r="M127" s="28">
        <v>398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12016</v>
      </c>
      <c r="D128" s="28">
        <v>9389</v>
      </c>
      <c r="E128" s="28">
        <v>236</v>
      </c>
      <c r="F128" s="28">
        <f t="shared" si="30"/>
        <v>2391</v>
      </c>
      <c r="G128" s="28">
        <v>26336</v>
      </c>
      <c r="H128" s="28">
        <v>18557</v>
      </c>
      <c r="I128" s="28">
        <v>1007</v>
      </c>
      <c r="J128" s="28">
        <f t="shared" si="31"/>
        <v>6772</v>
      </c>
      <c r="K128" s="28">
        <v>120</v>
      </c>
      <c r="L128" s="28">
        <v>0</v>
      </c>
      <c r="M128" s="28">
        <v>1908</v>
      </c>
      <c r="N128" s="28">
        <v>239</v>
      </c>
      <c r="O128" s="28">
        <v>239</v>
      </c>
    </row>
    <row r="129" spans="1:15" ht="12.75" customHeight="1">
      <c r="A129" s="4" t="s">
        <v>237</v>
      </c>
      <c r="B129" s="5" t="s">
        <v>238</v>
      </c>
      <c r="C129" s="28">
        <v>1031</v>
      </c>
      <c r="D129" s="28">
        <v>787</v>
      </c>
      <c r="E129" s="28">
        <v>61</v>
      </c>
      <c r="F129" s="28">
        <f t="shared" si="30"/>
        <v>183</v>
      </c>
      <c r="G129" s="28">
        <v>4133</v>
      </c>
      <c r="H129" s="28">
        <v>1885</v>
      </c>
      <c r="I129" s="28">
        <v>411</v>
      </c>
      <c r="J129" s="28">
        <f t="shared" si="31"/>
        <v>1837</v>
      </c>
      <c r="K129" s="28">
        <v>15</v>
      </c>
      <c r="L129" s="28">
        <v>0</v>
      </c>
      <c r="M129" s="28">
        <v>1648</v>
      </c>
      <c r="N129" s="28">
        <v>258</v>
      </c>
      <c r="O129" s="28">
        <v>258</v>
      </c>
    </row>
    <row r="130" spans="1:15" ht="12.75" customHeight="1">
      <c r="A130" s="4" t="s">
        <v>239</v>
      </c>
      <c r="B130" s="5" t="s">
        <v>240</v>
      </c>
      <c r="C130" s="28">
        <v>6879</v>
      </c>
      <c r="D130" s="28">
        <v>6031</v>
      </c>
      <c r="E130" s="28">
        <v>373</v>
      </c>
      <c r="F130" s="28">
        <f t="shared" si="30"/>
        <v>475</v>
      </c>
      <c r="G130" s="28">
        <v>16489</v>
      </c>
      <c r="H130" s="28">
        <v>9047</v>
      </c>
      <c r="I130" s="28">
        <v>1584</v>
      </c>
      <c r="J130" s="28">
        <f t="shared" si="31"/>
        <v>5858</v>
      </c>
      <c r="K130" s="28">
        <v>45</v>
      </c>
      <c r="L130" s="28">
        <v>752</v>
      </c>
      <c r="M130" s="28">
        <v>146</v>
      </c>
      <c r="N130" s="28">
        <v>87109</v>
      </c>
      <c r="O130" s="28">
        <v>453</v>
      </c>
    </row>
    <row r="131" spans="1:15" ht="12.75" customHeight="1">
      <c r="A131" s="4" t="s">
        <v>241</v>
      </c>
      <c r="B131" s="5" t="s">
        <v>242</v>
      </c>
      <c r="C131" s="28">
        <v>13289</v>
      </c>
      <c r="D131" s="28">
        <v>10750</v>
      </c>
      <c r="E131" s="28">
        <v>94</v>
      </c>
      <c r="F131" s="28">
        <f t="shared" si="30"/>
        <v>2445</v>
      </c>
      <c r="G131" s="28">
        <v>30648</v>
      </c>
      <c r="H131" s="28">
        <v>15476</v>
      </c>
      <c r="I131" s="28">
        <v>399</v>
      </c>
      <c r="J131" s="28">
        <f t="shared" si="31"/>
        <v>14773</v>
      </c>
      <c r="K131" s="28">
        <v>87</v>
      </c>
      <c r="L131" s="28">
        <v>5</v>
      </c>
      <c r="M131" s="28">
        <v>654</v>
      </c>
      <c r="N131" s="28">
        <v>52</v>
      </c>
      <c r="O131" s="28">
        <v>52</v>
      </c>
    </row>
    <row r="132" spans="1:15" ht="12.75" customHeight="1">
      <c r="A132" s="4" t="s">
        <v>243</v>
      </c>
      <c r="B132" s="5" t="s">
        <v>244</v>
      </c>
      <c r="C132" s="28">
        <v>6111</v>
      </c>
      <c r="D132" s="28">
        <v>5358</v>
      </c>
      <c r="E132" s="28">
        <v>0</v>
      </c>
      <c r="F132" s="28">
        <f t="shared" si="30"/>
        <v>753</v>
      </c>
      <c r="G132" s="28">
        <v>17842</v>
      </c>
      <c r="H132" s="28">
        <v>10336</v>
      </c>
      <c r="I132" s="28">
        <v>0</v>
      </c>
      <c r="J132" s="28">
        <f t="shared" si="31"/>
        <v>7506</v>
      </c>
      <c r="K132" s="28">
        <v>348</v>
      </c>
      <c r="L132" s="28">
        <v>0</v>
      </c>
      <c r="M132" s="28">
        <v>1004</v>
      </c>
      <c r="N132" s="28">
        <v>18</v>
      </c>
      <c r="O132" s="28">
        <v>18</v>
      </c>
    </row>
    <row r="133" spans="1:15" ht="12.75" customHeight="1">
      <c r="A133" s="4" t="s">
        <v>245</v>
      </c>
      <c r="B133" s="5" t="s">
        <v>246</v>
      </c>
      <c r="C133" s="28">
        <v>4398</v>
      </c>
      <c r="D133" s="28">
        <v>3920</v>
      </c>
      <c r="E133" s="28">
        <v>0</v>
      </c>
      <c r="F133" s="28">
        <f t="shared" si="30"/>
        <v>478</v>
      </c>
      <c r="G133" s="28">
        <v>9256</v>
      </c>
      <c r="H133" s="28">
        <v>7432</v>
      </c>
      <c r="I133" s="28">
        <v>0</v>
      </c>
      <c r="J133" s="28">
        <f t="shared" si="31"/>
        <v>1824</v>
      </c>
      <c r="K133" s="28">
        <v>80</v>
      </c>
      <c r="L133" s="28">
        <v>85</v>
      </c>
      <c r="M133" s="28">
        <v>848</v>
      </c>
      <c r="N133" s="28">
        <v>4390</v>
      </c>
      <c r="O133" s="28">
        <v>4390</v>
      </c>
    </row>
    <row r="134" spans="1:15" ht="12.75" customHeight="1">
      <c r="A134" s="4" t="s">
        <v>247</v>
      </c>
      <c r="B134" s="5" t="s">
        <v>248</v>
      </c>
      <c r="C134" s="28">
        <v>3934</v>
      </c>
      <c r="D134" s="28">
        <v>2784</v>
      </c>
      <c r="E134" s="28">
        <v>0</v>
      </c>
      <c r="F134" s="28">
        <f t="shared" si="30"/>
        <v>1150</v>
      </c>
      <c r="G134" s="28">
        <v>14975</v>
      </c>
      <c r="H134" s="28">
        <v>5237</v>
      </c>
      <c r="I134" s="28">
        <v>0</v>
      </c>
      <c r="J134" s="28">
        <f t="shared" si="31"/>
        <v>9738</v>
      </c>
      <c r="K134" s="28">
        <v>13</v>
      </c>
      <c r="L134" s="28">
        <v>0</v>
      </c>
      <c r="M134" s="28">
        <v>1379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53160</v>
      </c>
      <c r="D135" s="29">
        <f t="shared" si="32"/>
        <v>43415</v>
      </c>
      <c r="E135" s="29">
        <f t="shared" si="32"/>
        <v>764</v>
      </c>
      <c r="F135" s="29">
        <f t="shared" si="32"/>
        <v>8981</v>
      </c>
      <c r="G135" s="29">
        <f t="shared" si="32"/>
        <v>134176</v>
      </c>
      <c r="H135" s="29">
        <f t="shared" si="32"/>
        <v>77872</v>
      </c>
      <c r="I135" s="29">
        <f t="shared" si="32"/>
        <v>3401</v>
      </c>
      <c r="J135" s="29">
        <f t="shared" si="32"/>
        <v>52903</v>
      </c>
      <c r="K135" s="29">
        <f t="shared" si="32"/>
        <v>721</v>
      </c>
      <c r="L135" s="29">
        <f t="shared" si="32"/>
        <v>842</v>
      </c>
      <c r="M135" s="29">
        <f t="shared" si="32"/>
        <v>8903</v>
      </c>
      <c r="N135" s="29">
        <f t="shared" si="32"/>
        <v>92066</v>
      </c>
      <c r="O135" s="29">
        <f t="shared" si="32"/>
        <v>5410</v>
      </c>
    </row>
    <row r="136" spans="1:15" ht="12.75" customHeight="1">
      <c r="A136" s="4" t="s">
        <v>250</v>
      </c>
      <c r="B136" s="5" t="s">
        <v>251</v>
      </c>
      <c r="C136" s="28">
        <v>7764</v>
      </c>
      <c r="D136" s="28">
        <v>7216</v>
      </c>
      <c r="E136" s="28">
        <v>0</v>
      </c>
      <c r="F136" s="28">
        <f t="shared" ref="F136:F143" si="33">SUM(C136-D136-E136)</f>
        <v>548</v>
      </c>
      <c r="G136" s="28">
        <v>17408</v>
      </c>
      <c r="H136" s="28">
        <v>13710</v>
      </c>
      <c r="I136" s="28">
        <v>0</v>
      </c>
      <c r="J136" s="28">
        <f t="shared" ref="J136:J143" si="34">SUM(G136-H136-I136)</f>
        <v>3698</v>
      </c>
      <c r="K136" s="28">
        <v>1104</v>
      </c>
      <c r="L136" s="28">
        <v>308</v>
      </c>
      <c r="M136" s="28">
        <v>1557</v>
      </c>
      <c r="N136" s="28">
        <v>3022</v>
      </c>
      <c r="O136" s="28">
        <v>2608</v>
      </c>
    </row>
    <row r="137" spans="1:15" ht="12.75" customHeight="1">
      <c r="A137" s="4" t="s">
        <v>252</v>
      </c>
      <c r="B137" s="5" t="s">
        <v>253</v>
      </c>
      <c r="C137" s="28">
        <v>1093</v>
      </c>
      <c r="D137" s="28">
        <v>818</v>
      </c>
      <c r="E137" s="28">
        <v>0</v>
      </c>
      <c r="F137" s="28">
        <f t="shared" si="33"/>
        <v>275</v>
      </c>
      <c r="G137" s="28">
        <v>2125</v>
      </c>
      <c r="H137" s="28">
        <v>1562</v>
      </c>
      <c r="I137" s="28">
        <v>0</v>
      </c>
      <c r="J137" s="28">
        <f t="shared" si="34"/>
        <v>563</v>
      </c>
      <c r="K137" s="28">
        <v>8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517</v>
      </c>
      <c r="D138" s="28">
        <v>461</v>
      </c>
      <c r="E138" s="28">
        <v>0</v>
      </c>
      <c r="F138" s="28">
        <f t="shared" si="33"/>
        <v>56</v>
      </c>
      <c r="G138" s="28">
        <v>1217</v>
      </c>
      <c r="H138" s="28">
        <v>1092</v>
      </c>
      <c r="I138" s="28">
        <v>0</v>
      </c>
      <c r="J138" s="28">
        <f t="shared" si="34"/>
        <v>125</v>
      </c>
      <c r="K138" s="28">
        <v>3</v>
      </c>
      <c r="L138" s="28">
        <v>0</v>
      </c>
      <c r="M138" s="28">
        <v>113</v>
      </c>
      <c r="N138" s="28">
        <v>221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1960</v>
      </c>
      <c r="D139" s="28">
        <v>1947</v>
      </c>
      <c r="E139" s="28">
        <v>0</v>
      </c>
      <c r="F139" s="28">
        <f t="shared" si="33"/>
        <v>13</v>
      </c>
      <c r="G139" s="28">
        <v>4953</v>
      </c>
      <c r="H139" s="28">
        <v>4466</v>
      </c>
      <c r="I139" s="28">
        <v>0</v>
      </c>
      <c r="J139" s="28">
        <f t="shared" si="34"/>
        <v>487</v>
      </c>
      <c r="K139" s="28">
        <v>1078</v>
      </c>
      <c r="L139" s="28">
        <v>29</v>
      </c>
      <c r="M139" s="28">
        <v>889</v>
      </c>
      <c r="N139" s="28">
        <v>56</v>
      </c>
      <c r="O139" s="28">
        <v>49</v>
      </c>
    </row>
    <row r="140" spans="1:15" ht="12.75" customHeight="1">
      <c r="A140" s="4" t="s">
        <v>258</v>
      </c>
      <c r="B140" s="5" t="s">
        <v>259</v>
      </c>
      <c r="C140" s="28">
        <v>423</v>
      </c>
      <c r="D140" s="28">
        <v>360</v>
      </c>
      <c r="E140" s="28">
        <v>0</v>
      </c>
      <c r="F140" s="28">
        <f t="shared" si="33"/>
        <v>63</v>
      </c>
      <c r="G140" s="28">
        <v>850</v>
      </c>
      <c r="H140" s="28">
        <v>636</v>
      </c>
      <c r="I140" s="28">
        <v>0</v>
      </c>
      <c r="J140" s="28">
        <f t="shared" si="34"/>
        <v>214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1952</v>
      </c>
      <c r="D141" s="28">
        <v>1829</v>
      </c>
      <c r="E141" s="28">
        <v>0</v>
      </c>
      <c r="F141" s="28">
        <f t="shared" si="33"/>
        <v>123</v>
      </c>
      <c r="G141" s="28">
        <v>4076</v>
      </c>
      <c r="H141" s="28">
        <v>3190</v>
      </c>
      <c r="I141" s="28">
        <v>0</v>
      </c>
      <c r="J141" s="28">
        <f t="shared" si="34"/>
        <v>886</v>
      </c>
      <c r="K141" s="28">
        <v>387</v>
      </c>
      <c r="L141" s="28">
        <v>0</v>
      </c>
      <c r="M141" s="28">
        <v>222</v>
      </c>
      <c r="N141" s="28">
        <v>366</v>
      </c>
      <c r="O141" s="28">
        <v>366</v>
      </c>
    </row>
    <row r="142" spans="1:15" ht="12.75" customHeight="1">
      <c r="A142" s="4" t="s">
        <v>262</v>
      </c>
      <c r="B142" s="5" t="s">
        <v>263</v>
      </c>
      <c r="C142" s="28">
        <v>1824</v>
      </c>
      <c r="D142" s="28">
        <v>1461</v>
      </c>
      <c r="E142" s="28">
        <v>0</v>
      </c>
      <c r="F142" s="28">
        <f t="shared" si="33"/>
        <v>363</v>
      </c>
      <c r="G142" s="28">
        <v>5319</v>
      </c>
      <c r="H142" s="28">
        <v>4282</v>
      </c>
      <c r="I142" s="28">
        <v>0</v>
      </c>
      <c r="J142" s="28">
        <f t="shared" si="34"/>
        <v>1037</v>
      </c>
      <c r="K142" s="28">
        <v>496</v>
      </c>
      <c r="L142" s="28">
        <v>0</v>
      </c>
      <c r="M142" s="28">
        <v>1352</v>
      </c>
      <c r="N142" s="28">
        <v>483</v>
      </c>
      <c r="O142" s="28">
        <v>477</v>
      </c>
    </row>
    <row r="143" spans="1:15" ht="12.75" customHeight="1">
      <c r="A143" s="4" t="s">
        <v>264</v>
      </c>
      <c r="B143" s="5" t="s">
        <v>265</v>
      </c>
      <c r="C143" s="28">
        <v>5927</v>
      </c>
      <c r="D143" s="28">
        <v>5179</v>
      </c>
      <c r="E143" s="28">
        <v>0</v>
      </c>
      <c r="F143" s="28">
        <f t="shared" si="33"/>
        <v>748</v>
      </c>
      <c r="G143" s="28">
        <v>16835</v>
      </c>
      <c r="H143" s="28">
        <v>8591</v>
      </c>
      <c r="I143" s="28">
        <v>0</v>
      </c>
      <c r="J143" s="28">
        <f t="shared" si="34"/>
        <v>8244</v>
      </c>
      <c r="K143" s="28">
        <v>2006</v>
      </c>
      <c r="L143" s="28">
        <v>0</v>
      </c>
      <c r="M143" s="28">
        <v>1395</v>
      </c>
      <c r="N143" s="28">
        <v>1199</v>
      </c>
      <c r="O143" s="28">
        <v>1155</v>
      </c>
    </row>
    <row r="144" spans="1:15" ht="12.75" customHeight="1">
      <c r="A144" s="10"/>
      <c r="B144" s="9" t="s">
        <v>266</v>
      </c>
      <c r="C144" s="30">
        <f t="shared" ref="C144:O144" si="35">SUM(C136:C143)</f>
        <v>21460</v>
      </c>
      <c r="D144" s="30">
        <f t="shared" si="35"/>
        <v>19271</v>
      </c>
      <c r="E144" s="30">
        <f t="shared" si="35"/>
        <v>0</v>
      </c>
      <c r="F144" s="30">
        <f t="shared" si="35"/>
        <v>2189</v>
      </c>
      <c r="G144" s="30">
        <f t="shared" si="35"/>
        <v>52783</v>
      </c>
      <c r="H144" s="30">
        <f t="shared" si="35"/>
        <v>37529</v>
      </c>
      <c r="I144" s="30">
        <f t="shared" si="35"/>
        <v>0</v>
      </c>
      <c r="J144" s="30">
        <f t="shared" si="35"/>
        <v>15254</v>
      </c>
      <c r="K144" s="30">
        <f t="shared" si="35"/>
        <v>5082</v>
      </c>
      <c r="L144" s="30">
        <f t="shared" si="35"/>
        <v>337</v>
      </c>
      <c r="M144" s="30">
        <f t="shared" si="35"/>
        <v>5528</v>
      </c>
      <c r="N144" s="30">
        <f t="shared" si="35"/>
        <v>5347</v>
      </c>
      <c r="O144" s="30">
        <f t="shared" si="35"/>
        <v>4680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671482</v>
      </c>
      <c r="D145" s="31">
        <f t="shared" si="36"/>
        <v>491671</v>
      </c>
      <c r="E145" s="31">
        <f t="shared" si="36"/>
        <v>21973</v>
      </c>
      <c r="F145" s="31">
        <f t="shared" si="36"/>
        <v>157838</v>
      </c>
      <c r="G145" s="31">
        <f t="shared" si="36"/>
        <v>1968681</v>
      </c>
      <c r="H145" s="31">
        <f t="shared" si="36"/>
        <v>995319</v>
      </c>
      <c r="I145" s="31">
        <f t="shared" si="36"/>
        <v>95749</v>
      </c>
      <c r="J145" s="31">
        <f t="shared" si="36"/>
        <v>877613</v>
      </c>
      <c r="K145" s="31">
        <f t="shared" si="36"/>
        <v>84456</v>
      </c>
      <c r="L145" s="31">
        <f t="shared" si="36"/>
        <v>2908</v>
      </c>
      <c r="M145" s="31">
        <f t="shared" si="36"/>
        <v>208968</v>
      </c>
      <c r="N145" s="31">
        <f t="shared" si="36"/>
        <v>172356</v>
      </c>
      <c r="O145" s="31">
        <f t="shared" si="36"/>
        <v>59687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62305</v>
      </c>
      <c r="D15" s="28">
        <v>33878</v>
      </c>
      <c r="E15" s="28">
        <v>5525</v>
      </c>
      <c r="F15" s="28">
        <f t="shared" ref="F15:F22" si="0">SUM(C15-D15-E15)</f>
        <v>22902</v>
      </c>
      <c r="G15" s="28">
        <v>233139</v>
      </c>
      <c r="H15" s="28">
        <v>82854</v>
      </c>
      <c r="I15" s="28">
        <v>24983</v>
      </c>
      <c r="J15" s="28">
        <f t="shared" ref="J15:J22" si="1">SUM(G15-H15-I15)</f>
        <v>125302</v>
      </c>
      <c r="K15" s="28">
        <v>10465</v>
      </c>
      <c r="L15" s="28">
        <v>0</v>
      </c>
      <c r="M15" s="28">
        <v>25336</v>
      </c>
      <c r="N15" s="28">
        <v>6968</v>
      </c>
      <c r="O15" s="28">
        <v>6968</v>
      </c>
    </row>
    <row r="16" spans="1:15" ht="12.75" customHeight="1">
      <c r="A16" s="4" t="s">
        <v>29</v>
      </c>
      <c r="B16" s="5" t="s">
        <v>30</v>
      </c>
      <c r="C16" s="28">
        <v>31296</v>
      </c>
      <c r="D16" s="28">
        <v>16188</v>
      </c>
      <c r="E16" s="28">
        <v>845</v>
      </c>
      <c r="F16" s="28">
        <f t="shared" si="0"/>
        <v>14263</v>
      </c>
      <c r="G16" s="28">
        <v>210619</v>
      </c>
      <c r="H16" s="28">
        <v>34991</v>
      </c>
      <c r="I16" s="28">
        <v>5089</v>
      </c>
      <c r="J16" s="28">
        <f t="shared" si="1"/>
        <v>170539</v>
      </c>
      <c r="K16" s="28">
        <v>5164</v>
      </c>
      <c r="L16" s="28">
        <v>0</v>
      </c>
      <c r="M16" s="28">
        <v>25022</v>
      </c>
      <c r="N16" s="28">
        <v>100</v>
      </c>
      <c r="O16" s="28">
        <v>100</v>
      </c>
    </row>
    <row r="17" spans="1:15" ht="12.75" customHeight="1">
      <c r="A17" s="4" t="s">
        <v>31</v>
      </c>
      <c r="B17" s="5" t="s">
        <v>32</v>
      </c>
      <c r="C17" s="28">
        <v>16063</v>
      </c>
      <c r="D17" s="28">
        <v>15156</v>
      </c>
      <c r="E17" s="28">
        <v>0</v>
      </c>
      <c r="F17" s="28">
        <f t="shared" si="0"/>
        <v>907</v>
      </c>
      <c r="G17" s="28">
        <v>32992</v>
      </c>
      <c r="H17" s="28">
        <v>27049</v>
      </c>
      <c r="I17" s="28">
        <v>0</v>
      </c>
      <c r="J17" s="28">
        <f t="shared" si="1"/>
        <v>5943</v>
      </c>
      <c r="K17" s="28">
        <v>2640</v>
      </c>
      <c r="L17" s="28">
        <v>0</v>
      </c>
      <c r="M17" s="28">
        <v>1108</v>
      </c>
      <c r="N17" s="28">
        <v>737</v>
      </c>
      <c r="O17" s="28">
        <v>737</v>
      </c>
    </row>
    <row r="18" spans="1:15" ht="12.75" customHeight="1">
      <c r="A18" s="4" t="s">
        <v>33</v>
      </c>
      <c r="B18" s="5" t="s">
        <v>34</v>
      </c>
      <c r="C18" s="28">
        <v>41769</v>
      </c>
      <c r="D18" s="28">
        <v>38367</v>
      </c>
      <c r="E18" s="28">
        <v>955</v>
      </c>
      <c r="F18" s="28">
        <f t="shared" si="0"/>
        <v>2447</v>
      </c>
      <c r="G18" s="28">
        <v>119417</v>
      </c>
      <c r="H18" s="28">
        <v>85488</v>
      </c>
      <c r="I18" s="28">
        <v>3815</v>
      </c>
      <c r="J18" s="28">
        <f t="shared" si="1"/>
        <v>30114</v>
      </c>
      <c r="K18" s="28">
        <v>7118</v>
      </c>
      <c r="L18" s="28">
        <v>0</v>
      </c>
      <c r="M18" s="28">
        <v>13133</v>
      </c>
      <c r="N18" s="28">
        <v>1304</v>
      </c>
      <c r="O18" s="28">
        <v>1304</v>
      </c>
    </row>
    <row r="19" spans="1:15" ht="12.75" customHeight="1">
      <c r="A19" s="4" t="s">
        <v>35</v>
      </c>
      <c r="B19" s="5" t="s">
        <v>36</v>
      </c>
      <c r="C19" s="28">
        <v>34723</v>
      </c>
      <c r="D19" s="28">
        <v>32906</v>
      </c>
      <c r="E19" s="28">
        <v>1663</v>
      </c>
      <c r="F19" s="28">
        <f t="shared" si="0"/>
        <v>154</v>
      </c>
      <c r="G19" s="28">
        <v>82843</v>
      </c>
      <c r="H19" s="28">
        <v>67894</v>
      </c>
      <c r="I19" s="28">
        <v>8023</v>
      </c>
      <c r="J19" s="28">
        <f t="shared" si="1"/>
        <v>6926</v>
      </c>
      <c r="K19" s="28">
        <v>894</v>
      </c>
      <c r="L19" s="28">
        <v>0</v>
      </c>
      <c r="M19" s="28">
        <v>105</v>
      </c>
      <c r="N19" s="28">
        <v>581</v>
      </c>
      <c r="O19" s="28">
        <v>581</v>
      </c>
    </row>
    <row r="20" spans="1:15" ht="12.75" customHeight="1">
      <c r="A20" s="4" t="s">
        <v>37</v>
      </c>
      <c r="B20" s="5" t="s">
        <v>38</v>
      </c>
      <c r="C20" s="28">
        <v>190544</v>
      </c>
      <c r="D20" s="28">
        <v>175734</v>
      </c>
      <c r="E20" s="28">
        <v>5922</v>
      </c>
      <c r="F20" s="28">
        <f t="shared" si="0"/>
        <v>8888</v>
      </c>
      <c r="G20" s="28">
        <v>425488</v>
      </c>
      <c r="H20" s="28">
        <v>330722</v>
      </c>
      <c r="I20" s="28">
        <v>29416</v>
      </c>
      <c r="J20" s="28">
        <f t="shared" si="1"/>
        <v>65350</v>
      </c>
      <c r="K20" s="28">
        <v>16298</v>
      </c>
      <c r="L20" s="28">
        <v>0</v>
      </c>
      <c r="M20" s="28">
        <v>12812</v>
      </c>
      <c r="N20" s="28">
        <v>17054</v>
      </c>
      <c r="O20" s="28">
        <v>15189</v>
      </c>
    </row>
    <row r="21" spans="1:15" ht="12.75" customHeight="1">
      <c r="A21" s="4" t="s">
        <v>39</v>
      </c>
      <c r="B21" s="5" t="s">
        <v>40</v>
      </c>
      <c r="C21" s="28">
        <v>16700</v>
      </c>
      <c r="D21" s="28">
        <v>16242</v>
      </c>
      <c r="E21" s="28">
        <v>0</v>
      </c>
      <c r="F21" s="28">
        <f t="shared" si="0"/>
        <v>458</v>
      </c>
      <c r="G21" s="28">
        <v>27052</v>
      </c>
      <c r="H21" s="28">
        <v>25701</v>
      </c>
      <c r="I21" s="28">
        <v>0</v>
      </c>
      <c r="J21" s="28">
        <f t="shared" si="1"/>
        <v>1351</v>
      </c>
      <c r="K21" s="28">
        <v>57</v>
      </c>
      <c r="L21" s="28">
        <v>0</v>
      </c>
      <c r="M21" s="28">
        <v>30</v>
      </c>
      <c r="N21" s="28">
        <v>40</v>
      </c>
      <c r="O21" s="28">
        <v>40</v>
      </c>
    </row>
    <row r="22" spans="1:15" ht="12.75" customHeight="1">
      <c r="A22" s="4" t="s">
        <v>41</v>
      </c>
      <c r="B22" s="5" t="s">
        <v>42</v>
      </c>
      <c r="C22" s="28">
        <v>15236</v>
      </c>
      <c r="D22" s="28">
        <v>12514</v>
      </c>
      <c r="E22" s="28">
        <v>2033</v>
      </c>
      <c r="F22" s="28">
        <f t="shared" si="0"/>
        <v>689</v>
      </c>
      <c r="G22" s="28">
        <v>38218</v>
      </c>
      <c r="H22" s="28">
        <v>24160</v>
      </c>
      <c r="I22" s="28">
        <v>7891</v>
      </c>
      <c r="J22" s="28">
        <f t="shared" si="1"/>
        <v>6167</v>
      </c>
      <c r="K22" s="28">
        <v>2623</v>
      </c>
      <c r="L22" s="28">
        <v>0</v>
      </c>
      <c r="M22" s="28">
        <v>7666</v>
      </c>
      <c r="N22" s="28">
        <v>974</v>
      </c>
      <c r="O22" s="28">
        <v>974</v>
      </c>
    </row>
    <row r="23" spans="1:15" ht="12.75" customHeight="1">
      <c r="A23" s="8"/>
      <c r="B23" s="9" t="s">
        <v>43</v>
      </c>
      <c r="C23" s="29">
        <f t="shared" ref="C23:O23" si="2">SUM(C15:C22)</f>
        <v>408636</v>
      </c>
      <c r="D23" s="29">
        <f t="shared" si="2"/>
        <v>340985</v>
      </c>
      <c r="E23" s="29">
        <f t="shared" si="2"/>
        <v>16943</v>
      </c>
      <c r="F23" s="29">
        <f t="shared" si="2"/>
        <v>50708</v>
      </c>
      <c r="G23" s="29">
        <f t="shared" si="2"/>
        <v>1169768</v>
      </c>
      <c r="H23" s="29">
        <f t="shared" si="2"/>
        <v>678859</v>
      </c>
      <c r="I23" s="29">
        <f t="shared" si="2"/>
        <v>79217</v>
      </c>
      <c r="J23" s="29">
        <f t="shared" si="2"/>
        <v>411692</v>
      </c>
      <c r="K23" s="29">
        <f t="shared" si="2"/>
        <v>45259</v>
      </c>
      <c r="L23" s="29">
        <f t="shared" si="2"/>
        <v>0</v>
      </c>
      <c r="M23" s="29">
        <f t="shared" si="2"/>
        <v>85212</v>
      </c>
      <c r="N23" s="29">
        <f t="shared" si="2"/>
        <v>27758</v>
      </c>
      <c r="O23" s="29">
        <f t="shared" si="2"/>
        <v>25893</v>
      </c>
    </row>
    <row r="24" spans="1:15" ht="14.25" customHeight="1">
      <c r="A24" s="4" t="s">
        <v>44</v>
      </c>
      <c r="B24" s="5" t="s">
        <v>45</v>
      </c>
      <c r="C24" s="28">
        <v>51355</v>
      </c>
      <c r="D24" s="28">
        <v>16566</v>
      </c>
      <c r="E24" s="28">
        <v>1272</v>
      </c>
      <c r="F24" s="28">
        <f>SUM(C24-D24-E24)</f>
        <v>33517</v>
      </c>
      <c r="G24" s="28">
        <v>150719</v>
      </c>
      <c r="H24" s="28">
        <v>23248</v>
      </c>
      <c r="I24" s="28">
        <v>4476</v>
      </c>
      <c r="J24" s="28">
        <f>SUM(G24-H24-I24)</f>
        <v>122995</v>
      </c>
      <c r="K24" s="28">
        <v>42514</v>
      </c>
      <c r="L24" s="28">
        <v>0</v>
      </c>
      <c r="M24" s="28">
        <v>12523</v>
      </c>
      <c r="N24" s="28">
        <v>5342</v>
      </c>
      <c r="O24" s="28">
        <v>5342</v>
      </c>
    </row>
    <row r="25" spans="1:15" ht="14.25" customHeight="1">
      <c r="A25" s="10"/>
      <c r="B25" s="9" t="s">
        <v>46</v>
      </c>
      <c r="C25" s="29">
        <f t="shared" ref="C25:O25" si="3">SUM(C24)</f>
        <v>51355</v>
      </c>
      <c r="D25" s="29">
        <f t="shared" si="3"/>
        <v>16566</v>
      </c>
      <c r="E25" s="29">
        <f t="shared" si="3"/>
        <v>1272</v>
      </c>
      <c r="F25" s="29">
        <f t="shared" si="3"/>
        <v>33517</v>
      </c>
      <c r="G25" s="29">
        <f t="shared" si="3"/>
        <v>150719</v>
      </c>
      <c r="H25" s="29">
        <f t="shared" si="3"/>
        <v>23248</v>
      </c>
      <c r="I25" s="29">
        <f t="shared" si="3"/>
        <v>4476</v>
      </c>
      <c r="J25" s="29">
        <f t="shared" si="3"/>
        <v>122995</v>
      </c>
      <c r="K25" s="29">
        <f t="shared" si="3"/>
        <v>42514</v>
      </c>
      <c r="L25" s="29">
        <f t="shared" si="3"/>
        <v>0</v>
      </c>
      <c r="M25" s="29">
        <f t="shared" si="3"/>
        <v>12523</v>
      </c>
      <c r="N25" s="29">
        <f t="shared" si="3"/>
        <v>5342</v>
      </c>
      <c r="O25" s="29">
        <f t="shared" si="3"/>
        <v>5342</v>
      </c>
    </row>
    <row r="26" spans="1:15" ht="12.75" customHeight="1">
      <c r="A26" s="4" t="s">
        <v>47</v>
      </c>
      <c r="B26" s="5" t="s">
        <v>48</v>
      </c>
      <c r="C26" s="28">
        <v>139142</v>
      </c>
      <c r="D26" s="28">
        <v>64142</v>
      </c>
      <c r="E26" s="28">
        <v>4822</v>
      </c>
      <c r="F26" s="28">
        <f>SUM(C26-D26-E26)</f>
        <v>70178</v>
      </c>
      <c r="G26" s="28">
        <v>303534</v>
      </c>
      <c r="H26" s="28">
        <v>96531</v>
      </c>
      <c r="I26" s="28">
        <v>15279</v>
      </c>
      <c r="J26" s="28">
        <f>SUM(G26-H26-I26)</f>
        <v>191724</v>
      </c>
      <c r="K26" s="28">
        <v>16649</v>
      </c>
      <c r="L26" s="28">
        <v>316</v>
      </c>
      <c r="M26" s="28">
        <v>12806</v>
      </c>
      <c r="N26" s="28">
        <v>5113</v>
      </c>
      <c r="O26" s="28">
        <v>5113</v>
      </c>
    </row>
    <row r="27" spans="1:15" ht="12.75" customHeight="1">
      <c r="A27" s="4" t="s">
        <v>49</v>
      </c>
      <c r="B27" s="5" t="s">
        <v>50</v>
      </c>
      <c r="C27" s="28">
        <v>23352</v>
      </c>
      <c r="D27" s="28">
        <v>21305</v>
      </c>
      <c r="E27" s="28">
        <v>1702</v>
      </c>
      <c r="F27" s="28">
        <f>SUM(C27-D27-E27)</f>
        <v>345</v>
      </c>
      <c r="G27" s="28">
        <v>48432</v>
      </c>
      <c r="H27" s="28">
        <v>27046</v>
      </c>
      <c r="I27" s="28">
        <v>5590</v>
      </c>
      <c r="J27" s="28">
        <f>SUM(G27-H27-I27)</f>
        <v>15796</v>
      </c>
      <c r="K27" s="28">
        <v>5609</v>
      </c>
      <c r="L27" s="28">
        <v>0</v>
      </c>
      <c r="M27" s="28">
        <v>1417</v>
      </c>
      <c r="N27" s="28">
        <v>929</v>
      </c>
      <c r="O27" s="28">
        <v>929</v>
      </c>
    </row>
    <row r="28" spans="1:15" ht="12.75" customHeight="1">
      <c r="A28" s="4" t="s">
        <v>51</v>
      </c>
      <c r="B28" s="5" t="s">
        <v>52</v>
      </c>
      <c r="C28" s="28">
        <v>24679</v>
      </c>
      <c r="D28" s="28">
        <v>17985</v>
      </c>
      <c r="E28" s="28">
        <v>2409</v>
      </c>
      <c r="F28" s="28">
        <f>SUM(C28-D28-E28)</f>
        <v>4285</v>
      </c>
      <c r="G28" s="28">
        <v>59523</v>
      </c>
      <c r="H28" s="28">
        <v>32866</v>
      </c>
      <c r="I28" s="28">
        <v>11593</v>
      </c>
      <c r="J28" s="28">
        <f>SUM(G28-H28-I28)</f>
        <v>15064</v>
      </c>
      <c r="K28" s="28">
        <v>1980</v>
      </c>
      <c r="L28" s="28">
        <v>2094</v>
      </c>
      <c r="M28" s="28">
        <v>253</v>
      </c>
      <c r="N28" s="28">
        <v>2958</v>
      </c>
      <c r="O28" s="28">
        <v>2958</v>
      </c>
    </row>
    <row r="29" spans="1:15" ht="12.75" customHeight="1">
      <c r="A29" s="4" t="s">
        <v>53</v>
      </c>
      <c r="B29" s="5" t="s">
        <v>54</v>
      </c>
      <c r="C29" s="28">
        <v>32176</v>
      </c>
      <c r="D29" s="28">
        <v>27474</v>
      </c>
      <c r="E29" s="28">
        <v>3855</v>
      </c>
      <c r="F29" s="28">
        <f>SUM(C29-D29-E29)</f>
        <v>847</v>
      </c>
      <c r="G29" s="28">
        <v>62663</v>
      </c>
      <c r="H29" s="28">
        <v>48309</v>
      </c>
      <c r="I29" s="28">
        <v>13026</v>
      </c>
      <c r="J29" s="28">
        <f>SUM(G29-H29-I29)</f>
        <v>1328</v>
      </c>
      <c r="K29" s="28">
        <v>302</v>
      </c>
      <c r="L29" s="28">
        <v>207</v>
      </c>
      <c r="M29" s="28">
        <v>15</v>
      </c>
      <c r="N29" s="28">
        <v>168</v>
      </c>
      <c r="O29" s="28">
        <v>168</v>
      </c>
    </row>
    <row r="30" spans="1:15" ht="12.75" customHeight="1">
      <c r="A30" s="8"/>
      <c r="B30" s="9" t="s">
        <v>55</v>
      </c>
      <c r="C30" s="29">
        <f t="shared" ref="C30:O30" si="4">SUM(C26:C29)</f>
        <v>219349</v>
      </c>
      <c r="D30" s="29">
        <f t="shared" si="4"/>
        <v>130906</v>
      </c>
      <c r="E30" s="29">
        <f t="shared" si="4"/>
        <v>12788</v>
      </c>
      <c r="F30" s="29">
        <f t="shared" si="4"/>
        <v>75655</v>
      </c>
      <c r="G30" s="29">
        <f t="shared" si="4"/>
        <v>474152</v>
      </c>
      <c r="H30" s="29">
        <f t="shared" si="4"/>
        <v>204752</v>
      </c>
      <c r="I30" s="29">
        <f t="shared" si="4"/>
        <v>45488</v>
      </c>
      <c r="J30" s="29">
        <f t="shared" si="4"/>
        <v>223912</v>
      </c>
      <c r="K30" s="29">
        <f t="shared" si="4"/>
        <v>24540</v>
      </c>
      <c r="L30" s="29">
        <f t="shared" si="4"/>
        <v>2617</v>
      </c>
      <c r="M30" s="29">
        <f t="shared" si="4"/>
        <v>14491</v>
      </c>
      <c r="N30" s="29">
        <f t="shared" si="4"/>
        <v>9168</v>
      </c>
      <c r="O30" s="29">
        <f t="shared" si="4"/>
        <v>9168</v>
      </c>
    </row>
    <row r="31" spans="1:15" ht="12.75" customHeight="1">
      <c r="A31" s="4" t="s">
        <v>56</v>
      </c>
      <c r="B31" s="5" t="s">
        <v>57</v>
      </c>
      <c r="C31" s="28">
        <v>92912</v>
      </c>
      <c r="D31" s="28">
        <v>86318</v>
      </c>
      <c r="E31" s="28">
        <v>1917</v>
      </c>
      <c r="F31" s="28">
        <f t="shared" ref="F31:F42" si="5">SUM(C31-D31-E31)</f>
        <v>4677</v>
      </c>
      <c r="G31" s="28">
        <v>229299</v>
      </c>
      <c r="H31" s="28">
        <v>162532</v>
      </c>
      <c r="I31" s="28">
        <v>7743</v>
      </c>
      <c r="J31" s="28">
        <f t="shared" ref="J31:J42" si="6">SUM(G31-H31-I31)</f>
        <v>59024</v>
      </c>
      <c r="K31" s="28">
        <v>3225</v>
      </c>
      <c r="L31" s="28">
        <v>0</v>
      </c>
      <c r="M31" s="28">
        <v>3457</v>
      </c>
      <c r="N31" s="28">
        <v>1461</v>
      </c>
      <c r="O31" s="28">
        <v>1461</v>
      </c>
    </row>
    <row r="32" spans="1:15" ht="12.75" customHeight="1">
      <c r="A32" s="4" t="s">
        <v>58</v>
      </c>
      <c r="B32" s="5" t="s">
        <v>59</v>
      </c>
      <c r="C32" s="28">
        <v>117626</v>
      </c>
      <c r="D32" s="28">
        <v>103911</v>
      </c>
      <c r="E32" s="28">
        <v>5249</v>
      </c>
      <c r="F32" s="28">
        <f t="shared" si="5"/>
        <v>8466</v>
      </c>
      <c r="G32" s="28">
        <v>414068</v>
      </c>
      <c r="H32" s="28">
        <v>229303</v>
      </c>
      <c r="I32" s="28">
        <v>26174</v>
      </c>
      <c r="J32" s="28">
        <f t="shared" si="6"/>
        <v>158591</v>
      </c>
      <c r="K32" s="28">
        <v>10973</v>
      </c>
      <c r="L32" s="28">
        <v>0</v>
      </c>
      <c r="M32" s="28">
        <v>55983</v>
      </c>
      <c r="N32" s="28">
        <v>6888</v>
      </c>
      <c r="O32" s="28">
        <v>6888</v>
      </c>
    </row>
    <row r="33" spans="1:256" ht="12.75" customHeight="1">
      <c r="A33" s="4" t="s">
        <v>60</v>
      </c>
      <c r="B33" s="5" t="s">
        <v>61</v>
      </c>
      <c r="C33" s="28">
        <v>59998</v>
      </c>
      <c r="D33" s="28">
        <v>50107</v>
      </c>
      <c r="E33" s="28">
        <v>2083</v>
      </c>
      <c r="F33" s="28">
        <f t="shared" si="5"/>
        <v>7808</v>
      </c>
      <c r="G33" s="28">
        <v>210371</v>
      </c>
      <c r="H33" s="28">
        <v>62930</v>
      </c>
      <c r="I33" s="28">
        <v>5526</v>
      </c>
      <c r="J33" s="28">
        <f t="shared" si="6"/>
        <v>141915</v>
      </c>
      <c r="K33" s="28">
        <v>16537</v>
      </c>
      <c r="L33" s="28">
        <v>87</v>
      </c>
      <c r="M33" s="28">
        <v>25905</v>
      </c>
      <c r="N33" s="28">
        <v>3905</v>
      </c>
      <c r="O33" s="28">
        <v>3905</v>
      </c>
    </row>
    <row r="34" spans="1:256" ht="12.75" customHeight="1">
      <c r="A34" s="4" t="s">
        <v>62</v>
      </c>
      <c r="B34" s="5" t="s">
        <v>63</v>
      </c>
      <c r="C34" s="28">
        <v>63912</v>
      </c>
      <c r="D34" s="28">
        <v>24527</v>
      </c>
      <c r="E34" s="28">
        <v>445</v>
      </c>
      <c r="F34" s="28">
        <f t="shared" si="5"/>
        <v>38940</v>
      </c>
      <c r="G34" s="28">
        <v>152273</v>
      </c>
      <c r="H34" s="28">
        <v>55095</v>
      </c>
      <c r="I34" s="28">
        <v>1954</v>
      </c>
      <c r="J34" s="28">
        <f t="shared" si="6"/>
        <v>95224</v>
      </c>
      <c r="K34" s="28">
        <v>3338</v>
      </c>
      <c r="L34" s="28">
        <v>0</v>
      </c>
      <c r="M34" s="28">
        <v>35445</v>
      </c>
      <c r="N34" s="28">
        <v>85</v>
      </c>
      <c r="O34" s="28">
        <v>85</v>
      </c>
    </row>
    <row r="35" spans="1:256" ht="12.75" customHeight="1">
      <c r="A35" s="4" t="s">
        <v>64</v>
      </c>
      <c r="B35" s="5" t="s">
        <v>65</v>
      </c>
      <c r="C35" s="28">
        <v>29747</v>
      </c>
      <c r="D35" s="28">
        <v>29542</v>
      </c>
      <c r="E35" s="28">
        <v>0</v>
      </c>
      <c r="F35" s="28">
        <f t="shared" si="5"/>
        <v>205</v>
      </c>
      <c r="G35" s="28">
        <v>50213</v>
      </c>
      <c r="H35" s="28">
        <v>46995</v>
      </c>
      <c r="I35" s="28">
        <v>0</v>
      </c>
      <c r="J35" s="28">
        <f t="shared" si="6"/>
        <v>3218</v>
      </c>
      <c r="K35" s="28">
        <v>273</v>
      </c>
      <c r="L35" s="28">
        <v>0</v>
      </c>
      <c r="M35" s="28">
        <v>129</v>
      </c>
      <c r="N35" s="28">
        <v>2165</v>
      </c>
      <c r="O35" s="28">
        <v>2165</v>
      </c>
    </row>
    <row r="36" spans="1:256" ht="12.75" customHeight="1">
      <c r="A36" s="4" t="s">
        <v>66</v>
      </c>
      <c r="B36" s="5" t="s">
        <v>67</v>
      </c>
      <c r="C36" s="28">
        <v>18231</v>
      </c>
      <c r="D36" s="28">
        <v>15561</v>
      </c>
      <c r="E36" s="28">
        <v>1881</v>
      </c>
      <c r="F36" s="28">
        <f t="shared" si="5"/>
        <v>789</v>
      </c>
      <c r="G36" s="28">
        <v>51627</v>
      </c>
      <c r="H36" s="28">
        <v>37814</v>
      </c>
      <c r="I36" s="28">
        <v>10110</v>
      </c>
      <c r="J36" s="28">
        <f t="shared" si="6"/>
        <v>3703</v>
      </c>
      <c r="K36" s="28">
        <v>120</v>
      </c>
      <c r="L36" s="28">
        <v>0</v>
      </c>
      <c r="M36" s="28">
        <v>1210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33217</v>
      </c>
      <c r="D37" s="28">
        <v>27869</v>
      </c>
      <c r="E37" s="28">
        <v>809</v>
      </c>
      <c r="F37" s="28">
        <f t="shared" si="5"/>
        <v>4539</v>
      </c>
      <c r="G37" s="28">
        <v>152820</v>
      </c>
      <c r="H37" s="28">
        <v>65585</v>
      </c>
      <c r="I37" s="28">
        <v>2616</v>
      </c>
      <c r="J37" s="28">
        <f t="shared" si="6"/>
        <v>84619</v>
      </c>
      <c r="K37" s="28">
        <v>6505</v>
      </c>
      <c r="L37" s="28">
        <v>6</v>
      </c>
      <c r="M37" s="28">
        <v>30660</v>
      </c>
      <c r="N37" s="28">
        <v>4546</v>
      </c>
      <c r="O37" s="28">
        <v>4477</v>
      </c>
    </row>
    <row r="38" spans="1:256" ht="12.75" customHeight="1">
      <c r="A38" s="4" t="s">
        <v>70</v>
      </c>
      <c r="B38" s="5" t="s">
        <v>71</v>
      </c>
      <c r="C38" s="28">
        <v>465659</v>
      </c>
      <c r="D38" s="28">
        <v>346680</v>
      </c>
      <c r="E38" s="28">
        <v>14568</v>
      </c>
      <c r="F38" s="28">
        <f t="shared" si="5"/>
        <v>104411</v>
      </c>
      <c r="G38" s="28">
        <v>1285604</v>
      </c>
      <c r="H38" s="28">
        <v>557712</v>
      </c>
      <c r="I38" s="28">
        <v>57090</v>
      </c>
      <c r="J38" s="28">
        <f t="shared" si="6"/>
        <v>670802</v>
      </c>
      <c r="K38" s="28">
        <v>94624</v>
      </c>
      <c r="L38" s="28">
        <v>349</v>
      </c>
      <c r="M38" s="28">
        <v>103695</v>
      </c>
      <c r="N38" s="28">
        <v>294893</v>
      </c>
      <c r="O38" s="28">
        <v>64535</v>
      </c>
    </row>
    <row r="39" spans="1:256" ht="12.75" customHeight="1">
      <c r="A39" s="4" t="s">
        <v>72</v>
      </c>
      <c r="B39" s="5" t="s">
        <v>73</v>
      </c>
      <c r="C39" s="28">
        <v>43719</v>
      </c>
      <c r="D39" s="28">
        <v>39806</v>
      </c>
      <c r="E39" s="28">
        <v>2287</v>
      </c>
      <c r="F39" s="28">
        <f t="shared" si="5"/>
        <v>1626</v>
      </c>
      <c r="G39" s="28">
        <v>82571</v>
      </c>
      <c r="H39" s="28">
        <v>64049</v>
      </c>
      <c r="I39" s="28">
        <v>12158</v>
      </c>
      <c r="J39" s="28">
        <f t="shared" si="6"/>
        <v>6364</v>
      </c>
      <c r="K39" s="28">
        <v>590</v>
      </c>
      <c r="L39" s="28">
        <v>0</v>
      </c>
      <c r="M39" s="28">
        <v>123</v>
      </c>
      <c r="N39" s="28">
        <v>37</v>
      </c>
      <c r="O39" s="28">
        <v>37</v>
      </c>
    </row>
    <row r="40" spans="1:256" ht="12.75" customHeight="1">
      <c r="A40" s="4" t="s">
        <v>74</v>
      </c>
      <c r="B40" s="5" t="s">
        <v>75</v>
      </c>
      <c r="C40" s="28">
        <v>47878</v>
      </c>
      <c r="D40" s="28">
        <v>42985</v>
      </c>
      <c r="E40" s="28">
        <v>2287</v>
      </c>
      <c r="F40" s="28">
        <f t="shared" si="5"/>
        <v>2606</v>
      </c>
      <c r="G40" s="28">
        <v>127432</v>
      </c>
      <c r="H40" s="28">
        <v>82627</v>
      </c>
      <c r="I40" s="28">
        <v>9550</v>
      </c>
      <c r="J40" s="28">
        <f t="shared" si="6"/>
        <v>35255</v>
      </c>
      <c r="K40" s="28">
        <v>2111</v>
      </c>
      <c r="L40" s="28">
        <v>0</v>
      </c>
      <c r="M40" s="28">
        <v>24983</v>
      </c>
      <c r="N40" s="28">
        <v>516</v>
      </c>
      <c r="O40" s="28">
        <v>516</v>
      </c>
    </row>
    <row r="41" spans="1:256" ht="12.75" customHeight="1">
      <c r="A41" s="4" t="s">
        <v>76</v>
      </c>
      <c r="B41" s="5" t="s">
        <v>77</v>
      </c>
      <c r="C41" s="28">
        <v>19071</v>
      </c>
      <c r="D41" s="28">
        <v>16316</v>
      </c>
      <c r="E41" s="28">
        <v>0</v>
      </c>
      <c r="F41" s="28">
        <f t="shared" si="5"/>
        <v>2755</v>
      </c>
      <c r="G41" s="28">
        <v>53524</v>
      </c>
      <c r="H41" s="28">
        <v>34897</v>
      </c>
      <c r="I41" s="28">
        <v>0</v>
      </c>
      <c r="J41" s="28">
        <f t="shared" si="6"/>
        <v>18627</v>
      </c>
      <c r="K41" s="28">
        <v>3925</v>
      </c>
      <c r="L41" s="28">
        <v>0</v>
      </c>
      <c r="M41" s="28">
        <v>773</v>
      </c>
      <c r="N41" s="28">
        <v>806</v>
      </c>
      <c r="O41" s="28">
        <v>806</v>
      </c>
    </row>
    <row r="42" spans="1:256" ht="12.75" customHeight="1">
      <c r="A42" s="4" t="s">
        <v>78</v>
      </c>
      <c r="B42" s="5" t="s">
        <v>79</v>
      </c>
      <c r="C42" s="28">
        <v>98403</v>
      </c>
      <c r="D42" s="28">
        <v>84444</v>
      </c>
      <c r="E42" s="28">
        <v>2691</v>
      </c>
      <c r="F42" s="28">
        <f t="shared" si="5"/>
        <v>11268</v>
      </c>
      <c r="G42" s="28">
        <v>159131</v>
      </c>
      <c r="H42" s="28">
        <v>123838</v>
      </c>
      <c r="I42" s="28">
        <v>6303</v>
      </c>
      <c r="J42" s="28">
        <f t="shared" si="6"/>
        <v>28990</v>
      </c>
      <c r="K42" s="28">
        <v>3023</v>
      </c>
      <c r="L42" s="28">
        <v>0</v>
      </c>
      <c r="M42" s="28">
        <v>92</v>
      </c>
      <c r="N42" s="28">
        <v>605</v>
      </c>
      <c r="O42" s="28">
        <v>605</v>
      </c>
    </row>
    <row r="43" spans="1:256" ht="12.75" customHeight="1">
      <c r="A43" s="8"/>
      <c r="B43" s="9" t="s">
        <v>80</v>
      </c>
      <c r="C43" s="29">
        <f t="shared" ref="C43:O43" si="7">SUM(C31:C42)</f>
        <v>1090373</v>
      </c>
      <c r="D43" s="29">
        <f t="shared" si="7"/>
        <v>868066</v>
      </c>
      <c r="E43" s="29">
        <f t="shared" si="7"/>
        <v>34217</v>
      </c>
      <c r="F43" s="29">
        <f t="shared" si="7"/>
        <v>188090</v>
      </c>
      <c r="G43" s="29">
        <f t="shared" si="7"/>
        <v>2968933</v>
      </c>
      <c r="H43" s="29">
        <f t="shared" si="7"/>
        <v>1523377</v>
      </c>
      <c r="I43" s="29">
        <f t="shared" si="7"/>
        <v>139224</v>
      </c>
      <c r="J43" s="29">
        <f t="shared" si="7"/>
        <v>1306332</v>
      </c>
      <c r="K43" s="29">
        <f t="shared" si="7"/>
        <v>145244</v>
      </c>
      <c r="L43" s="29">
        <f t="shared" si="7"/>
        <v>442</v>
      </c>
      <c r="M43" s="29">
        <f t="shared" si="7"/>
        <v>282455</v>
      </c>
      <c r="N43" s="29">
        <f t="shared" si="7"/>
        <v>315907</v>
      </c>
      <c r="O43" s="29">
        <f t="shared" si="7"/>
        <v>85480</v>
      </c>
    </row>
    <row r="44" spans="1:256" ht="12.75" customHeight="1">
      <c r="A44" s="4" t="s">
        <v>81</v>
      </c>
      <c r="B44" s="5" t="s">
        <v>82</v>
      </c>
      <c r="C44" s="28">
        <v>57988</v>
      </c>
      <c r="D44" s="28">
        <v>44297</v>
      </c>
      <c r="E44" s="28">
        <v>1501</v>
      </c>
      <c r="F44" s="28">
        <f>SUM(C44-D44-E44)</f>
        <v>12190</v>
      </c>
      <c r="G44" s="28">
        <v>205517</v>
      </c>
      <c r="H44" s="28">
        <v>100954</v>
      </c>
      <c r="I44" s="28">
        <v>4792</v>
      </c>
      <c r="J44" s="28">
        <f>SUM(G44-H44-I44)</f>
        <v>99771</v>
      </c>
      <c r="K44" s="28">
        <v>30157</v>
      </c>
      <c r="L44" s="28">
        <v>0</v>
      </c>
      <c r="M44" s="28">
        <v>19638</v>
      </c>
      <c r="N44" s="28">
        <v>1844</v>
      </c>
      <c r="O44" s="28">
        <v>1844</v>
      </c>
    </row>
    <row r="45" spans="1:256" ht="12.75" customHeight="1">
      <c r="A45" s="4" t="s">
        <v>83</v>
      </c>
      <c r="B45" s="5" t="s">
        <v>84</v>
      </c>
      <c r="C45" s="28">
        <v>62606</v>
      </c>
      <c r="D45" s="28">
        <v>50188</v>
      </c>
      <c r="E45" s="28">
        <v>2268</v>
      </c>
      <c r="F45" s="28">
        <f>SUM(C45-D45-E45)</f>
        <v>10150</v>
      </c>
      <c r="G45" s="28">
        <v>218827</v>
      </c>
      <c r="H45" s="28">
        <v>107218</v>
      </c>
      <c r="I45" s="28">
        <v>8418</v>
      </c>
      <c r="J45" s="28">
        <f>SUM(G45-H45-I45)</f>
        <v>103191</v>
      </c>
      <c r="K45" s="28">
        <v>36630</v>
      </c>
      <c r="L45" s="28">
        <v>0</v>
      </c>
      <c r="M45" s="28">
        <v>14180</v>
      </c>
      <c r="N45" s="28">
        <v>261</v>
      </c>
      <c r="O45" s="28">
        <v>261</v>
      </c>
    </row>
    <row r="46" spans="1:256" ht="12.75" customHeight="1">
      <c r="A46" s="8"/>
      <c r="B46" s="9" t="s">
        <v>85</v>
      </c>
      <c r="C46" s="29">
        <f t="shared" ref="C46:O46" si="8">SUM(C44:C45)</f>
        <v>120594</v>
      </c>
      <c r="D46" s="29">
        <f t="shared" si="8"/>
        <v>94485</v>
      </c>
      <c r="E46" s="29">
        <f t="shared" si="8"/>
        <v>3769</v>
      </c>
      <c r="F46" s="29">
        <f t="shared" si="8"/>
        <v>22340</v>
      </c>
      <c r="G46" s="29">
        <f t="shared" si="8"/>
        <v>424344</v>
      </c>
      <c r="H46" s="29">
        <f t="shared" si="8"/>
        <v>208172</v>
      </c>
      <c r="I46" s="29">
        <f t="shared" si="8"/>
        <v>13210</v>
      </c>
      <c r="J46" s="29">
        <f t="shared" si="8"/>
        <v>202962</v>
      </c>
      <c r="K46" s="29">
        <f t="shared" si="8"/>
        <v>66787</v>
      </c>
      <c r="L46" s="29">
        <f t="shared" si="8"/>
        <v>0</v>
      </c>
      <c r="M46" s="29">
        <f t="shared" si="8"/>
        <v>33818</v>
      </c>
      <c r="N46" s="29">
        <f t="shared" si="8"/>
        <v>2105</v>
      </c>
      <c r="O46" s="29">
        <f t="shared" si="8"/>
        <v>2105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13032</v>
      </c>
      <c r="D47" s="28">
        <v>11947</v>
      </c>
      <c r="E47" s="28">
        <v>0</v>
      </c>
      <c r="F47" s="28">
        <f>SUM(C47-D47-E47)</f>
        <v>1085</v>
      </c>
      <c r="G47" s="28">
        <v>11089</v>
      </c>
      <c r="H47" s="28">
        <v>8139</v>
      </c>
      <c r="I47" s="28">
        <v>0</v>
      </c>
      <c r="J47" s="28">
        <f>SUM(G47-H47-I47)</f>
        <v>2950</v>
      </c>
      <c r="K47" s="28">
        <v>607</v>
      </c>
      <c r="L47" s="28">
        <v>21</v>
      </c>
      <c r="M47" s="28">
        <v>152</v>
      </c>
      <c r="N47" s="28">
        <v>193</v>
      </c>
      <c r="O47" s="28">
        <v>193</v>
      </c>
    </row>
    <row r="48" spans="1:256" ht="12.75" customHeight="1">
      <c r="A48" s="4" t="s">
        <v>88</v>
      </c>
      <c r="B48" s="5" t="s">
        <v>89</v>
      </c>
      <c r="C48" s="28">
        <v>27314</v>
      </c>
      <c r="D48" s="28">
        <v>26057</v>
      </c>
      <c r="E48" s="28">
        <v>290</v>
      </c>
      <c r="F48" s="28">
        <f>SUM(C48-D48-E48)</f>
        <v>967</v>
      </c>
      <c r="G48" s="28">
        <v>46541</v>
      </c>
      <c r="H48" s="28">
        <v>43021</v>
      </c>
      <c r="I48" s="28">
        <v>923</v>
      </c>
      <c r="J48" s="28">
        <f>SUM(G48-H48-I48)</f>
        <v>2597</v>
      </c>
      <c r="K48" s="28">
        <v>1413</v>
      </c>
      <c r="L48" s="28">
        <v>0</v>
      </c>
      <c r="M48" s="28">
        <v>787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15072</v>
      </c>
      <c r="D49" s="28">
        <v>13775</v>
      </c>
      <c r="E49" s="28">
        <v>929</v>
      </c>
      <c r="F49" s="28">
        <f>SUM(C49-D49-E49)</f>
        <v>368</v>
      </c>
      <c r="G49" s="28">
        <v>16624</v>
      </c>
      <c r="H49" s="28">
        <v>10137</v>
      </c>
      <c r="I49" s="28">
        <v>2164</v>
      </c>
      <c r="J49" s="28">
        <f>SUM(G49-H49-I49)</f>
        <v>4323</v>
      </c>
      <c r="K49" s="28">
        <v>9266</v>
      </c>
      <c r="L49" s="28">
        <v>91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77913</v>
      </c>
      <c r="D50" s="28">
        <v>73672</v>
      </c>
      <c r="E50" s="28">
        <v>1722</v>
      </c>
      <c r="F50" s="28">
        <f>SUM(C50-D50-E50)</f>
        <v>2519</v>
      </c>
      <c r="G50" s="28">
        <v>163283</v>
      </c>
      <c r="H50" s="28">
        <v>114027</v>
      </c>
      <c r="I50" s="28">
        <v>6052</v>
      </c>
      <c r="J50" s="28">
        <f>SUM(G50-H50-I50)</f>
        <v>43204</v>
      </c>
      <c r="K50" s="28">
        <v>15556</v>
      </c>
      <c r="L50" s="28">
        <v>811</v>
      </c>
      <c r="M50" s="28">
        <v>15154</v>
      </c>
      <c r="N50" s="28">
        <v>1061</v>
      </c>
      <c r="O50" s="28">
        <v>1061</v>
      </c>
    </row>
    <row r="51" spans="1:15" ht="12.75" customHeight="1">
      <c r="A51" s="8"/>
      <c r="B51" s="9" t="s">
        <v>94</v>
      </c>
      <c r="C51" s="29">
        <f t="shared" ref="C51:O51" si="9">SUM(C47:C50)</f>
        <v>133331</v>
      </c>
      <c r="D51" s="29">
        <f t="shared" si="9"/>
        <v>125451</v>
      </c>
      <c r="E51" s="29">
        <f t="shared" si="9"/>
        <v>2941</v>
      </c>
      <c r="F51" s="29">
        <f t="shared" si="9"/>
        <v>4939</v>
      </c>
      <c r="G51" s="29">
        <f t="shared" si="9"/>
        <v>237537</v>
      </c>
      <c r="H51" s="29">
        <f t="shared" si="9"/>
        <v>175324</v>
      </c>
      <c r="I51" s="29">
        <f t="shared" si="9"/>
        <v>9139</v>
      </c>
      <c r="J51" s="29">
        <f t="shared" si="9"/>
        <v>53074</v>
      </c>
      <c r="K51" s="29">
        <f t="shared" si="9"/>
        <v>26842</v>
      </c>
      <c r="L51" s="29">
        <f t="shared" si="9"/>
        <v>923</v>
      </c>
      <c r="M51" s="29">
        <f t="shared" si="9"/>
        <v>16093</v>
      </c>
      <c r="N51" s="29">
        <f t="shared" si="9"/>
        <v>1254</v>
      </c>
      <c r="O51" s="29">
        <f t="shared" si="9"/>
        <v>1254</v>
      </c>
    </row>
    <row r="52" spans="1:15" ht="12.75" customHeight="1">
      <c r="A52" s="4" t="s">
        <v>95</v>
      </c>
      <c r="B52" s="5" t="s">
        <v>96</v>
      </c>
      <c r="C52" s="28">
        <v>14439</v>
      </c>
      <c r="D52" s="28">
        <v>13241</v>
      </c>
      <c r="E52" s="28">
        <v>146</v>
      </c>
      <c r="F52" s="28">
        <f t="shared" ref="F52:F58" si="10">SUM(C52-D52-E52)</f>
        <v>1052</v>
      </c>
      <c r="G52" s="28">
        <v>41923</v>
      </c>
      <c r="H52" s="28">
        <v>28071</v>
      </c>
      <c r="I52" s="28">
        <v>455</v>
      </c>
      <c r="J52" s="28">
        <f t="shared" ref="J52:J58" si="11">SUM(G52-H52-I52)</f>
        <v>13397</v>
      </c>
      <c r="K52" s="28">
        <v>15365</v>
      </c>
      <c r="L52" s="28">
        <v>0</v>
      </c>
      <c r="M52" s="28">
        <v>617</v>
      </c>
      <c r="N52" s="28">
        <v>895</v>
      </c>
      <c r="O52" s="28">
        <v>895</v>
      </c>
    </row>
    <row r="53" spans="1:15" ht="12.75" customHeight="1">
      <c r="A53" s="4" t="s">
        <v>97</v>
      </c>
      <c r="B53" s="5" t="s">
        <v>98</v>
      </c>
      <c r="C53" s="28">
        <v>91211</v>
      </c>
      <c r="D53" s="28">
        <v>63510</v>
      </c>
      <c r="E53" s="28">
        <v>1266</v>
      </c>
      <c r="F53" s="28">
        <f t="shared" si="10"/>
        <v>26435</v>
      </c>
      <c r="G53" s="28">
        <v>253700</v>
      </c>
      <c r="H53" s="28">
        <v>153272</v>
      </c>
      <c r="I53" s="28">
        <v>7202</v>
      </c>
      <c r="J53" s="28">
        <f t="shared" si="11"/>
        <v>93226</v>
      </c>
      <c r="K53" s="28">
        <v>7929</v>
      </c>
      <c r="L53" s="28">
        <v>0</v>
      </c>
      <c r="M53" s="28">
        <v>7145</v>
      </c>
      <c r="N53" s="28">
        <v>3333</v>
      </c>
      <c r="O53" s="28">
        <v>3333</v>
      </c>
    </row>
    <row r="54" spans="1:15" ht="12.75" customHeight="1">
      <c r="A54" s="4" t="s">
        <v>99</v>
      </c>
      <c r="B54" s="5" t="s">
        <v>100</v>
      </c>
      <c r="C54" s="28">
        <v>14621</v>
      </c>
      <c r="D54" s="28">
        <v>8554</v>
      </c>
      <c r="E54" s="28">
        <v>491</v>
      </c>
      <c r="F54" s="28">
        <f t="shared" si="10"/>
        <v>5576</v>
      </c>
      <c r="G54" s="28">
        <v>45653</v>
      </c>
      <c r="H54" s="28">
        <v>23663</v>
      </c>
      <c r="I54" s="28">
        <v>3356</v>
      </c>
      <c r="J54" s="28">
        <f t="shared" si="11"/>
        <v>18634</v>
      </c>
      <c r="K54" s="28">
        <v>515</v>
      </c>
      <c r="L54" s="28">
        <v>86</v>
      </c>
      <c r="M54" s="28">
        <v>2504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64029</v>
      </c>
      <c r="D55" s="28">
        <v>44331</v>
      </c>
      <c r="E55" s="28">
        <v>1355</v>
      </c>
      <c r="F55" s="28">
        <f t="shared" si="10"/>
        <v>18343</v>
      </c>
      <c r="G55" s="28">
        <v>188618</v>
      </c>
      <c r="H55" s="28">
        <v>96956</v>
      </c>
      <c r="I55" s="28">
        <v>4907</v>
      </c>
      <c r="J55" s="28">
        <f t="shared" si="11"/>
        <v>86755</v>
      </c>
      <c r="K55" s="28">
        <v>20451</v>
      </c>
      <c r="L55" s="28">
        <v>0</v>
      </c>
      <c r="M55" s="28">
        <v>12039</v>
      </c>
      <c r="N55" s="28">
        <v>13534</v>
      </c>
      <c r="O55" s="28">
        <v>13534</v>
      </c>
    </row>
    <row r="56" spans="1:15" ht="12.75" customHeight="1">
      <c r="A56" s="4" t="s">
        <v>103</v>
      </c>
      <c r="B56" s="5" t="s">
        <v>104</v>
      </c>
      <c r="C56" s="28">
        <v>90955</v>
      </c>
      <c r="D56" s="28">
        <v>39838</v>
      </c>
      <c r="E56" s="28">
        <v>4599</v>
      </c>
      <c r="F56" s="28">
        <f t="shared" si="10"/>
        <v>46518</v>
      </c>
      <c r="G56" s="28">
        <v>285447</v>
      </c>
      <c r="H56" s="28">
        <v>84036</v>
      </c>
      <c r="I56" s="28">
        <v>21846</v>
      </c>
      <c r="J56" s="28">
        <f t="shared" si="11"/>
        <v>179565</v>
      </c>
      <c r="K56" s="28">
        <v>23543</v>
      </c>
      <c r="L56" s="28">
        <v>1213</v>
      </c>
      <c r="M56" s="28">
        <v>39435</v>
      </c>
      <c r="N56" s="28">
        <v>4725</v>
      </c>
      <c r="O56" s="28">
        <v>4725</v>
      </c>
    </row>
    <row r="57" spans="1:15" ht="12.75" customHeight="1">
      <c r="A57" s="4" t="s">
        <v>105</v>
      </c>
      <c r="B57" s="5" t="s">
        <v>106</v>
      </c>
      <c r="C57" s="28">
        <v>81348</v>
      </c>
      <c r="D57" s="28">
        <v>46481</v>
      </c>
      <c r="E57" s="28">
        <v>5162</v>
      </c>
      <c r="F57" s="28">
        <f t="shared" si="10"/>
        <v>29705</v>
      </c>
      <c r="G57" s="28">
        <v>283757</v>
      </c>
      <c r="H57" s="28">
        <v>127771</v>
      </c>
      <c r="I57" s="28">
        <v>22921</v>
      </c>
      <c r="J57" s="28">
        <f t="shared" si="11"/>
        <v>133065</v>
      </c>
      <c r="K57" s="28">
        <v>4484</v>
      </c>
      <c r="L57" s="28">
        <v>0</v>
      </c>
      <c r="M57" s="28">
        <v>24496</v>
      </c>
      <c r="N57" s="28">
        <v>263</v>
      </c>
      <c r="O57" s="28">
        <v>263</v>
      </c>
    </row>
    <row r="58" spans="1:15" ht="12.75" customHeight="1">
      <c r="A58" s="4" t="s">
        <v>107</v>
      </c>
      <c r="B58" s="5" t="s">
        <v>108</v>
      </c>
      <c r="C58" s="28">
        <v>82310</v>
      </c>
      <c r="D58" s="28">
        <v>44724</v>
      </c>
      <c r="E58" s="28">
        <v>1587</v>
      </c>
      <c r="F58" s="28">
        <f t="shared" si="10"/>
        <v>35999</v>
      </c>
      <c r="G58" s="28">
        <v>246784</v>
      </c>
      <c r="H58" s="28">
        <v>97405</v>
      </c>
      <c r="I58" s="28">
        <v>7182</v>
      </c>
      <c r="J58" s="28">
        <f t="shared" si="11"/>
        <v>142197</v>
      </c>
      <c r="K58" s="28">
        <v>6016</v>
      </c>
      <c r="L58" s="28">
        <v>238</v>
      </c>
      <c r="M58" s="28">
        <v>13046</v>
      </c>
      <c r="N58" s="28">
        <v>25804</v>
      </c>
      <c r="O58" s="28">
        <v>25804</v>
      </c>
    </row>
    <row r="59" spans="1:15" ht="12.75" customHeight="1">
      <c r="A59" s="8"/>
      <c r="B59" s="9" t="s">
        <v>109</v>
      </c>
      <c r="C59" s="29">
        <f t="shared" ref="C59:O59" si="12">SUM(C52:C58)</f>
        <v>438913</v>
      </c>
      <c r="D59" s="29">
        <f t="shared" si="12"/>
        <v>260679</v>
      </c>
      <c r="E59" s="29">
        <f t="shared" si="12"/>
        <v>14606</v>
      </c>
      <c r="F59" s="29">
        <f t="shared" si="12"/>
        <v>163628</v>
      </c>
      <c r="G59" s="29">
        <f t="shared" si="12"/>
        <v>1345882</v>
      </c>
      <c r="H59" s="29">
        <f t="shared" si="12"/>
        <v>611174</v>
      </c>
      <c r="I59" s="29">
        <f t="shared" si="12"/>
        <v>67869</v>
      </c>
      <c r="J59" s="29">
        <f t="shared" si="12"/>
        <v>666839</v>
      </c>
      <c r="K59" s="29">
        <f t="shared" si="12"/>
        <v>78303</v>
      </c>
      <c r="L59" s="29">
        <f t="shared" si="12"/>
        <v>1537</v>
      </c>
      <c r="M59" s="29">
        <f t="shared" si="12"/>
        <v>99282</v>
      </c>
      <c r="N59" s="29">
        <f t="shared" si="12"/>
        <v>48554</v>
      </c>
      <c r="O59" s="29">
        <f t="shared" si="12"/>
        <v>48554</v>
      </c>
    </row>
    <row r="60" spans="1:15" ht="12.75" customHeight="1">
      <c r="A60" s="4" t="s">
        <v>110</v>
      </c>
      <c r="B60" s="5" t="s">
        <v>111</v>
      </c>
      <c r="C60" s="28">
        <v>92443</v>
      </c>
      <c r="D60" s="28">
        <v>69131</v>
      </c>
      <c r="E60" s="28">
        <v>8075</v>
      </c>
      <c r="F60" s="28">
        <f t="shared" ref="F60:F68" si="13">SUM(C60-D60-E60)</f>
        <v>15237</v>
      </c>
      <c r="G60" s="28">
        <v>263192</v>
      </c>
      <c r="H60" s="28">
        <v>151968</v>
      </c>
      <c r="I60" s="28">
        <v>42575</v>
      </c>
      <c r="J60" s="28">
        <f t="shared" ref="J60:J68" si="14">SUM(G60-H60-I60)</f>
        <v>68649</v>
      </c>
      <c r="K60" s="28">
        <v>2030</v>
      </c>
      <c r="L60" s="28">
        <v>0</v>
      </c>
      <c r="M60" s="28">
        <v>15182</v>
      </c>
      <c r="N60" s="28">
        <v>1485</v>
      </c>
      <c r="O60" s="28">
        <v>1485</v>
      </c>
    </row>
    <row r="61" spans="1:15" ht="12.75" customHeight="1">
      <c r="A61" s="4" t="s">
        <v>112</v>
      </c>
      <c r="B61" s="5" t="s">
        <v>113</v>
      </c>
      <c r="C61" s="28">
        <v>24112</v>
      </c>
      <c r="D61" s="28">
        <v>19577</v>
      </c>
      <c r="E61" s="28">
        <v>356</v>
      </c>
      <c r="F61" s="28">
        <f t="shared" si="13"/>
        <v>4179</v>
      </c>
      <c r="G61" s="28">
        <v>54834</v>
      </c>
      <c r="H61" s="28">
        <v>42686</v>
      </c>
      <c r="I61" s="28">
        <v>1618</v>
      </c>
      <c r="J61" s="28">
        <f t="shared" si="14"/>
        <v>10530</v>
      </c>
      <c r="K61" s="28">
        <v>67</v>
      </c>
      <c r="L61" s="28">
        <v>1056</v>
      </c>
      <c r="M61" s="28">
        <v>8015</v>
      </c>
      <c r="N61" s="28">
        <v>28</v>
      </c>
      <c r="O61" s="28">
        <v>28</v>
      </c>
    </row>
    <row r="62" spans="1:15" ht="12.75" customHeight="1">
      <c r="A62" s="4" t="s">
        <v>114</v>
      </c>
      <c r="B62" s="5" t="s">
        <v>115</v>
      </c>
      <c r="C62" s="28">
        <v>41510</v>
      </c>
      <c r="D62" s="28">
        <v>24583</v>
      </c>
      <c r="E62" s="28">
        <v>2507</v>
      </c>
      <c r="F62" s="28">
        <f t="shared" si="13"/>
        <v>14420</v>
      </c>
      <c r="G62" s="28">
        <v>155987</v>
      </c>
      <c r="H62" s="28">
        <v>60136</v>
      </c>
      <c r="I62" s="28">
        <v>13311</v>
      </c>
      <c r="J62" s="28">
        <f t="shared" si="14"/>
        <v>82540</v>
      </c>
      <c r="K62" s="28">
        <v>15189</v>
      </c>
      <c r="L62" s="28">
        <v>1154</v>
      </c>
      <c r="M62" s="28">
        <v>15817</v>
      </c>
      <c r="N62" s="28">
        <v>11876</v>
      </c>
      <c r="O62" s="28">
        <v>11876</v>
      </c>
    </row>
    <row r="63" spans="1:15" ht="12.75" customHeight="1">
      <c r="A63" s="4" t="s">
        <v>116</v>
      </c>
      <c r="B63" s="5" t="s">
        <v>117</v>
      </c>
      <c r="C63" s="28">
        <v>59258</v>
      </c>
      <c r="D63" s="28">
        <v>40097</v>
      </c>
      <c r="E63" s="28">
        <v>3552</v>
      </c>
      <c r="F63" s="28">
        <f t="shared" si="13"/>
        <v>15609</v>
      </c>
      <c r="G63" s="28">
        <v>184457</v>
      </c>
      <c r="H63" s="28">
        <v>107844</v>
      </c>
      <c r="I63" s="28">
        <v>21791</v>
      </c>
      <c r="J63" s="28">
        <f t="shared" si="14"/>
        <v>54822</v>
      </c>
      <c r="K63" s="28">
        <v>1174</v>
      </c>
      <c r="L63" s="28">
        <v>0</v>
      </c>
      <c r="M63" s="28">
        <v>11114</v>
      </c>
      <c r="N63" s="28">
        <v>86</v>
      </c>
      <c r="O63" s="28">
        <v>86</v>
      </c>
    </row>
    <row r="64" spans="1:15" ht="12.75" customHeight="1">
      <c r="A64" s="4" t="s">
        <v>118</v>
      </c>
      <c r="B64" s="5" t="s">
        <v>119</v>
      </c>
      <c r="C64" s="28">
        <v>52813</v>
      </c>
      <c r="D64" s="28">
        <v>29145</v>
      </c>
      <c r="E64" s="28">
        <v>4157</v>
      </c>
      <c r="F64" s="28">
        <f t="shared" si="13"/>
        <v>19511</v>
      </c>
      <c r="G64" s="28">
        <v>186683</v>
      </c>
      <c r="H64" s="28">
        <v>76159</v>
      </c>
      <c r="I64" s="28">
        <v>20851</v>
      </c>
      <c r="J64" s="28">
        <f t="shared" si="14"/>
        <v>89673</v>
      </c>
      <c r="K64" s="28">
        <v>635</v>
      </c>
      <c r="L64" s="28">
        <v>58</v>
      </c>
      <c r="M64" s="28">
        <v>4950</v>
      </c>
      <c r="N64" s="28">
        <v>350</v>
      </c>
      <c r="O64" s="28">
        <v>350</v>
      </c>
    </row>
    <row r="65" spans="1:15" ht="12.75" customHeight="1">
      <c r="A65" s="4" t="s">
        <v>120</v>
      </c>
      <c r="B65" s="5" t="s">
        <v>121</v>
      </c>
      <c r="C65" s="28">
        <v>27038</v>
      </c>
      <c r="D65" s="28">
        <v>20996</v>
      </c>
      <c r="E65" s="28">
        <v>2872</v>
      </c>
      <c r="F65" s="28">
        <f t="shared" si="13"/>
        <v>3170</v>
      </c>
      <c r="G65" s="28">
        <v>111319</v>
      </c>
      <c r="H65" s="28">
        <v>53138</v>
      </c>
      <c r="I65" s="28">
        <v>15426</v>
      </c>
      <c r="J65" s="28">
        <f t="shared" si="14"/>
        <v>42755</v>
      </c>
      <c r="K65" s="28">
        <v>4836</v>
      </c>
      <c r="L65" s="28">
        <v>1</v>
      </c>
      <c r="M65" s="28">
        <v>9957</v>
      </c>
      <c r="N65" s="28">
        <v>1853</v>
      </c>
      <c r="O65" s="28">
        <v>1853</v>
      </c>
    </row>
    <row r="66" spans="1:15" ht="12.75" customHeight="1">
      <c r="A66" s="4" t="s">
        <v>122</v>
      </c>
      <c r="B66" s="5" t="s">
        <v>123</v>
      </c>
      <c r="C66" s="28">
        <v>49210</v>
      </c>
      <c r="D66" s="28">
        <v>20285</v>
      </c>
      <c r="E66" s="28">
        <v>1767</v>
      </c>
      <c r="F66" s="28">
        <f t="shared" si="13"/>
        <v>27158</v>
      </c>
      <c r="G66" s="28">
        <v>267398</v>
      </c>
      <c r="H66" s="28">
        <v>48890</v>
      </c>
      <c r="I66" s="28">
        <v>8080</v>
      </c>
      <c r="J66" s="28">
        <f t="shared" si="14"/>
        <v>210428</v>
      </c>
      <c r="K66" s="28">
        <v>19839</v>
      </c>
      <c r="L66" s="28">
        <v>119</v>
      </c>
      <c r="M66" s="28">
        <v>51121</v>
      </c>
      <c r="N66" s="28">
        <v>739</v>
      </c>
      <c r="O66" s="28">
        <v>425</v>
      </c>
    </row>
    <row r="67" spans="1:15" ht="12.75" customHeight="1">
      <c r="A67" s="4" t="s">
        <v>124</v>
      </c>
      <c r="B67" s="5" t="s">
        <v>125</v>
      </c>
      <c r="C67" s="28">
        <v>90410</v>
      </c>
      <c r="D67" s="28">
        <v>27570</v>
      </c>
      <c r="E67" s="28">
        <v>0</v>
      </c>
      <c r="F67" s="28">
        <f t="shared" si="13"/>
        <v>62840</v>
      </c>
      <c r="G67" s="28">
        <v>396894</v>
      </c>
      <c r="H67" s="28">
        <v>63183</v>
      </c>
      <c r="I67" s="28">
        <v>0</v>
      </c>
      <c r="J67" s="28">
        <f t="shared" si="14"/>
        <v>333711</v>
      </c>
      <c r="K67" s="28">
        <v>22649</v>
      </c>
      <c r="L67" s="28">
        <v>0</v>
      </c>
      <c r="M67" s="28">
        <v>115785</v>
      </c>
      <c r="N67" s="28">
        <v>1312</v>
      </c>
      <c r="O67" s="28">
        <v>1312</v>
      </c>
    </row>
    <row r="68" spans="1:15" ht="12.75" customHeight="1">
      <c r="A68" s="4" t="s">
        <v>126</v>
      </c>
      <c r="B68" s="5" t="s">
        <v>127</v>
      </c>
      <c r="C68" s="28">
        <v>40334</v>
      </c>
      <c r="D68" s="28">
        <v>28400</v>
      </c>
      <c r="E68" s="28">
        <v>1000</v>
      </c>
      <c r="F68" s="28">
        <f t="shared" si="13"/>
        <v>10934</v>
      </c>
      <c r="G68" s="28">
        <v>139531</v>
      </c>
      <c r="H68" s="28">
        <v>57468</v>
      </c>
      <c r="I68" s="28">
        <v>5292</v>
      </c>
      <c r="J68" s="28">
        <f t="shared" si="14"/>
        <v>76771</v>
      </c>
      <c r="K68" s="28">
        <v>277</v>
      </c>
      <c r="L68" s="28">
        <v>50</v>
      </c>
      <c r="M68" s="28">
        <v>5179</v>
      </c>
      <c r="N68" s="28">
        <v>94</v>
      </c>
      <c r="O68" s="28">
        <v>94</v>
      </c>
    </row>
    <row r="69" spans="1:15" ht="12.75" customHeight="1">
      <c r="A69" s="8"/>
      <c r="B69" s="9" t="s">
        <v>128</v>
      </c>
      <c r="C69" s="29">
        <f t="shared" ref="C69:O69" si="15">SUM(C60:C68)</f>
        <v>477128</v>
      </c>
      <c r="D69" s="29">
        <f t="shared" si="15"/>
        <v>279784</v>
      </c>
      <c r="E69" s="29">
        <f t="shared" si="15"/>
        <v>24286</v>
      </c>
      <c r="F69" s="29">
        <f t="shared" si="15"/>
        <v>173058</v>
      </c>
      <c r="G69" s="29">
        <f t="shared" si="15"/>
        <v>1760295</v>
      </c>
      <c r="H69" s="29">
        <f t="shared" si="15"/>
        <v>661472</v>
      </c>
      <c r="I69" s="29">
        <f t="shared" si="15"/>
        <v>128944</v>
      </c>
      <c r="J69" s="29">
        <f t="shared" si="15"/>
        <v>969879</v>
      </c>
      <c r="K69" s="29">
        <f t="shared" si="15"/>
        <v>66696</v>
      </c>
      <c r="L69" s="29">
        <f t="shared" si="15"/>
        <v>2438</v>
      </c>
      <c r="M69" s="29">
        <f t="shared" si="15"/>
        <v>237120</v>
      </c>
      <c r="N69" s="29">
        <f t="shared" si="15"/>
        <v>17823</v>
      </c>
      <c r="O69" s="29">
        <f t="shared" si="15"/>
        <v>17509</v>
      </c>
    </row>
    <row r="70" spans="1:15" ht="12.75" customHeight="1">
      <c r="A70" s="4" t="s">
        <v>129</v>
      </c>
      <c r="B70" s="5" t="s">
        <v>130</v>
      </c>
      <c r="C70" s="28">
        <v>30882</v>
      </c>
      <c r="D70" s="28">
        <v>25833</v>
      </c>
      <c r="E70" s="28">
        <v>2457</v>
      </c>
      <c r="F70" s="28">
        <f t="shared" ref="F70:F79" si="16">SUM(C70-D70-E70)</f>
        <v>2592</v>
      </c>
      <c r="G70" s="28">
        <v>93876</v>
      </c>
      <c r="H70" s="28">
        <v>58046</v>
      </c>
      <c r="I70" s="28">
        <v>16118</v>
      </c>
      <c r="J70" s="28">
        <f t="shared" ref="J70:J79" si="17">SUM(G70-H70-I70)</f>
        <v>19712</v>
      </c>
      <c r="K70" s="28">
        <v>1898</v>
      </c>
      <c r="L70" s="28">
        <v>21</v>
      </c>
      <c r="M70" s="28">
        <v>3077</v>
      </c>
      <c r="N70" s="28">
        <v>322</v>
      </c>
      <c r="O70" s="28">
        <v>322</v>
      </c>
    </row>
    <row r="71" spans="1:15" ht="12.75" customHeight="1">
      <c r="A71" s="4" t="s">
        <v>131</v>
      </c>
      <c r="B71" s="5" t="s">
        <v>132</v>
      </c>
      <c r="C71" s="28">
        <v>138547</v>
      </c>
      <c r="D71" s="28">
        <v>79040</v>
      </c>
      <c r="E71" s="28">
        <v>5211</v>
      </c>
      <c r="F71" s="28">
        <f t="shared" si="16"/>
        <v>54296</v>
      </c>
      <c r="G71" s="28">
        <v>307122</v>
      </c>
      <c r="H71" s="28">
        <v>135444</v>
      </c>
      <c r="I71" s="28">
        <v>25494</v>
      </c>
      <c r="J71" s="28">
        <f t="shared" si="17"/>
        <v>146184</v>
      </c>
      <c r="K71" s="28">
        <v>10204</v>
      </c>
      <c r="L71" s="28">
        <v>0</v>
      </c>
      <c r="M71" s="28">
        <v>9103</v>
      </c>
      <c r="N71" s="28">
        <v>16746</v>
      </c>
      <c r="O71" s="28">
        <v>16746</v>
      </c>
    </row>
    <row r="72" spans="1:15" ht="12.75" customHeight="1">
      <c r="A72" s="4" t="s">
        <v>133</v>
      </c>
      <c r="B72" s="5" t="s">
        <v>134</v>
      </c>
      <c r="C72" s="28">
        <v>25221</v>
      </c>
      <c r="D72" s="28">
        <v>21508</v>
      </c>
      <c r="E72" s="28">
        <v>0</v>
      </c>
      <c r="F72" s="28">
        <f t="shared" si="16"/>
        <v>3713</v>
      </c>
      <c r="G72" s="28">
        <v>66459</v>
      </c>
      <c r="H72" s="28">
        <v>49264</v>
      </c>
      <c r="I72" s="28">
        <v>0</v>
      </c>
      <c r="J72" s="28">
        <f t="shared" si="17"/>
        <v>17195</v>
      </c>
      <c r="K72" s="28">
        <v>3014</v>
      </c>
      <c r="L72" s="28">
        <v>1432</v>
      </c>
      <c r="M72" s="28">
        <v>10599</v>
      </c>
      <c r="N72" s="28">
        <v>185</v>
      </c>
      <c r="O72" s="28">
        <v>185</v>
      </c>
    </row>
    <row r="73" spans="1:15" ht="12.75" customHeight="1">
      <c r="A73" s="4" t="s">
        <v>135</v>
      </c>
      <c r="B73" s="5" t="s">
        <v>136</v>
      </c>
      <c r="C73" s="28">
        <v>61038</v>
      </c>
      <c r="D73" s="28">
        <v>43544</v>
      </c>
      <c r="E73" s="28">
        <v>666</v>
      </c>
      <c r="F73" s="28">
        <f t="shared" si="16"/>
        <v>16828</v>
      </c>
      <c r="G73" s="28">
        <v>170607</v>
      </c>
      <c r="H73" s="28">
        <v>87869</v>
      </c>
      <c r="I73" s="28">
        <v>1991</v>
      </c>
      <c r="J73" s="28">
        <f t="shared" si="17"/>
        <v>80747</v>
      </c>
      <c r="K73" s="28">
        <v>6720</v>
      </c>
      <c r="L73" s="28">
        <v>487</v>
      </c>
      <c r="M73" s="28">
        <v>20069</v>
      </c>
      <c r="N73" s="28">
        <v>39809</v>
      </c>
      <c r="O73" s="28">
        <v>39469</v>
      </c>
    </row>
    <row r="74" spans="1:15" ht="12.75" customHeight="1">
      <c r="A74" s="4" t="s">
        <v>137</v>
      </c>
      <c r="B74" s="5" t="s">
        <v>138</v>
      </c>
      <c r="C74" s="28">
        <v>45266</v>
      </c>
      <c r="D74" s="28">
        <v>37627</v>
      </c>
      <c r="E74" s="28">
        <v>1778</v>
      </c>
      <c r="F74" s="28">
        <f t="shared" si="16"/>
        <v>5861</v>
      </c>
      <c r="G74" s="28">
        <v>94331</v>
      </c>
      <c r="H74" s="28">
        <v>61968</v>
      </c>
      <c r="I74" s="28">
        <v>7146</v>
      </c>
      <c r="J74" s="28">
        <f t="shared" si="17"/>
        <v>25217</v>
      </c>
      <c r="K74" s="28">
        <v>2845</v>
      </c>
      <c r="L74" s="28">
        <v>0</v>
      </c>
      <c r="M74" s="28">
        <v>1450</v>
      </c>
      <c r="N74" s="28">
        <v>1251</v>
      </c>
      <c r="O74" s="28">
        <v>1251</v>
      </c>
    </row>
    <row r="75" spans="1:15" ht="12.75" customHeight="1">
      <c r="A75" s="4" t="s">
        <v>139</v>
      </c>
      <c r="B75" s="5" t="s">
        <v>140</v>
      </c>
      <c r="C75" s="28">
        <v>23620</v>
      </c>
      <c r="D75" s="28">
        <v>22310</v>
      </c>
      <c r="E75" s="28">
        <v>656</v>
      </c>
      <c r="F75" s="28">
        <f t="shared" si="16"/>
        <v>654</v>
      </c>
      <c r="G75" s="28">
        <v>43321</v>
      </c>
      <c r="H75" s="28">
        <v>34599</v>
      </c>
      <c r="I75" s="28">
        <v>3992</v>
      </c>
      <c r="J75" s="28">
        <f t="shared" si="17"/>
        <v>4730</v>
      </c>
      <c r="K75" s="28">
        <v>165</v>
      </c>
      <c r="L75" s="28">
        <v>0</v>
      </c>
      <c r="M75" s="28">
        <v>53</v>
      </c>
      <c r="N75" s="28">
        <v>68</v>
      </c>
      <c r="O75" s="28">
        <v>12</v>
      </c>
    </row>
    <row r="76" spans="1:15" ht="12.75" customHeight="1">
      <c r="A76" s="4" t="s">
        <v>141</v>
      </c>
      <c r="B76" s="5" t="s">
        <v>142</v>
      </c>
      <c r="C76" s="28">
        <v>46488</v>
      </c>
      <c r="D76" s="28">
        <v>35123</v>
      </c>
      <c r="E76" s="28">
        <v>1120</v>
      </c>
      <c r="F76" s="28">
        <f t="shared" si="16"/>
        <v>10245</v>
      </c>
      <c r="G76" s="28">
        <v>120413</v>
      </c>
      <c r="H76" s="28">
        <v>73785</v>
      </c>
      <c r="I76" s="28">
        <v>4077</v>
      </c>
      <c r="J76" s="28">
        <f t="shared" si="17"/>
        <v>42551</v>
      </c>
      <c r="K76" s="28">
        <v>1599</v>
      </c>
      <c r="L76" s="28">
        <v>561</v>
      </c>
      <c r="M76" s="28">
        <v>4729</v>
      </c>
      <c r="N76" s="28">
        <v>1142</v>
      </c>
      <c r="O76" s="28">
        <v>1142</v>
      </c>
    </row>
    <row r="77" spans="1:15" ht="12.75" customHeight="1">
      <c r="A77" s="4" t="s">
        <v>143</v>
      </c>
      <c r="B77" s="5" t="s">
        <v>144</v>
      </c>
      <c r="C77" s="28">
        <v>41476</v>
      </c>
      <c r="D77" s="28">
        <v>24898</v>
      </c>
      <c r="E77" s="28">
        <v>697</v>
      </c>
      <c r="F77" s="28">
        <f t="shared" si="16"/>
        <v>15881</v>
      </c>
      <c r="G77" s="28">
        <v>97063</v>
      </c>
      <c r="H77" s="28">
        <v>46465</v>
      </c>
      <c r="I77" s="28">
        <v>2695</v>
      </c>
      <c r="J77" s="28">
        <f t="shared" si="17"/>
        <v>47903</v>
      </c>
      <c r="K77" s="28">
        <v>4219</v>
      </c>
      <c r="L77" s="28">
        <v>0</v>
      </c>
      <c r="M77" s="28">
        <v>3672</v>
      </c>
      <c r="N77" s="28">
        <v>716</v>
      </c>
      <c r="O77" s="28">
        <v>716</v>
      </c>
    </row>
    <row r="78" spans="1:15" ht="12.75" customHeight="1">
      <c r="A78" s="4" t="s">
        <v>145</v>
      </c>
      <c r="B78" s="5" t="s">
        <v>146</v>
      </c>
      <c r="C78" s="28">
        <v>22823</v>
      </c>
      <c r="D78" s="28">
        <v>18455</v>
      </c>
      <c r="E78" s="28">
        <v>0</v>
      </c>
      <c r="F78" s="28">
        <f t="shared" si="16"/>
        <v>4368</v>
      </c>
      <c r="G78" s="28">
        <v>43905</v>
      </c>
      <c r="H78" s="28">
        <v>31295</v>
      </c>
      <c r="I78" s="28">
        <v>0</v>
      </c>
      <c r="J78" s="28">
        <f t="shared" si="17"/>
        <v>12610</v>
      </c>
      <c r="K78" s="28">
        <v>633</v>
      </c>
      <c r="L78" s="28">
        <v>0</v>
      </c>
      <c r="M78" s="28">
        <v>46</v>
      </c>
      <c r="N78" s="28">
        <v>267</v>
      </c>
      <c r="O78" s="28">
        <v>267</v>
      </c>
    </row>
    <row r="79" spans="1:15" ht="12.75" customHeight="1">
      <c r="A79" s="4" t="s">
        <v>147</v>
      </c>
      <c r="B79" s="5" t="s">
        <v>148</v>
      </c>
      <c r="C79" s="28">
        <v>25844</v>
      </c>
      <c r="D79" s="28">
        <v>22911</v>
      </c>
      <c r="E79" s="28">
        <v>715</v>
      </c>
      <c r="F79" s="28">
        <f t="shared" si="16"/>
        <v>2218</v>
      </c>
      <c r="G79" s="28">
        <v>75700</v>
      </c>
      <c r="H79" s="28">
        <v>51965</v>
      </c>
      <c r="I79" s="28">
        <v>3614</v>
      </c>
      <c r="J79" s="28">
        <f t="shared" si="17"/>
        <v>20121</v>
      </c>
      <c r="K79" s="28">
        <v>2834</v>
      </c>
      <c r="L79" s="28">
        <v>575</v>
      </c>
      <c r="M79" s="28">
        <v>16858</v>
      </c>
      <c r="N79" s="28">
        <v>522</v>
      </c>
      <c r="O79" s="28">
        <v>522</v>
      </c>
    </row>
    <row r="80" spans="1:15" ht="12.75" customHeight="1">
      <c r="A80" s="8"/>
      <c r="B80" s="9" t="s">
        <v>149</v>
      </c>
      <c r="C80" s="29">
        <f t="shared" ref="C80:O80" si="18">SUM(C70:C79)</f>
        <v>461205</v>
      </c>
      <c r="D80" s="29">
        <f t="shared" si="18"/>
        <v>331249</v>
      </c>
      <c r="E80" s="29">
        <f t="shared" si="18"/>
        <v>13300</v>
      </c>
      <c r="F80" s="29">
        <f t="shared" si="18"/>
        <v>116656</v>
      </c>
      <c r="G80" s="29">
        <f t="shared" si="18"/>
        <v>1112797</v>
      </c>
      <c r="H80" s="29">
        <f t="shared" si="18"/>
        <v>630700</v>
      </c>
      <c r="I80" s="29">
        <f t="shared" si="18"/>
        <v>65127</v>
      </c>
      <c r="J80" s="29">
        <f t="shared" si="18"/>
        <v>416970</v>
      </c>
      <c r="K80" s="29">
        <f t="shared" si="18"/>
        <v>34131</v>
      </c>
      <c r="L80" s="29">
        <f t="shared" si="18"/>
        <v>3076</v>
      </c>
      <c r="M80" s="29">
        <f t="shared" si="18"/>
        <v>69656</v>
      </c>
      <c r="N80" s="29">
        <f t="shared" si="18"/>
        <v>61028</v>
      </c>
      <c r="O80" s="29">
        <f t="shared" si="18"/>
        <v>60632</v>
      </c>
    </row>
    <row r="81" spans="1:15" ht="12.75" customHeight="1">
      <c r="A81" s="4" t="s">
        <v>150</v>
      </c>
      <c r="B81" s="5" t="s">
        <v>151</v>
      </c>
      <c r="C81" s="28">
        <v>43906</v>
      </c>
      <c r="D81" s="28">
        <v>26419</v>
      </c>
      <c r="E81" s="28">
        <v>1611</v>
      </c>
      <c r="F81" s="28">
        <f>SUM(C81-D81-E81)</f>
        <v>15876</v>
      </c>
      <c r="G81" s="28">
        <v>165665</v>
      </c>
      <c r="H81" s="28">
        <v>82537</v>
      </c>
      <c r="I81" s="28">
        <v>11306</v>
      </c>
      <c r="J81" s="28">
        <f>SUM(G81-H81-I81)</f>
        <v>71822</v>
      </c>
      <c r="K81" s="28">
        <v>1663</v>
      </c>
      <c r="L81" s="28">
        <v>0</v>
      </c>
      <c r="M81" s="28">
        <v>11747</v>
      </c>
      <c r="N81" s="28">
        <v>3022</v>
      </c>
      <c r="O81" s="28">
        <v>3022</v>
      </c>
    </row>
    <row r="82" spans="1:15" ht="12.75" customHeight="1">
      <c r="A82" s="4" t="s">
        <v>152</v>
      </c>
      <c r="B82" s="5" t="s">
        <v>153</v>
      </c>
      <c r="C82" s="28">
        <v>21988</v>
      </c>
      <c r="D82" s="28">
        <v>16167</v>
      </c>
      <c r="E82" s="28">
        <v>390</v>
      </c>
      <c r="F82" s="28">
        <f>SUM(C82-D82-E82)</f>
        <v>5431</v>
      </c>
      <c r="G82" s="28">
        <v>91608</v>
      </c>
      <c r="H82" s="28">
        <v>45958</v>
      </c>
      <c r="I82" s="28">
        <v>2730</v>
      </c>
      <c r="J82" s="28">
        <f>SUM(G82-H82-I82)</f>
        <v>42920</v>
      </c>
      <c r="K82" s="28">
        <v>661</v>
      </c>
      <c r="L82" s="28">
        <v>8</v>
      </c>
      <c r="M82" s="28">
        <v>9579</v>
      </c>
      <c r="N82" s="28">
        <v>622</v>
      </c>
      <c r="O82" s="28">
        <v>622</v>
      </c>
    </row>
    <row r="83" spans="1:15" ht="12.75" customHeight="1">
      <c r="A83" s="4" t="s">
        <v>154</v>
      </c>
      <c r="B83" s="5" t="s">
        <v>155</v>
      </c>
      <c r="C83" s="28">
        <v>6354</v>
      </c>
      <c r="D83" s="28">
        <v>5630</v>
      </c>
      <c r="E83" s="28">
        <v>706</v>
      </c>
      <c r="F83" s="28">
        <f>SUM(C83-D83-E83)</f>
        <v>18</v>
      </c>
      <c r="G83" s="28">
        <v>19904</v>
      </c>
      <c r="H83" s="28">
        <v>16312</v>
      </c>
      <c r="I83" s="28">
        <v>3396</v>
      </c>
      <c r="J83" s="28">
        <f>SUM(G83-H83-I83)</f>
        <v>196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20006</v>
      </c>
      <c r="D84" s="28">
        <v>17983</v>
      </c>
      <c r="E84" s="28">
        <v>471</v>
      </c>
      <c r="F84" s="28">
        <f>SUM(C84-D84-E84)</f>
        <v>1552</v>
      </c>
      <c r="G84" s="28">
        <v>73601</v>
      </c>
      <c r="H84" s="28">
        <v>51517</v>
      </c>
      <c r="I84" s="28">
        <v>3003</v>
      </c>
      <c r="J84" s="28">
        <f>SUM(G84-H84-I84)</f>
        <v>19081</v>
      </c>
      <c r="K84" s="28">
        <v>786</v>
      </c>
      <c r="L84" s="28">
        <v>0</v>
      </c>
      <c r="M84" s="28">
        <v>7741</v>
      </c>
      <c r="N84" s="28">
        <v>250</v>
      </c>
      <c r="O84" s="28">
        <v>250</v>
      </c>
    </row>
    <row r="85" spans="1:15" ht="12.75" customHeight="1">
      <c r="A85" s="4" t="s">
        <v>158</v>
      </c>
      <c r="B85" s="5" t="s">
        <v>159</v>
      </c>
      <c r="C85" s="28">
        <v>31144</v>
      </c>
      <c r="D85" s="28">
        <v>27287</v>
      </c>
      <c r="E85" s="28">
        <v>1568</v>
      </c>
      <c r="F85" s="28">
        <f>SUM(C85-D85-E85)</f>
        <v>2289</v>
      </c>
      <c r="G85" s="28">
        <v>88139</v>
      </c>
      <c r="H85" s="28">
        <v>64002</v>
      </c>
      <c r="I85" s="28">
        <v>7374</v>
      </c>
      <c r="J85" s="28">
        <f>SUM(G85-H85-I85)</f>
        <v>16763</v>
      </c>
      <c r="K85" s="28">
        <v>1776</v>
      </c>
      <c r="L85" s="28">
        <v>171</v>
      </c>
      <c r="M85" s="28">
        <v>5400</v>
      </c>
      <c r="N85" s="28">
        <v>15659</v>
      </c>
      <c r="O85" s="28">
        <v>15659</v>
      </c>
    </row>
    <row r="86" spans="1:15" ht="12.75" customHeight="1">
      <c r="A86" s="8"/>
      <c r="B86" s="9" t="s">
        <v>160</v>
      </c>
      <c r="C86" s="29">
        <f t="shared" ref="C86:O86" si="19">SUM(C81:C85)</f>
        <v>123398</v>
      </c>
      <c r="D86" s="29">
        <f t="shared" si="19"/>
        <v>93486</v>
      </c>
      <c r="E86" s="29">
        <f t="shared" si="19"/>
        <v>4746</v>
      </c>
      <c r="F86" s="29">
        <f t="shared" si="19"/>
        <v>25166</v>
      </c>
      <c r="G86" s="29">
        <f t="shared" si="19"/>
        <v>438917</v>
      </c>
      <c r="H86" s="29">
        <f t="shared" si="19"/>
        <v>260326</v>
      </c>
      <c r="I86" s="29">
        <f t="shared" si="19"/>
        <v>27809</v>
      </c>
      <c r="J86" s="29">
        <f t="shared" si="19"/>
        <v>150782</v>
      </c>
      <c r="K86" s="29">
        <f t="shared" si="19"/>
        <v>4886</v>
      </c>
      <c r="L86" s="29">
        <f t="shared" si="19"/>
        <v>179</v>
      </c>
      <c r="M86" s="29">
        <f t="shared" si="19"/>
        <v>34482</v>
      </c>
      <c r="N86" s="29">
        <f t="shared" si="19"/>
        <v>19553</v>
      </c>
      <c r="O86" s="29">
        <f t="shared" si="19"/>
        <v>19553</v>
      </c>
    </row>
    <row r="87" spans="1:15" ht="12.75" customHeight="1">
      <c r="A87" s="4" t="s">
        <v>161</v>
      </c>
      <c r="B87" s="5" t="s">
        <v>162</v>
      </c>
      <c r="C87" s="28">
        <v>51707</v>
      </c>
      <c r="D87" s="28">
        <v>42904</v>
      </c>
      <c r="E87" s="28">
        <v>0</v>
      </c>
      <c r="F87" s="28">
        <f>SUM(C87-D87-E87)</f>
        <v>8803</v>
      </c>
      <c r="G87" s="28">
        <v>199449</v>
      </c>
      <c r="H87" s="28">
        <v>115383</v>
      </c>
      <c r="I87" s="28">
        <v>0</v>
      </c>
      <c r="J87" s="28">
        <f>SUM(G87-H87-I87)</f>
        <v>84066</v>
      </c>
      <c r="K87" s="28">
        <v>2312</v>
      </c>
      <c r="L87" s="28">
        <v>321</v>
      </c>
      <c r="M87" s="28">
        <v>14517</v>
      </c>
      <c r="N87" s="28">
        <v>1034</v>
      </c>
      <c r="O87" s="28">
        <v>1034</v>
      </c>
    </row>
    <row r="88" spans="1:15" ht="12.75" customHeight="1">
      <c r="A88" s="4" t="s">
        <v>163</v>
      </c>
      <c r="B88" s="5" t="s">
        <v>164</v>
      </c>
      <c r="C88" s="28">
        <v>41289</v>
      </c>
      <c r="D88" s="28">
        <v>19407</v>
      </c>
      <c r="E88" s="28">
        <v>1754</v>
      </c>
      <c r="F88" s="28">
        <f>SUM(C88-D88-E88)</f>
        <v>20128</v>
      </c>
      <c r="G88" s="28">
        <v>115875</v>
      </c>
      <c r="H88" s="28">
        <v>48503</v>
      </c>
      <c r="I88" s="28">
        <v>12505</v>
      </c>
      <c r="J88" s="28">
        <f>SUM(G88-H88-I88)</f>
        <v>54867</v>
      </c>
      <c r="K88" s="28">
        <v>753</v>
      </c>
      <c r="L88" s="28">
        <v>33</v>
      </c>
      <c r="M88" s="28">
        <v>5047</v>
      </c>
      <c r="N88" s="28">
        <v>245</v>
      </c>
      <c r="O88" s="28">
        <v>245</v>
      </c>
    </row>
    <row r="89" spans="1:15" ht="12.75" customHeight="1">
      <c r="A89" s="8"/>
      <c r="B89" s="9" t="s">
        <v>165</v>
      </c>
      <c r="C89" s="29">
        <f t="shared" ref="C89:O89" si="20">SUM(C87:C88)</f>
        <v>92996</v>
      </c>
      <c r="D89" s="29">
        <f t="shared" si="20"/>
        <v>62311</v>
      </c>
      <c r="E89" s="29">
        <f t="shared" si="20"/>
        <v>1754</v>
      </c>
      <c r="F89" s="29">
        <f t="shared" si="20"/>
        <v>28931</v>
      </c>
      <c r="G89" s="29">
        <f t="shared" si="20"/>
        <v>315324</v>
      </c>
      <c r="H89" s="29">
        <f t="shared" si="20"/>
        <v>163886</v>
      </c>
      <c r="I89" s="29">
        <f t="shared" si="20"/>
        <v>12505</v>
      </c>
      <c r="J89" s="29">
        <f t="shared" si="20"/>
        <v>138933</v>
      </c>
      <c r="K89" s="29">
        <f t="shared" si="20"/>
        <v>3065</v>
      </c>
      <c r="L89" s="29">
        <f t="shared" si="20"/>
        <v>354</v>
      </c>
      <c r="M89" s="29">
        <f t="shared" si="20"/>
        <v>19564</v>
      </c>
      <c r="N89" s="29">
        <f t="shared" si="20"/>
        <v>1279</v>
      </c>
      <c r="O89" s="29">
        <f t="shared" si="20"/>
        <v>1279</v>
      </c>
    </row>
    <row r="90" spans="1:15" ht="12.75" customHeight="1">
      <c r="A90" s="4" t="s">
        <v>166</v>
      </c>
      <c r="B90" s="5" t="s">
        <v>167</v>
      </c>
      <c r="C90" s="28">
        <v>44555</v>
      </c>
      <c r="D90" s="28">
        <v>30018</v>
      </c>
      <c r="E90" s="28">
        <v>3493</v>
      </c>
      <c r="F90" s="28">
        <f>SUM(C90-D90-E90)</f>
        <v>11044</v>
      </c>
      <c r="G90" s="28">
        <v>194465</v>
      </c>
      <c r="H90" s="28">
        <v>83681</v>
      </c>
      <c r="I90" s="28">
        <v>22443</v>
      </c>
      <c r="J90" s="28">
        <f>SUM(G90-H90-I90)</f>
        <v>88341</v>
      </c>
      <c r="K90" s="28">
        <v>1363</v>
      </c>
      <c r="L90" s="28">
        <v>67</v>
      </c>
      <c r="M90" s="28">
        <v>4526</v>
      </c>
      <c r="N90" s="28">
        <v>105</v>
      </c>
      <c r="O90" s="28">
        <v>105</v>
      </c>
    </row>
    <row r="91" spans="1:15" ht="12.75" customHeight="1">
      <c r="A91" s="4" t="s">
        <v>168</v>
      </c>
      <c r="B91" s="5" t="s">
        <v>169</v>
      </c>
      <c r="C91" s="28">
        <v>55596</v>
      </c>
      <c r="D91" s="28">
        <v>44722</v>
      </c>
      <c r="E91" s="28">
        <v>0</v>
      </c>
      <c r="F91" s="28">
        <f>SUM(C91-D91-E91)</f>
        <v>10874</v>
      </c>
      <c r="G91" s="28">
        <v>204244</v>
      </c>
      <c r="H91" s="28">
        <v>105104</v>
      </c>
      <c r="I91" s="28">
        <v>0</v>
      </c>
      <c r="J91" s="28">
        <f>SUM(G91-H91-I91)</f>
        <v>99140</v>
      </c>
      <c r="K91" s="28">
        <v>937</v>
      </c>
      <c r="L91" s="28">
        <v>648</v>
      </c>
      <c r="M91" s="28">
        <v>18795</v>
      </c>
      <c r="N91" s="28">
        <v>1487</v>
      </c>
      <c r="O91" s="28">
        <v>1487</v>
      </c>
    </row>
    <row r="92" spans="1:15" ht="12.75" customHeight="1">
      <c r="A92" s="4" t="s">
        <v>170</v>
      </c>
      <c r="B92" s="5" t="s">
        <v>171</v>
      </c>
      <c r="C92" s="28">
        <v>12665</v>
      </c>
      <c r="D92" s="28">
        <v>7191</v>
      </c>
      <c r="E92" s="28">
        <v>1417</v>
      </c>
      <c r="F92" s="28">
        <f>SUM(C92-D92-E92)</f>
        <v>4057</v>
      </c>
      <c r="G92" s="28">
        <v>37337</v>
      </c>
      <c r="H92" s="28">
        <v>18150</v>
      </c>
      <c r="I92" s="28">
        <v>12313</v>
      </c>
      <c r="J92" s="28">
        <f>SUM(G92-H92-I92)</f>
        <v>6874</v>
      </c>
      <c r="K92" s="28">
        <v>577</v>
      </c>
      <c r="L92" s="28">
        <v>0</v>
      </c>
      <c r="M92" s="28">
        <v>1449</v>
      </c>
      <c r="N92" s="28">
        <v>103</v>
      </c>
      <c r="O92" s="28">
        <v>103</v>
      </c>
    </row>
    <row r="93" spans="1:15" ht="12.75" customHeight="1">
      <c r="A93" s="4" t="s">
        <v>172</v>
      </c>
      <c r="B93" s="5" t="s">
        <v>173</v>
      </c>
      <c r="C93" s="28">
        <v>462232</v>
      </c>
      <c r="D93" s="28">
        <v>338068</v>
      </c>
      <c r="E93" s="28">
        <v>21229</v>
      </c>
      <c r="F93" s="28">
        <f>SUM(C93-D93-E93)</f>
        <v>102935</v>
      </c>
      <c r="G93" s="28">
        <v>1340164</v>
      </c>
      <c r="H93" s="28">
        <v>560903</v>
      </c>
      <c r="I93" s="28">
        <v>71007</v>
      </c>
      <c r="J93" s="28">
        <f>SUM(G93-H93-I93)</f>
        <v>708254</v>
      </c>
      <c r="K93" s="28">
        <v>50438</v>
      </c>
      <c r="L93" s="28">
        <v>150</v>
      </c>
      <c r="M93" s="28">
        <v>130664</v>
      </c>
      <c r="N93" s="28">
        <v>39363</v>
      </c>
      <c r="O93" s="28">
        <v>35219</v>
      </c>
    </row>
    <row r="94" spans="1:15" ht="12.75" customHeight="1">
      <c r="A94" s="4" t="s">
        <v>174</v>
      </c>
      <c r="B94" s="5" t="s">
        <v>175</v>
      </c>
      <c r="C94" s="28">
        <v>53756</v>
      </c>
      <c r="D94" s="28">
        <v>28032</v>
      </c>
      <c r="E94" s="28">
        <v>2275</v>
      </c>
      <c r="F94" s="28">
        <f>SUM(C94-D94-E94)</f>
        <v>23449</v>
      </c>
      <c r="G94" s="28">
        <v>146583</v>
      </c>
      <c r="H94" s="28">
        <v>61308</v>
      </c>
      <c r="I94" s="28">
        <v>9641</v>
      </c>
      <c r="J94" s="28">
        <f>SUM(G94-H94-I94)</f>
        <v>75634</v>
      </c>
      <c r="K94" s="28">
        <v>2914</v>
      </c>
      <c r="L94" s="28">
        <v>2423</v>
      </c>
      <c r="M94" s="28">
        <v>16360</v>
      </c>
      <c r="N94" s="28">
        <v>208</v>
      </c>
      <c r="O94" s="28">
        <v>208</v>
      </c>
    </row>
    <row r="95" spans="1:15" ht="12.75" customHeight="1">
      <c r="A95" s="8"/>
      <c r="B95" s="9" t="s">
        <v>176</v>
      </c>
      <c r="C95" s="29">
        <f t="shared" ref="C95:O95" si="21">SUM(C90:C94)</f>
        <v>628804</v>
      </c>
      <c r="D95" s="29">
        <f t="shared" si="21"/>
        <v>448031</v>
      </c>
      <c r="E95" s="29">
        <f t="shared" si="21"/>
        <v>28414</v>
      </c>
      <c r="F95" s="29">
        <f t="shared" si="21"/>
        <v>152359</v>
      </c>
      <c r="G95" s="29">
        <f t="shared" si="21"/>
        <v>1922793</v>
      </c>
      <c r="H95" s="29">
        <f t="shared" si="21"/>
        <v>829146</v>
      </c>
      <c r="I95" s="29">
        <f t="shared" si="21"/>
        <v>115404</v>
      </c>
      <c r="J95" s="29">
        <f t="shared" si="21"/>
        <v>978243</v>
      </c>
      <c r="K95" s="29">
        <f t="shared" si="21"/>
        <v>56229</v>
      </c>
      <c r="L95" s="29">
        <f t="shared" si="21"/>
        <v>3288</v>
      </c>
      <c r="M95" s="29">
        <f t="shared" si="21"/>
        <v>171794</v>
      </c>
      <c r="N95" s="29">
        <f t="shared" si="21"/>
        <v>41266</v>
      </c>
      <c r="O95" s="29">
        <f t="shared" si="21"/>
        <v>37122</v>
      </c>
    </row>
    <row r="96" spans="1:15" ht="12.75" customHeight="1">
      <c r="A96" s="4" t="s">
        <v>177</v>
      </c>
      <c r="B96" s="5" t="s">
        <v>178</v>
      </c>
      <c r="C96" s="28">
        <v>10502</v>
      </c>
      <c r="D96" s="28">
        <v>8559</v>
      </c>
      <c r="E96" s="28">
        <v>598</v>
      </c>
      <c r="F96" s="28">
        <f>SUM(C96-D96-E96)</f>
        <v>1345</v>
      </c>
      <c r="G96" s="28">
        <v>56135</v>
      </c>
      <c r="H96" s="28">
        <v>31367</v>
      </c>
      <c r="I96" s="28">
        <v>3591</v>
      </c>
      <c r="J96" s="28">
        <f>SUM(G96-H96-I96)</f>
        <v>21177</v>
      </c>
      <c r="K96" s="28">
        <v>33</v>
      </c>
      <c r="L96" s="28">
        <v>0</v>
      </c>
      <c r="M96" s="28">
        <v>12399</v>
      </c>
      <c r="N96" s="28">
        <v>71</v>
      </c>
      <c r="O96" s="28">
        <v>71</v>
      </c>
    </row>
    <row r="97" spans="1:15" ht="12.75" customHeight="1">
      <c r="A97" s="4" t="s">
        <v>179</v>
      </c>
      <c r="B97" s="5" t="s">
        <v>180</v>
      </c>
      <c r="C97" s="28">
        <v>3953</v>
      </c>
      <c r="D97" s="28">
        <v>3635</v>
      </c>
      <c r="E97" s="28">
        <v>0</v>
      </c>
      <c r="F97" s="28">
        <f>SUM(C97-D97-E97)</f>
        <v>318</v>
      </c>
      <c r="G97" s="28">
        <v>12550</v>
      </c>
      <c r="H97" s="28">
        <v>10899</v>
      </c>
      <c r="I97" s="28">
        <v>0</v>
      </c>
      <c r="J97" s="28">
        <f>SUM(G97-H97-I97)</f>
        <v>1651</v>
      </c>
      <c r="K97" s="28">
        <v>18</v>
      </c>
      <c r="L97" s="28">
        <v>0</v>
      </c>
      <c r="M97" s="28">
        <v>7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14455</v>
      </c>
      <c r="D98" s="29">
        <f t="shared" si="22"/>
        <v>12194</v>
      </c>
      <c r="E98" s="29">
        <f t="shared" si="22"/>
        <v>598</v>
      </c>
      <c r="F98" s="29">
        <f t="shared" si="22"/>
        <v>1663</v>
      </c>
      <c r="G98" s="29">
        <f t="shared" si="22"/>
        <v>68685</v>
      </c>
      <c r="H98" s="29">
        <f t="shared" si="22"/>
        <v>42266</v>
      </c>
      <c r="I98" s="29">
        <f t="shared" si="22"/>
        <v>3591</v>
      </c>
      <c r="J98" s="29">
        <f t="shared" si="22"/>
        <v>22828</v>
      </c>
      <c r="K98" s="29">
        <f t="shared" si="22"/>
        <v>51</v>
      </c>
      <c r="L98" s="29">
        <f t="shared" si="22"/>
        <v>0</v>
      </c>
      <c r="M98" s="29">
        <f t="shared" si="22"/>
        <v>12406</v>
      </c>
      <c r="N98" s="29">
        <f t="shared" si="22"/>
        <v>71</v>
      </c>
      <c r="O98" s="29">
        <f t="shared" si="22"/>
        <v>71</v>
      </c>
    </row>
    <row r="99" spans="1:15" ht="12.75" customHeight="1">
      <c r="A99" s="4" t="s">
        <v>182</v>
      </c>
      <c r="B99" s="5" t="s">
        <v>183</v>
      </c>
      <c r="C99" s="28">
        <v>29875</v>
      </c>
      <c r="D99" s="28">
        <v>25392</v>
      </c>
      <c r="E99" s="28">
        <v>1302</v>
      </c>
      <c r="F99" s="28">
        <f>SUM(C99-D99-E99)</f>
        <v>3181</v>
      </c>
      <c r="G99" s="28">
        <v>117116</v>
      </c>
      <c r="H99" s="28">
        <v>73614</v>
      </c>
      <c r="I99" s="28">
        <v>7243</v>
      </c>
      <c r="J99" s="28">
        <f>SUM(G99-H99-I99)</f>
        <v>36259</v>
      </c>
      <c r="K99" s="28">
        <v>351</v>
      </c>
      <c r="L99" s="28">
        <v>0</v>
      </c>
      <c r="M99" s="28">
        <v>7039</v>
      </c>
      <c r="N99" s="28">
        <v>313</v>
      </c>
      <c r="O99" s="28">
        <v>313</v>
      </c>
    </row>
    <row r="100" spans="1:15" ht="12.75" customHeight="1">
      <c r="A100" s="4" t="s">
        <v>184</v>
      </c>
      <c r="B100" s="5" t="s">
        <v>185</v>
      </c>
      <c r="C100" s="28">
        <v>29998</v>
      </c>
      <c r="D100" s="28">
        <v>17210</v>
      </c>
      <c r="E100" s="28">
        <v>1557</v>
      </c>
      <c r="F100" s="28">
        <f>SUM(C100-D100-E100)</f>
        <v>11231</v>
      </c>
      <c r="G100" s="28">
        <v>96785</v>
      </c>
      <c r="H100" s="28">
        <v>45202</v>
      </c>
      <c r="I100" s="28">
        <v>7287</v>
      </c>
      <c r="J100" s="28">
        <f>SUM(G100-H100-I100)</f>
        <v>44296</v>
      </c>
      <c r="K100" s="28">
        <v>684</v>
      </c>
      <c r="L100" s="28">
        <v>0</v>
      </c>
      <c r="M100" s="28">
        <v>4425</v>
      </c>
      <c r="N100" s="28">
        <v>2423</v>
      </c>
      <c r="O100" s="28">
        <v>2423</v>
      </c>
    </row>
    <row r="101" spans="1:15" ht="12.75" customHeight="1">
      <c r="A101" s="4" t="s">
        <v>186</v>
      </c>
      <c r="B101" s="5" t="s">
        <v>187</v>
      </c>
      <c r="C101" s="28">
        <v>15906</v>
      </c>
      <c r="D101" s="28">
        <v>13579</v>
      </c>
      <c r="E101" s="28">
        <v>0</v>
      </c>
      <c r="F101" s="28">
        <f>SUM(C101-D101-E101)</f>
        <v>2327</v>
      </c>
      <c r="G101" s="28">
        <v>49846</v>
      </c>
      <c r="H101" s="28">
        <v>34950</v>
      </c>
      <c r="I101" s="28">
        <v>0</v>
      </c>
      <c r="J101" s="28">
        <f>SUM(G101-H101-I101)</f>
        <v>14896</v>
      </c>
      <c r="K101" s="28">
        <v>112</v>
      </c>
      <c r="L101" s="28">
        <v>0</v>
      </c>
      <c r="M101" s="28">
        <v>2292</v>
      </c>
      <c r="N101" s="28">
        <v>281</v>
      </c>
      <c r="O101" s="28">
        <v>281</v>
      </c>
    </row>
    <row r="102" spans="1:15" ht="12.75" customHeight="1">
      <c r="A102" s="4" t="s">
        <v>188</v>
      </c>
      <c r="B102" s="5" t="s">
        <v>189</v>
      </c>
      <c r="C102" s="28">
        <v>26017</v>
      </c>
      <c r="D102" s="28">
        <v>21528</v>
      </c>
      <c r="E102" s="28">
        <v>1937</v>
      </c>
      <c r="F102" s="28">
        <f>SUM(C102-D102-E102)</f>
        <v>2552</v>
      </c>
      <c r="G102" s="28">
        <v>89680</v>
      </c>
      <c r="H102" s="28">
        <v>50777</v>
      </c>
      <c r="I102" s="28">
        <v>13892</v>
      </c>
      <c r="J102" s="28">
        <f>SUM(G102-H102-I102)</f>
        <v>25011</v>
      </c>
      <c r="K102" s="28">
        <v>918</v>
      </c>
      <c r="L102" s="28">
        <v>0</v>
      </c>
      <c r="M102" s="28">
        <v>4506</v>
      </c>
      <c r="N102" s="28">
        <v>39</v>
      </c>
      <c r="O102" s="28">
        <v>39</v>
      </c>
    </row>
    <row r="103" spans="1:15" ht="12.75" customHeight="1">
      <c r="A103" s="8"/>
      <c r="B103" s="9" t="s">
        <v>190</v>
      </c>
      <c r="C103" s="29">
        <f t="shared" ref="C103:O103" si="23">SUM(C99:C102)</f>
        <v>101796</v>
      </c>
      <c r="D103" s="29">
        <f t="shared" si="23"/>
        <v>77709</v>
      </c>
      <c r="E103" s="29">
        <f t="shared" si="23"/>
        <v>4796</v>
      </c>
      <c r="F103" s="29">
        <f t="shared" si="23"/>
        <v>19291</v>
      </c>
      <c r="G103" s="29">
        <f t="shared" si="23"/>
        <v>353427</v>
      </c>
      <c r="H103" s="29">
        <f t="shared" si="23"/>
        <v>204543</v>
      </c>
      <c r="I103" s="29">
        <f t="shared" si="23"/>
        <v>28422</v>
      </c>
      <c r="J103" s="29">
        <f t="shared" si="23"/>
        <v>120462</v>
      </c>
      <c r="K103" s="29">
        <f t="shared" si="23"/>
        <v>2065</v>
      </c>
      <c r="L103" s="29">
        <f t="shared" si="23"/>
        <v>0</v>
      </c>
      <c r="M103" s="29">
        <f t="shared" si="23"/>
        <v>18262</v>
      </c>
      <c r="N103" s="29">
        <f t="shared" si="23"/>
        <v>3056</v>
      </c>
      <c r="O103" s="29">
        <f t="shared" si="23"/>
        <v>3056</v>
      </c>
    </row>
    <row r="104" spans="1:15" ht="12.75" customHeight="1">
      <c r="A104" s="4" t="s">
        <v>191</v>
      </c>
      <c r="B104" s="5" t="s">
        <v>192</v>
      </c>
      <c r="C104" s="28">
        <v>19048</v>
      </c>
      <c r="D104" s="28">
        <v>15140</v>
      </c>
      <c r="E104" s="28">
        <v>797</v>
      </c>
      <c r="F104" s="28">
        <f>SUM(C104-D104-E104)</f>
        <v>3111</v>
      </c>
      <c r="G104" s="28">
        <v>78568</v>
      </c>
      <c r="H104" s="28">
        <v>47326</v>
      </c>
      <c r="I104" s="28">
        <v>5976</v>
      </c>
      <c r="J104" s="28">
        <f>SUM(G104-H104-I104)</f>
        <v>25266</v>
      </c>
      <c r="K104" s="28">
        <v>829</v>
      </c>
      <c r="L104" s="28">
        <v>0</v>
      </c>
      <c r="M104" s="28">
        <v>4611</v>
      </c>
      <c r="N104" s="28">
        <v>372</v>
      </c>
      <c r="O104" s="28">
        <v>372</v>
      </c>
    </row>
    <row r="105" spans="1:15" ht="12.75" customHeight="1">
      <c r="A105" s="4" t="s">
        <v>193</v>
      </c>
      <c r="B105" s="5" t="s">
        <v>194</v>
      </c>
      <c r="C105" s="28">
        <v>12600</v>
      </c>
      <c r="D105" s="28">
        <v>9182</v>
      </c>
      <c r="E105" s="28">
        <v>0</v>
      </c>
      <c r="F105" s="28">
        <f>SUM(C105-D105-E105)</f>
        <v>3418</v>
      </c>
      <c r="G105" s="28">
        <v>58785</v>
      </c>
      <c r="H105" s="28">
        <v>27425</v>
      </c>
      <c r="I105" s="28">
        <v>0</v>
      </c>
      <c r="J105" s="28">
        <f>SUM(G105-H105-I105)</f>
        <v>31360</v>
      </c>
      <c r="K105" s="28">
        <v>232</v>
      </c>
      <c r="L105" s="28">
        <v>0</v>
      </c>
      <c r="M105" s="28">
        <v>6657</v>
      </c>
      <c r="N105" s="28">
        <v>95</v>
      </c>
      <c r="O105" s="28">
        <v>95</v>
      </c>
    </row>
    <row r="106" spans="1:15" ht="12.75" customHeight="1">
      <c r="A106" s="4" t="s">
        <v>195</v>
      </c>
      <c r="B106" s="5" t="s">
        <v>196</v>
      </c>
      <c r="C106" s="28">
        <v>65302</v>
      </c>
      <c r="D106" s="28">
        <v>42670</v>
      </c>
      <c r="E106" s="28">
        <v>2176</v>
      </c>
      <c r="F106" s="28">
        <f>SUM(C106-D106-E106)</f>
        <v>20456</v>
      </c>
      <c r="G106" s="28">
        <v>305518</v>
      </c>
      <c r="H106" s="28">
        <v>122725</v>
      </c>
      <c r="I106" s="28">
        <v>12294</v>
      </c>
      <c r="J106" s="28">
        <f>SUM(G106-H106-I106)</f>
        <v>170499</v>
      </c>
      <c r="K106" s="28">
        <v>682</v>
      </c>
      <c r="L106" s="28">
        <v>0</v>
      </c>
      <c r="M106" s="28">
        <v>47296</v>
      </c>
      <c r="N106" s="28">
        <v>3072</v>
      </c>
      <c r="O106" s="28">
        <v>3072</v>
      </c>
    </row>
    <row r="107" spans="1:15" ht="12.75" customHeight="1">
      <c r="A107" s="4" t="s">
        <v>197</v>
      </c>
      <c r="B107" s="5" t="s">
        <v>198</v>
      </c>
      <c r="C107" s="28">
        <v>212255</v>
      </c>
      <c r="D107" s="28">
        <v>135517</v>
      </c>
      <c r="E107" s="28">
        <v>6421</v>
      </c>
      <c r="F107" s="28">
        <f>SUM(C107-D107-E107)</f>
        <v>70317</v>
      </c>
      <c r="G107" s="28">
        <v>594822</v>
      </c>
      <c r="H107" s="28">
        <v>245162</v>
      </c>
      <c r="I107" s="28">
        <v>17066</v>
      </c>
      <c r="J107" s="28">
        <f>SUM(G107-H107-I107)</f>
        <v>332594</v>
      </c>
      <c r="K107" s="28">
        <v>20003</v>
      </c>
      <c r="L107" s="28">
        <v>0</v>
      </c>
      <c r="M107" s="28">
        <v>12111</v>
      </c>
      <c r="N107" s="28">
        <v>16182</v>
      </c>
      <c r="O107" s="28">
        <v>16182</v>
      </c>
    </row>
    <row r="108" spans="1:15" ht="12.75" customHeight="1">
      <c r="A108" s="4" t="s">
        <v>199</v>
      </c>
      <c r="B108" s="5" t="s">
        <v>200</v>
      </c>
      <c r="C108" s="28">
        <v>58216</v>
      </c>
      <c r="D108" s="28">
        <v>42282</v>
      </c>
      <c r="E108" s="28">
        <v>2320</v>
      </c>
      <c r="F108" s="28">
        <f>SUM(C108-D108-E108)</f>
        <v>13614</v>
      </c>
      <c r="G108" s="28">
        <v>296659</v>
      </c>
      <c r="H108" s="28">
        <v>121095</v>
      </c>
      <c r="I108" s="28">
        <v>13997</v>
      </c>
      <c r="J108" s="28">
        <f>SUM(G108-H108-I108)</f>
        <v>161567</v>
      </c>
      <c r="K108" s="28">
        <v>1577</v>
      </c>
      <c r="L108" s="28">
        <v>0</v>
      </c>
      <c r="M108" s="28">
        <v>15600</v>
      </c>
      <c r="N108" s="28">
        <v>10911</v>
      </c>
      <c r="O108" s="28">
        <v>10911</v>
      </c>
    </row>
    <row r="109" spans="1:15" ht="12.75" customHeight="1">
      <c r="A109" s="8"/>
      <c r="B109" s="9" t="s">
        <v>201</v>
      </c>
      <c r="C109" s="29">
        <f t="shared" ref="C109:O109" si="24">SUM(C104:C108)</f>
        <v>367421</v>
      </c>
      <c r="D109" s="29">
        <f t="shared" si="24"/>
        <v>244791</v>
      </c>
      <c r="E109" s="29">
        <f t="shared" si="24"/>
        <v>11714</v>
      </c>
      <c r="F109" s="29">
        <f t="shared" si="24"/>
        <v>110916</v>
      </c>
      <c r="G109" s="29">
        <f t="shared" si="24"/>
        <v>1334352</v>
      </c>
      <c r="H109" s="29">
        <f t="shared" si="24"/>
        <v>563733</v>
      </c>
      <c r="I109" s="29">
        <f t="shared" si="24"/>
        <v>49333</v>
      </c>
      <c r="J109" s="29">
        <f t="shared" si="24"/>
        <v>721286</v>
      </c>
      <c r="K109" s="29">
        <f t="shared" si="24"/>
        <v>23323</v>
      </c>
      <c r="L109" s="29">
        <f t="shared" si="24"/>
        <v>0</v>
      </c>
      <c r="M109" s="29">
        <f t="shared" si="24"/>
        <v>86275</v>
      </c>
      <c r="N109" s="29">
        <f t="shared" si="24"/>
        <v>30632</v>
      </c>
      <c r="O109" s="29">
        <f t="shared" si="24"/>
        <v>30632</v>
      </c>
    </row>
    <row r="110" spans="1:15" ht="12.75" customHeight="1">
      <c r="A110" s="4" t="s">
        <v>202</v>
      </c>
      <c r="B110" s="5" t="s">
        <v>203</v>
      </c>
      <c r="C110" s="28">
        <v>93841</v>
      </c>
      <c r="D110" s="28">
        <v>78780</v>
      </c>
      <c r="E110" s="28">
        <v>1288</v>
      </c>
      <c r="F110" s="28">
        <f t="shared" ref="F110:F115" si="25">SUM(C110-D110-E110)</f>
        <v>13773</v>
      </c>
      <c r="G110" s="28">
        <v>375426</v>
      </c>
      <c r="H110" s="28">
        <v>234333</v>
      </c>
      <c r="I110" s="28">
        <v>9845</v>
      </c>
      <c r="J110" s="28">
        <f t="shared" ref="J110:J115" si="26">SUM(G110-H110-I110)</f>
        <v>131248</v>
      </c>
      <c r="K110" s="28">
        <v>5267</v>
      </c>
      <c r="L110" s="28">
        <v>0</v>
      </c>
      <c r="M110" s="28">
        <v>29035</v>
      </c>
      <c r="N110" s="28">
        <v>4327</v>
      </c>
      <c r="O110" s="28">
        <v>4327</v>
      </c>
    </row>
    <row r="111" spans="1:15" ht="12.75" customHeight="1">
      <c r="A111" s="4" t="s">
        <v>204</v>
      </c>
      <c r="B111" s="5" t="s">
        <v>205</v>
      </c>
      <c r="C111" s="28">
        <v>10298</v>
      </c>
      <c r="D111" s="28">
        <v>9590</v>
      </c>
      <c r="E111" s="28">
        <v>292</v>
      </c>
      <c r="F111" s="28">
        <f t="shared" si="25"/>
        <v>416</v>
      </c>
      <c r="G111" s="28">
        <v>34051</v>
      </c>
      <c r="H111" s="28">
        <v>25124</v>
      </c>
      <c r="I111" s="28">
        <v>1763</v>
      </c>
      <c r="J111" s="28">
        <f t="shared" si="26"/>
        <v>7164</v>
      </c>
      <c r="K111" s="28">
        <v>175</v>
      </c>
      <c r="L111" s="28">
        <v>0</v>
      </c>
      <c r="M111" s="28">
        <v>3984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29373</v>
      </c>
      <c r="D112" s="28">
        <v>25269</v>
      </c>
      <c r="E112" s="28">
        <v>0</v>
      </c>
      <c r="F112" s="28">
        <f t="shared" si="25"/>
        <v>4104</v>
      </c>
      <c r="G112" s="28">
        <v>91864</v>
      </c>
      <c r="H112" s="28">
        <v>73203</v>
      </c>
      <c r="I112" s="28">
        <v>0</v>
      </c>
      <c r="J112" s="28">
        <f t="shared" si="26"/>
        <v>18661</v>
      </c>
      <c r="K112" s="28">
        <v>1141</v>
      </c>
      <c r="L112" s="28">
        <v>9213</v>
      </c>
      <c r="M112" s="28">
        <v>4994</v>
      </c>
      <c r="N112" s="28">
        <v>35553</v>
      </c>
      <c r="O112" s="28">
        <v>35553</v>
      </c>
    </row>
    <row r="113" spans="1:15" ht="12.75" customHeight="1">
      <c r="A113" s="4" t="s">
        <v>208</v>
      </c>
      <c r="B113" s="5" t="s">
        <v>209</v>
      </c>
      <c r="C113" s="28">
        <v>31357</v>
      </c>
      <c r="D113" s="28">
        <v>21299</v>
      </c>
      <c r="E113" s="28">
        <v>1585</v>
      </c>
      <c r="F113" s="28">
        <f t="shared" si="25"/>
        <v>8473</v>
      </c>
      <c r="G113" s="28">
        <v>113872</v>
      </c>
      <c r="H113" s="28">
        <v>63636</v>
      </c>
      <c r="I113" s="28">
        <v>8326</v>
      </c>
      <c r="J113" s="28">
        <f t="shared" si="26"/>
        <v>41910</v>
      </c>
      <c r="K113" s="28">
        <v>1673</v>
      </c>
      <c r="L113" s="28">
        <v>0</v>
      </c>
      <c r="M113" s="28">
        <v>30286</v>
      </c>
      <c r="N113" s="28">
        <v>491</v>
      </c>
      <c r="O113" s="28">
        <v>491</v>
      </c>
    </row>
    <row r="114" spans="1:15" ht="12.75" customHeight="1">
      <c r="A114" s="4" t="s">
        <v>210</v>
      </c>
      <c r="B114" s="5" t="s">
        <v>211</v>
      </c>
      <c r="C114" s="28">
        <v>111253</v>
      </c>
      <c r="D114" s="28">
        <v>59777</v>
      </c>
      <c r="E114" s="28">
        <v>0</v>
      </c>
      <c r="F114" s="28">
        <f t="shared" si="25"/>
        <v>51476</v>
      </c>
      <c r="G114" s="28">
        <v>313125</v>
      </c>
      <c r="H114" s="28">
        <v>137234</v>
      </c>
      <c r="I114" s="28">
        <v>0</v>
      </c>
      <c r="J114" s="28">
        <f t="shared" si="26"/>
        <v>175891</v>
      </c>
      <c r="K114" s="28">
        <v>20640</v>
      </c>
      <c r="L114" s="28">
        <v>0</v>
      </c>
      <c r="M114" s="28">
        <v>20577</v>
      </c>
      <c r="N114" s="28">
        <v>8280</v>
      </c>
      <c r="O114" s="28">
        <v>8280</v>
      </c>
    </row>
    <row r="115" spans="1:15" ht="12.75" customHeight="1">
      <c r="A115" s="4" t="s">
        <v>212</v>
      </c>
      <c r="B115" s="5" t="s">
        <v>213</v>
      </c>
      <c r="C115" s="28">
        <v>37770</v>
      </c>
      <c r="D115" s="28">
        <v>35086</v>
      </c>
      <c r="E115" s="28">
        <v>0</v>
      </c>
      <c r="F115" s="28">
        <f t="shared" si="25"/>
        <v>2684</v>
      </c>
      <c r="G115" s="28">
        <v>110302</v>
      </c>
      <c r="H115" s="28">
        <v>94971</v>
      </c>
      <c r="I115" s="28">
        <v>0</v>
      </c>
      <c r="J115" s="28">
        <f t="shared" si="26"/>
        <v>15331</v>
      </c>
      <c r="K115" s="28">
        <v>1726</v>
      </c>
      <c r="L115" s="28">
        <v>0</v>
      </c>
      <c r="M115" s="28">
        <v>5310</v>
      </c>
      <c r="N115" s="28">
        <v>2278</v>
      </c>
      <c r="O115" s="28">
        <v>2278</v>
      </c>
    </row>
    <row r="116" spans="1:15" ht="12.75" customHeight="1">
      <c r="A116" s="8"/>
      <c r="B116" s="9" t="s">
        <v>214</v>
      </c>
      <c r="C116" s="29">
        <f t="shared" ref="C116:O116" si="27">SUM(C110:C115)</f>
        <v>313892</v>
      </c>
      <c r="D116" s="29">
        <f t="shared" si="27"/>
        <v>229801</v>
      </c>
      <c r="E116" s="29">
        <f t="shared" si="27"/>
        <v>3165</v>
      </c>
      <c r="F116" s="29">
        <f t="shared" si="27"/>
        <v>80926</v>
      </c>
      <c r="G116" s="29">
        <f t="shared" si="27"/>
        <v>1038640</v>
      </c>
      <c r="H116" s="29">
        <f t="shared" si="27"/>
        <v>628501</v>
      </c>
      <c r="I116" s="29">
        <f t="shared" si="27"/>
        <v>19934</v>
      </c>
      <c r="J116" s="29">
        <f t="shared" si="27"/>
        <v>390205</v>
      </c>
      <c r="K116" s="29">
        <f t="shared" si="27"/>
        <v>30622</v>
      </c>
      <c r="L116" s="29">
        <f t="shared" si="27"/>
        <v>9213</v>
      </c>
      <c r="M116" s="29">
        <f t="shared" si="27"/>
        <v>94186</v>
      </c>
      <c r="N116" s="29">
        <f t="shared" si="27"/>
        <v>50929</v>
      </c>
      <c r="O116" s="29">
        <f t="shared" si="27"/>
        <v>50929</v>
      </c>
    </row>
    <row r="117" spans="1:15" ht="12.75" customHeight="1">
      <c r="A117" s="4" t="s">
        <v>215</v>
      </c>
      <c r="B117" s="5" t="s">
        <v>216</v>
      </c>
      <c r="C117" s="28">
        <v>10734</v>
      </c>
      <c r="D117" s="28">
        <v>8505</v>
      </c>
      <c r="E117" s="28">
        <v>0</v>
      </c>
      <c r="F117" s="28">
        <f>SUM(C117-D117-E117)</f>
        <v>2229</v>
      </c>
      <c r="G117" s="28">
        <v>39467</v>
      </c>
      <c r="H117" s="28">
        <v>26850</v>
      </c>
      <c r="I117" s="28">
        <v>0</v>
      </c>
      <c r="J117" s="28">
        <f>SUM(G117-H117-I117)</f>
        <v>12617</v>
      </c>
      <c r="K117" s="28">
        <v>18</v>
      </c>
      <c r="L117" s="28">
        <v>0</v>
      </c>
      <c r="M117" s="28">
        <v>8875</v>
      </c>
      <c r="N117" s="28">
        <v>82</v>
      </c>
      <c r="O117" s="28">
        <v>82</v>
      </c>
    </row>
    <row r="118" spans="1:15" ht="12.75" customHeight="1">
      <c r="A118" s="4" t="s">
        <v>217</v>
      </c>
      <c r="B118" s="5" t="s">
        <v>218</v>
      </c>
      <c r="C118" s="28">
        <v>24884</v>
      </c>
      <c r="D118" s="28">
        <v>22471</v>
      </c>
      <c r="E118" s="28">
        <v>629</v>
      </c>
      <c r="F118" s="28">
        <f>SUM(C118-D118-E118)</f>
        <v>1784</v>
      </c>
      <c r="G118" s="28">
        <v>97390</v>
      </c>
      <c r="H118" s="28">
        <v>63103</v>
      </c>
      <c r="I118" s="28">
        <v>3857</v>
      </c>
      <c r="J118" s="28">
        <f>SUM(G118-H118-I118)</f>
        <v>30430</v>
      </c>
      <c r="K118" s="28">
        <v>371</v>
      </c>
      <c r="L118" s="28">
        <v>0</v>
      </c>
      <c r="M118" s="28">
        <v>7809</v>
      </c>
      <c r="N118" s="28">
        <v>3455</v>
      </c>
      <c r="O118" s="28">
        <v>3455</v>
      </c>
    </row>
    <row r="119" spans="1:15" ht="12.75" customHeight="1">
      <c r="A119" s="8"/>
      <c r="B119" s="9" t="s">
        <v>219</v>
      </c>
      <c r="C119" s="29">
        <f t="shared" ref="C119:O119" si="28">SUM(C117:C118)</f>
        <v>35618</v>
      </c>
      <c r="D119" s="29">
        <f t="shared" si="28"/>
        <v>30976</v>
      </c>
      <c r="E119" s="29">
        <f t="shared" si="28"/>
        <v>629</v>
      </c>
      <c r="F119" s="29">
        <f t="shared" si="28"/>
        <v>4013</v>
      </c>
      <c r="G119" s="29">
        <f t="shared" si="28"/>
        <v>136857</v>
      </c>
      <c r="H119" s="29">
        <f t="shared" si="28"/>
        <v>89953</v>
      </c>
      <c r="I119" s="29">
        <f t="shared" si="28"/>
        <v>3857</v>
      </c>
      <c r="J119" s="29">
        <f t="shared" si="28"/>
        <v>43047</v>
      </c>
      <c r="K119" s="29">
        <f t="shared" si="28"/>
        <v>389</v>
      </c>
      <c r="L119" s="29">
        <f t="shared" si="28"/>
        <v>0</v>
      </c>
      <c r="M119" s="29">
        <f t="shared" si="28"/>
        <v>16684</v>
      </c>
      <c r="N119" s="29">
        <f t="shared" si="28"/>
        <v>3537</v>
      </c>
      <c r="O119" s="29">
        <f t="shared" si="28"/>
        <v>3537</v>
      </c>
    </row>
    <row r="120" spans="1:15" ht="12.75" customHeight="1">
      <c r="A120" s="4" t="s">
        <v>220</v>
      </c>
      <c r="B120" s="5" t="s">
        <v>221</v>
      </c>
      <c r="C120" s="28">
        <v>30379</v>
      </c>
      <c r="D120" s="28">
        <v>28272</v>
      </c>
      <c r="E120" s="28">
        <v>528</v>
      </c>
      <c r="F120" s="28">
        <f>SUM(C120-D120-E120)</f>
        <v>1579</v>
      </c>
      <c r="G120" s="28">
        <v>90004</v>
      </c>
      <c r="H120" s="28">
        <v>72942</v>
      </c>
      <c r="I120" s="28">
        <v>5004</v>
      </c>
      <c r="J120" s="28">
        <f>SUM(G120-H120-I120)</f>
        <v>12058</v>
      </c>
      <c r="K120" s="28">
        <v>3003</v>
      </c>
      <c r="L120" s="28">
        <v>0</v>
      </c>
      <c r="M120" s="28">
        <v>4199</v>
      </c>
      <c r="N120" s="28">
        <v>2135</v>
      </c>
      <c r="O120" s="28">
        <v>2135</v>
      </c>
    </row>
    <row r="121" spans="1:15" ht="12.75" customHeight="1">
      <c r="A121" s="4" t="s">
        <v>222</v>
      </c>
      <c r="B121" s="5" t="s">
        <v>223</v>
      </c>
      <c r="C121" s="28">
        <v>49818</v>
      </c>
      <c r="D121" s="28">
        <v>45161</v>
      </c>
      <c r="E121" s="28">
        <v>1556</v>
      </c>
      <c r="F121" s="28">
        <f>SUM(C121-D121-E121)</f>
        <v>3101</v>
      </c>
      <c r="G121" s="28">
        <v>160600</v>
      </c>
      <c r="H121" s="28">
        <v>121589</v>
      </c>
      <c r="I121" s="28">
        <v>9376</v>
      </c>
      <c r="J121" s="28">
        <f>SUM(G121-H121-I121)</f>
        <v>29635</v>
      </c>
      <c r="K121" s="28">
        <v>451</v>
      </c>
      <c r="L121" s="28">
        <v>113</v>
      </c>
      <c r="M121" s="28">
        <v>6446</v>
      </c>
      <c r="N121" s="28">
        <v>151</v>
      </c>
      <c r="O121" s="28">
        <v>151</v>
      </c>
    </row>
    <row r="122" spans="1:15" ht="12.75" customHeight="1">
      <c r="A122" s="4" t="s">
        <v>224</v>
      </c>
      <c r="B122" s="5" t="s">
        <v>225</v>
      </c>
      <c r="C122" s="28">
        <v>9274</v>
      </c>
      <c r="D122" s="28">
        <v>7666</v>
      </c>
      <c r="E122" s="28">
        <v>0</v>
      </c>
      <c r="F122" s="28">
        <f>SUM(C122-D122-E122)</f>
        <v>1608</v>
      </c>
      <c r="G122" s="28">
        <v>29432</v>
      </c>
      <c r="H122" s="28">
        <v>20123</v>
      </c>
      <c r="I122" s="28">
        <v>0</v>
      </c>
      <c r="J122" s="28">
        <f>SUM(G122-H122-I122)</f>
        <v>9309</v>
      </c>
      <c r="K122" s="28">
        <v>101</v>
      </c>
      <c r="L122" s="28">
        <v>0</v>
      </c>
      <c r="M122" s="28">
        <v>9105</v>
      </c>
      <c r="N122" s="28">
        <v>28</v>
      </c>
      <c r="O122" s="28">
        <v>28</v>
      </c>
    </row>
    <row r="123" spans="1:15" ht="12.75" customHeight="1">
      <c r="A123" s="4" t="s">
        <v>226</v>
      </c>
      <c r="B123" s="5" t="s">
        <v>227</v>
      </c>
      <c r="C123" s="28">
        <v>41850</v>
      </c>
      <c r="D123" s="28">
        <v>38169</v>
      </c>
      <c r="E123" s="28">
        <v>683</v>
      </c>
      <c r="F123" s="28">
        <f>SUM(C123-D123-E123)</f>
        <v>2998</v>
      </c>
      <c r="G123" s="28">
        <v>113427</v>
      </c>
      <c r="H123" s="28">
        <v>89220</v>
      </c>
      <c r="I123" s="28">
        <v>4422</v>
      </c>
      <c r="J123" s="28">
        <f>SUM(G123-H123-I123)</f>
        <v>19785</v>
      </c>
      <c r="K123" s="28">
        <v>1519</v>
      </c>
      <c r="L123" s="28">
        <v>0</v>
      </c>
      <c r="M123" s="28">
        <v>3510</v>
      </c>
      <c r="N123" s="28">
        <v>409</v>
      </c>
      <c r="O123" s="28">
        <v>409</v>
      </c>
    </row>
    <row r="124" spans="1:15" ht="12.75" customHeight="1">
      <c r="A124" s="4" t="s">
        <v>228</v>
      </c>
      <c r="B124" s="5" t="s">
        <v>229</v>
      </c>
      <c r="C124" s="28">
        <v>12175</v>
      </c>
      <c r="D124" s="28">
        <v>11579</v>
      </c>
      <c r="E124" s="28">
        <v>267</v>
      </c>
      <c r="F124" s="28">
        <f>SUM(C124-D124-E124)</f>
        <v>329</v>
      </c>
      <c r="G124" s="28">
        <v>33098</v>
      </c>
      <c r="H124" s="28">
        <v>27253</v>
      </c>
      <c r="I124" s="28">
        <v>2109</v>
      </c>
      <c r="J124" s="28">
        <f>SUM(G124-H124-I124)</f>
        <v>3736</v>
      </c>
      <c r="K124" s="28">
        <v>410</v>
      </c>
      <c r="L124" s="28">
        <v>0</v>
      </c>
      <c r="M124" s="28">
        <v>490</v>
      </c>
      <c r="N124" s="28">
        <v>286</v>
      </c>
      <c r="O124" s="28">
        <v>286</v>
      </c>
    </row>
    <row r="125" spans="1:15" ht="12.75" customHeight="1">
      <c r="A125" s="8"/>
      <c r="B125" s="9" t="s">
        <v>230</v>
      </c>
      <c r="C125" s="29">
        <f t="shared" ref="C125:O125" si="29">SUM(C120:C124)</f>
        <v>143496</v>
      </c>
      <c r="D125" s="29">
        <f t="shared" si="29"/>
        <v>130847</v>
      </c>
      <c r="E125" s="29">
        <f t="shared" si="29"/>
        <v>3034</v>
      </c>
      <c r="F125" s="29">
        <f t="shared" si="29"/>
        <v>9615</v>
      </c>
      <c r="G125" s="29">
        <f t="shared" si="29"/>
        <v>426561</v>
      </c>
      <c r="H125" s="29">
        <f t="shared" si="29"/>
        <v>331127</v>
      </c>
      <c r="I125" s="29">
        <f t="shared" si="29"/>
        <v>20911</v>
      </c>
      <c r="J125" s="29">
        <f t="shared" si="29"/>
        <v>74523</v>
      </c>
      <c r="K125" s="29">
        <f t="shared" si="29"/>
        <v>5484</v>
      </c>
      <c r="L125" s="29">
        <f t="shared" si="29"/>
        <v>113</v>
      </c>
      <c r="M125" s="29">
        <f t="shared" si="29"/>
        <v>23750</v>
      </c>
      <c r="N125" s="29">
        <f t="shared" si="29"/>
        <v>3009</v>
      </c>
      <c r="O125" s="29">
        <f t="shared" si="29"/>
        <v>3009</v>
      </c>
    </row>
    <row r="126" spans="1:15" ht="12.75" customHeight="1">
      <c r="A126" s="4" t="s">
        <v>231</v>
      </c>
      <c r="B126" s="5" t="s">
        <v>232</v>
      </c>
      <c r="C126" s="28">
        <v>30886</v>
      </c>
      <c r="D126" s="28">
        <v>25330</v>
      </c>
      <c r="E126" s="28">
        <v>0</v>
      </c>
      <c r="F126" s="28">
        <f t="shared" ref="F126:F134" si="30">SUM(C126-D126-E126)</f>
        <v>5556</v>
      </c>
      <c r="G126" s="28">
        <v>76878</v>
      </c>
      <c r="H126" s="28">
        <v>52602</v>
      </c>
      <c r="I126" s="28">
        <v>0</v>
      </c>
      <c r="J126" s="28">
        <f t="shared" ref="J126:J134" si="31">SUM(G126-H126-I126)</f>
        <v>24276</v>
      </c>
      <c r="K126" s="28">
        <v>258</v>
      </c>
      <c r="L126" s="28">
        <v>92</v>
      </c>
      <c r="M126" s="28">
        <v>8967</v>
      </c>
      <c r="N126" s="28">
        <v>4716</v>
      </c>
      <c r="O126" s="28">
        <v>4716</v>
      </c>
    </row>
    <row r="127" spans="1:15" ht="12.75" customHeight="1">
      <c r="A127" s="4" t="s">
        <v>233</v>
      </c>
      <c r="B127" s="5" t="s">
        <v>234</v>
      </c>
      <c r="C127" s="28">
        <v>16483</v>
      </c>
      <c r="D127" s="28">
        <v>13626</v>
      </c>
      <c r="E127" s="28">
        <v>0</v>
      </c>
      <c r="F127" s="28">
        <f t="shared" si="30"/>
        <v>2857</v>
      </c>
      <c r="G127" s="28">
        <v>45287</v>
      </c>
      <c r="H127" s="28">
        <v>36376</v>
      </c>
      <c r="I127" s="28">
        <v>0</v>
      </c>
      <c r="J127" s="28">
        <f t="shared" si="31"/>
        <v>8911</v>
      </c>
      <c r="K127" s="28">
        <v>194</v>
      </c>
      <c r="L127" s="28">
        <v>0</v>
      </c>
      <c r="M127" s="28">
        <v>3036</v>
      </c>
      <c r="N127" s="28">
        <v>186</v>
      </c>
      <c r="O127" s="28">
        <v>186</v>
      </c>
    </row>
    <row r="128" spans="1:15" ht="12.75" customHeight="1">
      <c r="A128" s="4" t="s">
        <v>235</v>
      </c>
      <c r="B128" s="5" t="s">
        <v>236</v>
      </c>
      <c r="C128" s="28">
        <v>113121</v>
      </c>
      <c r="D128" s="28">
        <v>84957</v>
      </c>
      <c r="E128" s="28">
        <v>2101</v>
      </c>
      <c r="F128" s="28">
        <f t="shared" si="30"/>
        <v>26063</v>
      </c>
      <c r="G128" s="28">
        <v>271698</v>
      </c>
      <c r="H128" s="28">
        <v>171269</v>
      </c>
      <c r="I128" s="28">
        <v>9272</v>
      </c>
      <c r="J128" s="28">
        <f t="shared" si="31"/>
        <v>91157</v>
      </c>
      <c r="K128" s="28">
        <v>3941</v>
      </c>
      <c r="L128" s="28">
        <v>0</v>
      </c>
      <c r="M128" s="28">
        <v>14642</v>
      </c>
      <c r="N128" s="28">
        <v>2070</v>
      </c>
      <c r="O128" s="28">
        <v>2070</v>
      </c>
    </row>
    <row r="129" spans="1:15" ht="12.75" customHeight="1">
      <c r="A129" s="4" t="s">
        <v>237</v>
      </c>
      <c r="B129" s="5" t="s">
        <v>238</v>
      </c>
      <c r="C129" s="28">
        <v>9267</v>
      </c>
      <c r="D129" s="28">
        <v>7135</v>
      </c>
      <c r="E129" s="28">
        <v>496</v>
      </c>
      <c r="F129" s="28">
        <f t="shared" si="30"/>
        <v>1636</v>
      </c>
      <c r="G129" s="28">
        <v>36949</v>
      </c>
      <c r="H129" s="28">
        <v>17367</v>
      </c>
      <c r="I129" s="28">
        <v>3692</v>
      </c>
      <c r="J129" s="28">
        <f t="shared" si="31"/>
        <v>15890</v>
      </c>
      <c r="K129" s="28">
        <v>399</v>
      </c>
      <c r="L129" s="28">
        <v>0</v>
      </c>
      <c r="M129" s="28">
        <v>10380</v>
      </c>
      <c r="N129" s="28">
        <v>601</v>
      </c>
      <c r="O129" s="28">
        <v>601</v>
      </c>
    </row>
    <row r="130" spans="1:15" ht="12.75" customHeight="1">
      <c r="A130" s="4" t="s">
        <v>239</v>
      </c>
      <c r="B130" s="5" t="s">
        <v>240</v>
      </c>
      <c r="C130" s="28">
        <v>60235</v>
      </c>
      <c r="D130" s="28">
        <v>51797</v>
      </c>
      <c r="E130" s="28">
        <v>3444</v>
      </c>
      <c r="F130" s="28">
        <f t="shared" si="30"/>
        <v>4994</v>
      </c>
      <c r="G130" s="28">
        <v>151240</v>
      </c>
      <c r="H130" s="28">
        <v>79394</v>
      </c>
      <c r="I130" s="28">
        <v>15157</v>
      </c>
      <c r="J130" s="28">
        <f t="shared" si="31"/>
        <v>56689</v>
      </c>
      <c r="K130" s="28">
        <v>1436</v>
      </c>
      <c r="L130" s="28">
        <v>5851</v>
      </c>
      <c r="M130" s="28">
        <v>709</v>
      </c>
      <c r="N130" s="28">
        <v>685765</v>
      </c>
      <c r="O130" s="28">
        <v>31015</v>
      </c>
    </row>
    <row r="131" spans="1:15" ht="12.75" customHeight="1">
      <c r="A131" s="4" t="s">
        <v>241</v>
      </c>
      <c r="B131" s="5" t="s">
        <v>242</v>
      </c>
      <c r="C131" s="28">
        <v>114026</v>
      </c>
      <c r="D131" s="28">
        <v>94964</v>
      </c>
      <c r="E131" s="28">
        <v>846</v>
      </c>
      <c r="F131" s="28">
        <f t="shared" si="30"/>
        <v>18216</v>
      </c>
      <c r="G131" s="28">
        <v>251943</v>
      </c>
      <c r="H131" s="28">
        <v>139647</v>
      </c>
      <c r="I131" s="28">
        <v>4079</v>
      </c>
      <c r="J131" s="28">
        <f t="shared" si="31"/>
        <v>108217</v>
      </c>
      <c r="K131" s="28">
        <v>2421</v>
      </c>
      <c r="L131" s="28">
        <v>64</v>
      </c>
      <c r="M131" s="28">
        <v>4832</v>
      </c>
      <c r="N131" s="28">
        <v>923</v>
      </c>
      <c r="O131" s="28">
        <v>923</v>
      </c>
    </row>
    <row r="132" spans="1:15" ht="12.75" customHeight="1">
      <c r="A132" s="4" t="s">
        <v>243</v>
      </c>
      <c r="B132" s="5" t="s">
        <v>244</v>
      </c>
      <c r="C132" s="28">
        <v>48341</v>
      </c>
      <c r="D132" s="28">
        <v>40625</v>
      </c>
      <c r="E132" s="28">
        <v>0</v>
      </c>
      <c r="F132" s="28">
        <f t="shared" si="30"/>
        <v>7716</v>
      </c>
      <c r="G132" s="28">
        <v>140043</v>
      </c>
      <c r="H132" s="28">
        <v>88649</v>
      </c>
      <c r="I132" s="28">
        <v>0</v>
      </c>
      <c r="J132" s="28">
        <f t="shared" si="31"/>
        <v>51394</v>
      </c>
      <c r="K132" s="28">
        <v>6332</v>
      </c>
      <c r="L132" s="28">
        <v>0</v>
      </c>
      <c r="M132" s="28">
        <v>9281</v>
      </c>
      <c r="N132" s="28">
        <v>239</v>
      </c>
      <c r="O132" s="28">
        <v>239</v>
      </c>
    </row>
    <row r="133" spans="1:15" ht="12.75" customHeight="1">
      <c r="A133" s="4" t="s">
        <v>245</v>
      </c>
      <c r="B133" s="5" t="s">
        <v>246</v>
      </c>
      <c r="C133" s="28">
        <v>38165</v>
      </c>
      <c r="D133" s="28">
        <v>33900</v>
      </c>
      <c r="E133" s="28">
        <v>0</v>
      </c>
      <c r="F133" s="28">
        <f t="shared" si="30"/>
        <v>4265</v>
      </c>
      <c r="G133" s="28">
        <v>93906</v>
      </c>
      <c r="H133" s="28">
        <v>69668</v>
      </c>
      <c r="I133" s="28">
        <v>0</v>
      </c>
      <c r="J133" s="28">
        <f t="shared" si="31"/>
        <v>24238</v>
      </c>
      <c r="K133" s="28">
        <v>1092</v>
      </c>
      <c r="L133" s="28">
        <v>438</v>
      </c>
      <c r="M133" s="28">
        <v>7130</v>
      </c>
      <c r="N133" s="28">
        <v>15177</v>
      </c>
      <c r="O133" s="28">
        <v>15177</v>
      </c>
    </row>
    <row r="134" spans="1:15" ht="12.75" customHeight="1">
      <c r="A134" s="4" t="s">
        <v>247</v>
      </c>
      <c r="B134" s="5" t="s">
        <v>248</v>
      </c>
      <c r="C134" s="28">
        <v>34323</v>
      </c>
      <c r="D134" s="28">
        <v>24410</v>
      </c>
      <c r="E134" s="28">
        <v>0</v>
      </c>
      <c r="F134" s="28">
        <f t="shared" si="30"/>
        <v>9913</v>
      </c>
      <c r="G134" s="28">
        <v>126476</v>
      </c>
      <c r="H134" s="28">
        <v>45260</v>
      </c>
      <c r="I134" s="28">
        <v>0</v>
      </c>
      <c r="J134" s="28">
        <f t="shared" si="31"/>
        <v>81216</v>
      </c>
      <c r="K134" s="28">
        <v>225</v>
      </c>
      <c r="L134" s="28">
        <v>0</v>
      </c>
      <c r="M134" s="28">
        <v>9920</v>
      </c>
      <c r="N134" s="28">
        <v>30</v>
      </c>
      <c r="O134" s="28">
        <v>30</v>
      </c>
    </row>
    <row r="135" spans="1:15" ht="12.75" customHeight="1">
      <c r="A135" s="10"/>
      <c r="B135" s="9" t="s">
        <v>249</v>
      </c>
      <c r="C135" s="29">
        <f t="shared" ref="C135:O135" si="32">SUM(C126:C134)</f>
        <v>464847</v>
      </c>
      <c r="D135" s="29">
        <f t="shared" si="32"/>
        <v>376744</v>
      </c>
      <c r="E135" s="29">
        <f t="shared" si="32"/>
        <v>6887</v>
      </c>
      <c r="F135" s="29">
        <f t="shared" si="32"/>
        <v>81216</v>
      </c>
      <c r="G135" s="29">
        <f t="shared" si="32"/>
        <v>1194420</v>
      </c>
      <c r="H135" s="29">
        <f t="shared" si="32"/>
        <v>700232</v>
      </c>
      <c r="I135" s="29">
        <f t="shared" si="32"/>
        <v>32200</v>
      </c>
      <c r="J135" s="29">
        <f t="shared" si="32"/>
        <v>461988</v>
      </c>
      <c r="K135" s="29">
        <f t="shared" si="32"/>
        <v>16298</v>
      </c>
      <c r="L135" s="29">
        <f t="shared" si="32"/>
        <v>6445</v>
      </c>
      <c r="M135" s="29">
        <f t="shared" si="32"/>
        <v>68897</v>
      </c>
      <c r="N135" s="29">
        <f t="shared" si="32"/>
        <v>709707</v>
      </c>
      <c r="O135" s="29">
        <f t="shared" si="32"/>
        <v>54957</v>
      </c>
    </row>
    <row r="136" spans="1:15" ht="12.75" customHeight="1">
      <c r="A136" s="4" t="s">
        <v>250</v>
      </c>
      <c r="B136" s="5" t="s">
        <v>251</v>
      </c>
      <c r="C136" s="28">
        <v>70110</v>
      </c>
      <c r="D136" s="28">
        <v>65676</v>
      </c>
      <c r="E136" s="28">
        <v>0</v>
      </c>
      <c r="F136" s="28">
        <f t="shared" ref="F136:F143" si="33">SUM(C136-D136-E136)</f>
        <v>4434</v>
      </c>
      <c r="G136" s="28">
        <v>154020</v>
      </c>
      <c r="H136" s="28">
        <v>124456</v>
      </c>
      <c r="I136" s="28">
        <v>0</v>
      </c>
      <c r="J136" s="28">
        <f t="shared" ref="J136:J143" si="34">SUM(G136-H136-I136)</f>
        <v>29564</v>
      </c>
      <c r="K136" s="28">
        <v>14142</v>
      </c>
      <c r="L136" s="28">
        <v>6480</v>
      </c>
      <c r="M136" s="28">
        <v>10661</v>
      </c>
      <c r="N136" s="28">
        <v>30067</v>
      </c>
      <c r="O136" s="28">
        <v>26614</v>
      </c>
    </row>
    <row r="137" spans="1:15" ht="12.75" customHeight="1">
      <c r="A137" s="4" t="s">
        <v>252</v>
      </c>
      <c r="B137" s="5" t="s">
        <v>253</v>
      </c>
      <c r="C137" s="28">
        <v>8658</v>
      </c>
      <c r="D137" s="28">
        <v>6552</v>
      </c>
      <c r="E137" s="28">
        <v>0</v>
      </c>
      <c r="F137" s="28">
        <f t="shared" si="33"/>
        <v>2106</v>
      </c>
      <c r="G137" s="28">
        <v>16560</v>
      </c>
      <c r="H137" s="28">
        <v>12409</v>
      </c>
      <c r="I137" s="28">
        <v>0</v>
      </c>
      <c r="J137" s="28">
        <f t="shared" si="34"/>
        <v>4151</v>
      </c>
      <c r="K137" s="28">
        <v>286</v>
      </c>
      <c r="L137" s="28">
        <v>0</v>
      </c>
      <c r="M137" s="28">
        <v>0</v>
      </c>
      <c r="N137" s="28">
        <v>7</v>
      </c>
      <c r="O137" s="28">
        <v>7</v>
      </c>
    </row>
    <row r="138" spans="1:15" ht="12.75" customHeight="1">
      <c r="A138" s="4" t="s">
        <v>254</v>
      </c>
      <c r="B138" s="5" t="s">
        <v>255</v>
      </c>
      <c r="C138" s="28">
        <v>4372</v>
      </c>
      <c r="D138" s="28">
        <v>3956</v>
      </c>
      <c r="E138" s="28">
        <v>0</v>
      </c>
      <c r="F138" s="28">
        <f t="shared" si="33"/>
        <v>416</v>
      </c>
      <c r="G138" s="28">
        <v>10178</v>
      </c>
      <c r="H138" s="28">
        <v>9330</v>
      </c>
      <c r="I138" s="28">
        <v>0</v>
      </c>
      <c r="J138" s="28">
        <f t="shared" si="34"/>
        <v>848</v>
      </c>
      <c r="K138" s="28">
        <v>100</v>
      </c>
      <c r="L138" s="28">
        <v>0</v>
      </c>
      <c r="M138" s="28">
        <v>574</v>
      </c>
      <c r="N138" s="28">
        <v>1653</v>
      </c>
      <c r="O138" s="28">
        <v>202</v>
      </c>
    </row>
    <row r="139" spans="1:15" ht="12.75" customHeight="1">
      <c r="A139" s="4" t="s">
        <v>256</v>
      </c>
      <c r="B139" s="5" t="s">
        <v>257</v>
      </c>
      <c r="C139" s="28">
        <v>17138</v>
      </c>
      <c r="D139" s="28">
        <v>16746</v>
      </c>
      <c r="E139" s="28">
        <v>0</v>
      </c>
      <c r="F139" s="28">
        <f t="shared" si="33"/>
        <v>392</v>
      </c>
      <c r="G139" s="28">
        <v>43922</v>
      </c>
      <c r="H139" s="28">
        <v>39552</v>
      </c>
      <c r="I139" s="28">
        <v>0</v>
      </c>
      <c r="J139" s="28">
        <f t="shared" si="34"/>
        <v>4370</v>
      </c>
      <c r="K139" s="28">
        <v>9070</v>
      </c>
      <c r="L139" s="28">
        <v>78</v>
      </c>
      <c r="M139" s="28">
        <v>6415</v>
      </c>
      <c r="N139" s="28">
        <v>1165</v>
      </c>
      <c r="O139" s="28">
        <v>1120</v>
      </c>
    </row>
    <row r="140" spans="1:15" ht="12.75" customHeight="1">
      <c r="A140" s="4" t="s">
        <v>258</v>
      </c>
      <c r="B140" s="5" t="s">
        <v>259</v>
      </c>
      <c r="C140" s="28">
        <v>3335</v>
      </c>
      <c r="D140" s="28">
        <v>2563</v>
      </c>
      <c r="E140" s="28">
        <v>0</v>
      </c>
      <c r="F140" s="28">
        <f t="shared" si="33"/>
        <v>772</v>
      </c>
      <c r="G140" s="28">
        <v>7100</v>
      </c>
      <c r="H140" s="28">
        <v>5066</v>
      </c>
      <c r="I140" s="28">
        <v>0</v>
      </c>
      <c r="J140" s="28">
        <f t="shared" si="34"/>
        <v>2034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15275</v>
      </c>
      <c r="D141" s="28">
        <v>13887</v>
      </c>
      <c r="E141" s="28">
        <v>0</v>
      </c>
      <c r="F141" s="28">
        <f t="shared" si="33"/>
        <v>1388</v>
      </c>
      <c r="G141" s="28">
        <v>33355</v>
      </c>
      <c r="H141" s="28">
        <v>25383</v>
      </c>
      <c r="I141" s="28">
        <v>0</v>
      </c>
      <c r="J141" s="28">
        <f t="shared" si="34"/>
        <v>7972</v>
      </c>
      <c r="K141" s="28">
        <v>3525</v>
      </c>
      <c r="L141" s="28">
        <v>0</v>
      </c>
      <c r="M141" s="28">
        <v>1334</v>
      </c>
      <c r="N141" s="28">
        <v>1961</v>
      </c>
      <c r="O141" s="28">
        <v>1961</v>
      </c>
    </row>
    <row r="142" spans="1:15" ht="12.75" customHeight="1">
      <c r="A142" s="4" t="s">
        <v>262</v>
      </c>
      <c r="B142" s="5" t="s">
        <v>263</v>
      </c>
      <c r="C142" s="28">
        <v>16597</v>
      </c>
      <c r="D142" s="28">
        <v>12364</v>
      </c>
      <c r="E142" s="28">
        <v>0</v>
      </c>
      <c r="F142" s="28">
        <f t="shared" si="33"/>
        <v>4233</v>
      </c>
      <c r="G142" s="28">
        <v>48436</v>
      </c>
      <c r="H142" s="28">
        <v>36847</v>
      </c>
      <c r="I142" s="28">
        <v>0</v>
      </c>
      <c r="J142" s="28">
        <f t="shared" si="34"/>
        <v>11589</v>
      </c>
      <c r="K142" s="28">
        <v>7144</v>
      </c>
      <c r="L142" s="28">
        <v>0</v>
      </c>
      <c r="M142" s="28">
        <v>9444</v>
      </c>
      <c r="N142" s="28">
        <v>4914</v>
      </c>
      <c r="O142" s="28">
        <v>4510</v>
      </c>
    </row>
    <row r="143" spans="1:15" ht="12.75" customHeight="1">
      <c r="A143" s="4" t="s">
        <v>264</v>
      </c>
      <c r="B143" s="5" t="s">
        <v>265</v>
      </c>
      <c r="C143" s="28">
        <v>51334</v>
      </c>
      <c r="D143" s="28">
        <v>42848</v>
      </c>
      <c r="E143" s="28">
        <v>0</v>
      </c>
      <c r="F143" s="28">
        <f t="shared" si="33"/>
        <v>8486</v>
      </c>
      <c r="G143" s="28">
        <v>140787</v>
      </c>
      <c r="H143" s="28">
        <v>69620</v>
      </c>
      <c r="I143" s="28">
        <v>0</v>
      </c>
      <c r="J143" s="28">
        <f t="shared" si="34"/>
        <v>71167</v>
      </c>
      <c r="K143" s="28">
        <v>28678</v>
      </c>
      <c r="L143" s="28">
        <v>0</v>
      </c>
      <c r="M143" s="28">
        <v>10247</v>
      </c>
      <c r="N143" s="28">
        <v>11633</v>
      </c>
      <c r="O143" s="28">
        <v>10898</v>
      </c>
    </row>
    <row r="144" spans="1:15" ht="12.75" customHeight="1">
      <c r="A144" s="10"/>
      <c r="B144" s="9" t="s">
        <v>266</v>
      </c>
      <c r="C144" s="30">
        <f t="shared" ref="C144:O144" si="35">SUM(C136:C143)</f>
        <v>186819</v>
      </c>
      <c r="D144" s="30">
        <f t="shared" si="35"/>
        <v>164592</v>
      </c>
      <c r="E144" s="30">
        <f t="shared" si="35"/>
        <v>0</v>
      </c>
      <c r="F144" s="30">
        <f t="shared" si="35"/>
        <v>22227</v>
      </c>
      <c r="G144" s="30">
        <f t="shared" si="35"/>
        <v>454358</v>
      </c>
      <c r="H144" s="30">
        <f t="shared" si="35"/>
        <v>322663</v>
      </c>
      <c r="I144" s="30">
        <f t="shared" si="35"/>
        <v>0</v>
      </c>
      <c r="J144" s="30">
        <f t="shared" si="35"/>
        <v>131695</v>
      </c>
      <c r="K144" s="30">
        <f t="shared" si="35"/>
        <v>62945</v>
      </c>
      <c r="L144" s="30">
        <f t="shared" si="35"/>
        <v>6558</v>
      </c>
      <c r="M144" s="30">
        <f t="shared" si="35"/>
        <v>38675</v>
      </c>
      <c r="N144" s="30">
        <f t="shared" si="35"/>
        <v>51400</v>
      </c>
      <c r="O144" s="30">
        <f t="shared" si="35"/>
        <v>45312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5874426</v>
      </c>
      <c r="D145" s="31">
        <f t="shared" si="36"/>
        <v>4319653</v>
      </c>
      <c r="E145" s="31">
        <f t="shared" si="36"/>
        <v>189859</v>
      </c>
      <c r="F145" s="31">
        <f t="shared" si="36"/>
        <v>1364914</v>
      </c>
      <c r="G145" s="31">
        <f t="shared" si="36"/>
        <v>17328761</v>
      </c>
      <c r="H145" s="31">
        <f t="shared" si="36"/>
        <v>8853454</v>
      </c>
      <c r="I145" s="31">
        <f t="shared" si="36"/>
        <v>866660</v>
      </c>
      <c r="J145" s="31">
        <f t="shared" si="36"/>
        <v>7608647</v>
      </c>
      <c r="K145" s="31">
        <f t="shared" si="36"/>
        <v>735673</v>
      </c>
      <c r="L145" s="31">
        <f t="shared" si="36"/>
        <v>37183</v>
      </c>
      <c r="M145" s="31">
        <f t="shared" si="36"/>
        <v>1435625</v>
      </c>
      <c r="N145" s="31">
        <f t="shared" si="36"/>
        <v>1403378</v>
      </c>
      <c r="O145" s="31">
        <f t="shared" si="36"/>
        <v>505394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2016-01-18T15:38:41Z</dcterms:modified>
</cp:coreProperties>
</file>