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F69" s="1"/>
  <c r="J60"/>
  <c r="F6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F86" s="1"/>
  <c r="J81"/>
  <c r="F82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F95" s="1"/>
  <c r="J90"/>
  <c r="F9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J145" l="1"/>
  <c r="J145" i="1"/>
  <c r="F145"/>
  <c r="F145" i="2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<sst xmlns="http://schemas.openxmlformats.org/spreadsheetml/2006/main" count="544" uniqueCount="271">
  <si>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</si>
  <si>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</si>
  <si>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</si>
  <si>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</si>
  <si>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</si>
  <si>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</si>
  <si>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</si>
  <si>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giugno 2015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</si>
  <si>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</si>
  <si>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</si>
  <si>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</si>
  <si>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</si>
  <si>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</si>
  <si>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</si>
  <si>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</si>
  <si>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</si>
  <si>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</si>
  <si>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</si>
  <si>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</si>
  <si>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</si>
  <si>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</si>
  <si>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</si>
  <si>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</si>
  <si>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</si>
  <si>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</si>
  <si>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</si>
  <si>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</si>
  <si>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</si>
  <si>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</si>
  <si>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</si>
  <si>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</si>
  <si>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</si>
  <si>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</si>
  <si>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</si>
  <si>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</si>
  <si>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</si>
  <si>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</si>
  <si>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</si>
  <si>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</si>
  <si>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</si>
  <si>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</si>
  <si>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</si>
  <si>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</si>
  <si>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</si>
  <si>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</si>
  <si>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</si>
  <si>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</si>
  <si>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</si>
  <si>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</si>
  <si>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</si>
  <si>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</si>
  <si>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</si>
  <si>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</si>
  <si>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</si>
  <si>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</si>
  <si>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</si>
  <si>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</si>
  <si>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</si>
  <si>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</si>
  <si>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</si>
  <si>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</si>
  <si>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</si>
  <si>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</si>
  <si>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</si>
  <si>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</si>
  <si>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</si>
  <si>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</si>
  <si>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</si>
  <si>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</si>
  <si>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</si>
  <si>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</si>
  <si>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</si>
  <si>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</si>
  <si>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</si>
  <si>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</si>
  <si>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</si>
  <si>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</si>
  <si>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</si>
  <si>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</si>
  <si>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</si>
  <si>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</si>
  <si>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</si>
  <si>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</si>
  <si>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</si>
  <si>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</si>
  <si>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</si>
  <si>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</si>
  <si>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</si>
  <si>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</si>
  <si>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</si>
  <si>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</si>
  <si>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</si>
  <si>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</si>
  <si>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</si>
  <si>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</si>
  <si>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</si>
  <si>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</si>
  <si>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</si>
  <si>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</si>
  <si>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</si>
  <si>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</si>
  <si>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</si>
  <si>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</si>
  <si>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</si>
  <si>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</si>
  <si>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</si>
  <si>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</si>
  <si>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</si>
  <si>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</si>
  <si>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</si>
  <si>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</si>
  <si>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</si>
  <si>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</si>
  <si>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</si>
  <si>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</si>
  <si>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</si>
  <si>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</si>
  <si>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</si>
  <si>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</si>
  <si>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</si>
  <si>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</si>
  <si>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</si>
  <si>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</si>
  <si>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</si>
  <si>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</si>
  <si>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</si>
  <si>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</si>
  <si>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</si>
  <si>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</si>
  <si>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</si>
  <si>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</si>
  <si>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</si>
  <si>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</si>
  <si>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</si>
  <si>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</si>
  <si>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</si>
  <si>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</si>
  <si>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</si>
  <si>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</si>
  <si>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</si>
  <si>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</si>
  <si>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</si>
  <si>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</si>
  <si>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</si>
  <si>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</si>
  <si>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</si>
  <si>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</si>
  <si>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</si>
  <si>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</si>
  <si>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</si>
  <si>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</si>
  <si>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</si>
  <si>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</si>
  <si>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</si>
  <si>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</si>
  <si>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</si>
  <si>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</si>
  <si>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</si>
  <si>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</si>
  <si>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</si>
  <si>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</si>
  <si>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</si>
  <si>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</si>
  <si>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</si>
  <si>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</si>
  <si>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</si>
  <si>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</si>
  <si>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</si>
  <si>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</si>
  <si>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</si>
  <si>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</si>
  <si>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</si>
  <si>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</si>
  <si>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</si>
  <si>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</si>
  <si>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</si>
  <si>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</si>
  <si>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</si>
  <si>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</si>
  <si>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</si>
  <si>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</si>
  <si>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</si>
  <si>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</si>
  <si>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</si>
  <si>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</si>
  <si>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</si>
  <si>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</si>
  <si>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</si>
  <si>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</si>
  <si>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</si>
  <si>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</si>
  <si>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</si>
  <si>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</si>
  <si>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</si>
  <si>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</si>
  <si>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</si>
  <si>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</si>
  <si>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</si>
  <si>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</si>
  <si>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</si>
  <si>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</si>
  <si>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</si>
  <si>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</si>
  <si>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</si>
  <si>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</si>
  <si>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</si>
  <si>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</si>
  <si>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</si>
  <si>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</si>
  <si>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</si>
  <si>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</si>
  <si>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</si>
  <si>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</si>
  <si>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</si>
  <si>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</si>
  <si>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</si>
  <si>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</si>
  <si>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</si>
  <si>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</si>
  <si>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</si>
  <si>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</si>
  <si>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</si>
  <si>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</si>
  <si>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</si>
  <si>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</si>
  <si>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</si>
  <si>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</si>
  <si>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</si>
  <si>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</si>
  <si>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</si>
  <si>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</si>
  <si>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</si>
  <si>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</si>
  <si>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</si>
  <si>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</si>
  <si>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</si>
  <si>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</si>
  <si>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</si>
  <si>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</si>
  <si>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</si>
  <si>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</si>
  <si>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</si>
  <si>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</si>
  <si>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</si>
  <si>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</si>
  <si>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</si>
  <si>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</si>
  <si>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</si>
  <si>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</si>
  <si>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</si>
  <si>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</si>
  <si>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</si>
  <si>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</si>
  <si>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</si>
  <si>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</si>
  <si>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</si>
  <si>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</si>
  <si>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</si>
  <si>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</si>
  <si>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</si>
  <si>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</si>
  <si>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</si>
  <si>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</si>
  <si>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</si>
  <si>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</si>
  <si>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</si>
  <si>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</si>
  <si>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</si>
  <si>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</si>
  <si>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</si>
  <si>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gennaio-giugno 2015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</si>
</sst>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7333</v>
      </c>
      <c r="D15" s="28">
        <v>3991</v>
      </c>
      <c r="E15" s="28">
        <v>734</v>
      </c>
      <c r="F15" s="28">
        <f t="shared" ref="F15:F22" si="0">SUM(C15-D15-E15)</f>
        <v>2608</v>
      </c>
      <c r="G15" s="28">
        <v>27187</v>
      </c>
      <c r="H15" s="28">
        <v>9772</v>
      </c>
      <c r="I15" s="28">
        <v>3016</v>
      </c>
      <c r="J15" s="28">
        <f t="shared" ref="J15:J22" si="1">SUM(G15-H15-I15)</f>
        <v>14399</v>
      </c>
      <c r="K15" s="28">
        <v>436</v>
      </c>
      <c r="L15" s="28">
        <v>0</v>
      </c>
      <c r="M15" s="28">
        <v>3488</v>
      </c>
      <c r="N15" s="28">
        <v>696</v>
      </c>
      <c r="O15" s="28">
        <v>696</v>
      </c>
    </row>
    <row r="16" spans="1:15" ht="12.75" customHeight="1">
      <c r="A16" s="4" t="s">
        <v>29</v>
      </c>
      <c r="B16" s="5" t="s">
        <v>30</v>
      </c>
      <c r="C16" s="28">
        <v>4003</v>
      </c>
      <c r="D16" s="28">
        <v>1867</v>
      </c>
      <c r="E16" s="28">
        <v>101</v>
      </c>
      <c r="F16" s="28">
        <f t="shared" si="0"/>
        <v>2035</v>
      </c>
      <c r="G16" s="28">
        <v>24260</v>
      </c>
      <c r="H16" s="28">
        <v>3927</v>
      </c>
      <c r="I16" s="28">
        <v>631</v>
      </c>
      <c r="J16" s="28">
        <f t="shared" si="1"/>
        <v>19702</v>
      </c>
      <c r="K16" s="28">
        <v>122</v>
      </c>
      <c r="L16" s="28">
        <v>0</v>
      </c>
      <c r="M16" s="28">
        <v>2690</v>
      </c>
      <c r="N16" s="28">
        <v>8</v>
      </c>
      <c r="O16" s="28">
        <v>8</v>
      </c>
    </row>
    <row r="17" spans="1:15" ht="12.75" customHeight="1">
      <c r="A17" s="4" t="s">
        <v>31</v>
      </c>
      <c r="B17" s="5" t="s">
        <v>32</v>
      </c>
      <c r="C17" s="28">
        <v>1855</v>
      </c>
      <c r="D17" s="28">
        <v>1767</v>
      </c>
      <c r="E17" s="28">
        <v>0</v>
      </c>
      <c r="F17" s="28">
        <f t="shared" si="0"/>
        <v>88</v>
      </c>
      <c r="G17" s="28">
        <v>3863</v>
      </c>
      <c r="H17" s="28">
        <v>3141</v>
      </c>
      <c r="I17" s="28">
        <v>0</v>
      </c>
      <c r="J17" s="28">
        <f t="shared" si="1"/>
        <v>722</v>
      </c>
      <c r="K17" s="28">
        <v>150</v>
      </c>
      <c r="L17" s="28">
        <v>0</v>
      </c>
      <c r="M17" s="28">
        <v>151</v>
      </c>
      <c r="N17" s="28">
        <v>36</v>
      </c>
      <c r="O17" s="28">
        <v>36</v>
      </c>
    </row>
    <row r="18" spans="1:15" ht="12.75" customHeight="1">
      <c r="A18" s="4" t="s">
        <v>33</v>
      </c>
      <c r="B18" s="5" t="s">
        <v>34</v>
      </c>
      <c r="C18" s="28">
        <v>4889</v>
      </c>
      <c r="D18" s="28">
        <v>4402</v>
      </c>
      <c r="E18" s="28">
        <v>127</v>
      </c>
      <c r="F18" s="28">
        <f t="shared" si="0"/>
        <v>360</v>
      </c>
      <c r="G18" s="28">
        <v>13777</v>
      </c>
      <c r="H18" s="28">
        <v>9677</v>
      </c>
      <c r="I18" s="28">
        <v>431</v>
      </c>
      <c r="J18" s="28">
        <f t="shared" si="1"/>
        <v>3669</v>
      </c>
      <c r="K18" s="28">
        <v>177</v>
      </c>
      <c r="L18" s="28">
        <v>0</v>
      </c>
      <c r="M18" s="28">
        <v>1645</v>
      </c>
      <c r="N18" s="28">
        <v>58</v>
      </c>
      <c r="O18" s="28">
        <v>58</v>
      </c>
    </row>
    <row r="19" spans="1:15" ht="12.75" customHeight="1">
      <c r="A19" s="4" t="s">
        <v>35</v>
      </c>
      <c r="B19" s="5" t="s">
        <v>36</v>
      </c>
      <c r="C19" s="28">
        <v>4053</v>
      </c>
      <c r="D19" s="28">
        <v>3843</v>
      </c>
      <c r="E19" s="28">
        <v>196</v>
      </c>
      <c r="F19" s="28">
        <f t="shared" si="0"/>
        <v>14</v>
      </c>
      <c r="G19" s="28">
        <v>9654</v>
      </c>
      <c r="H19" s="28">
        <v>7925</v>
      </c>
      <c r="I19" s="28">
        <v>950</v>
      </c>
      <c r="J19" s="28">
        <f t="shared" si="1"/>
        <v>779</v>
      </c>
      <c r="K19" s="28">
        <v>0</v>
      </c>
      <c r="L19" s="28">
        <v>0</v>
      </c>
      <c r="M19" s="28">
        <v>0</v>
      </c>
      <c r="N19" s="28">
        <v>28</v>
      </c>
      <c r="O19" s="28">
        <v>28</v>
      </c>
    </row>
    <row r="20" spans="1:15" ht="12.75" customHeight="1">
      <c r="A20" s="4" t="s">
        <v>37</v>
      </c>
      <c r="B20" s="5" t="s">
        <v>38</v>
      </c>
      <c r="C20" s="28">
        <v>22396</v>
      </c>
      <c r="D20" s="28">
        <v>20579</v>
      </c>
      <c r="E20" s="28">
        <v>715</v>
      </c>
      <c r="F20" s="28">
        <f t="shared" si="0"/>
        <v>1102</v>
      </c>
      <c r="G20" s="28">
        <v>50485</v>
      </c>
      <c r="H20" s="28">
        <v>38992</v>
      </c>
      <c r="I20" s="28">
        <v>3424</v>
      </c>
      <c r="J20" s="28">
        <f t="shared" si="1"/>
        <v>8069</v>
      </c>
      <c r="K20" s="28">
        <v>629</v>
      </c>
      <c r="L20" s="28">
        <v>0</v>
      </c>
      <c r="M20" s="28">
        <v>807</v>
      </c>
      <c r="N20" s="28">
        <v>1118</v>
      </c>
      <c r="O20" s="28">
        <v>589</v>
      </c>
    </row>
    <row r="21" spans="1:15" ht="12.75" customHeight="1">
      <c r="A21" s="4" t="s">
        <v>39</v>
      </c>
      <c r="B21" s="5" t="s">
        <v>40</v>
      </c>
      <c r="C21" s="28">
        <v>1951</v>
      </c>
      <c r="D21" s="28">
        <v>1927</v>
      </c>
      <c r="E21" s="28">
        <v>0</v>
      </c>
      <c r="F21" s="28">
        <f t="shared" si="0"/>
        <v>24</v>
      </c>
      <c r="G21" s="28">
        <v>3114</v>
      </c>
      <c r="H21" s="28">
        <v>3013</v>
      </c>
      <c r="I21" s="28">
        <v>0</v>
      </c>
      <c r="J21" s="28">
        <f t="shared" si="1"/>
        <v>101</v>
      </c>
      <c r="K21" s="28">
        <v>0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1797</v>
      </c>
      <c r="D22" s="28">
        <v>1488</v>
      </c>
      <c r="E22" s="28">
        <v>246</v>
      </c>
      <c r="F22" s="28">
        <f t="shared" si="0"/>
        <v>63</v>
      </c>
      <c r="G22" s="28">
        <v>4453</v>
      </c>
      <c r="H22" s="28">
        <v>2840</v>
      </c>
      <c r="I22" s="28">
        <v>934</v>
      </c>
      <c r="J22" s="28">
        <f t="shared" si="1"/>
        <v>679</v>
      </c>
      <c r="K22" s="28">
        <v>75</v>
      </c>
      <c r="L22" s="28">
        <v>0</v>
      </c>
      <c r="M22" s="28">
        <v>657</v>
      </c>
      <c r="N22" s="28">
        <v>15</v>
      </c>
      <c r="O22" s="28">
        <v>15</v>
      </c>
    </row>
    <row r="23" spans="1:15" ht="12.75" customHeight="1">
      <c r="A23" s="8"/>
      <c r="B23" s="9" t="s">
        <v>43</v>
      </c>
      <c r="C23" s="29">
        <f t="shared" ref="C23:O23" si="2">SUM(C15:C22)</f>
        <v>48277</v>
      </c>
      <c r="D23" s="29">
        <f t="shared" si="2"/>
        <v>39864</v>
      </c>
      <c r="E23" s="29">
        <f t="shared" si="2"/>
        <v>2119</v>
      </c>
      <c r="F23" s="29">
        <f t="shared" si="2"/>
        <v>6294</v>
      </c>
      <c r="G23" s="29">
        <f t="shared" si="2"/>
        <v>136793</v>
      </c>
      <c r="H23" s="29">
        <f t="shared" si="2"/>
        <v>79287</v>
      </c>
      <c r="I23" s="29">
        <f t="shared" si="2"/>
        <v>9386</v>
      </c>
      <c r="J23" s="29">
        <f t="shared" si="2"/>
        <v>48120</v>
      </c>
      <c r="K23" s="29">
        <f t="shared" si="2"/>
        <v>1589</v>
      </c>
      <c r="L23" s="29">
        <f t="shared" si="2"/>
        <v>0</v>
      </c>
      <c r="M23" s="29">
        <f t="shared" si="2"/>
        <v>9438</v>
      </c>
      <c r="N23" s="29">
        <f t="shared" si="2"/>
        <v>1967</v>
      </c>
      <c r="O23" s="29">
        <f t="shared" si="2"/>
        <v>1438</v>
      </c>
    </row>
    <row r="24" spans="1:15" ht="14.25" customHeight="1">
      <c r="A24" s="4" t="s">
        <v>44</v>
      </c>
      <c r="B24" s="5" t="s">
        <v>45</v>
      </c>
      <c r="C24" s="28">
        <v>8019</v>
      </c>
      <c r="D24" s="28">
        <v>1841</v>
      </c>
      <c r="E24" s="28">
        <v>129</v>
      </c>
      <c r="F24" s="28">
        <f>SUM(C24-D24-E24)</f>
        <v>6049</v>
      </c>
      <c r="G24" s="28">
        <v>25272</v>
      </c>
      <c r="H24" s="28">
        <v>2449</v>
      </c>
      <c r="I24" s="28">
        <v>460</v>
      </c>
      <c r="J24" s="28">
        <f>SUM(G24-H24-I24)</f>
        <v>22363</v>
      </c>
      <c r="K24" s="28">
        <v>1823</v>
      </c>
      <c r="L24" s="28">
        <v>0</v>
      </c>
      <c r="M24" s="28">
        <v>2641</v>
      </c>
      <c r="N24" s="28">
        <v>408</v>
      </c>
      <c r="O24" s="28">
        <v>408</v>
      </c>
    </row>
    <row r="25" spans="1:15" ht="14.25" customHeight="1">
      <c r="A25" s="10"/>
      <c r="B25" s="9" t="s">
        <v>46</v>
      </c>
      <c r="C25" s="29">
        <f t="shared" ref="C25:O25" si="3">SUM(C24)</f>
        <v>8019</v>
      </c>
      <c r="D25" s="29">
        <f t="shared" si="3"/>
        <v>1841</v>
      </c>
      <c r="E25" s="29">
        <f t="shared" si="3"/>
        <v>129</v>
      </c>
      <c r="F25" s="29">
        <f t="shared" si="3"/>
        <v>6049</v>
      </c>
      <c r="G25" s="29">
        <f t="shared" si="3"/>
        <v>25272</v>
      </c>
      <c r="H25" s="29">
        <f t="shared" si="3"/>
        <v>2449</v>
      </c>
      <c r="I25" s="29">
        <f t="shared" si="3"/>
        <v>460</v>
      </c>
      <c r="J25" s="29">
        <f t="shared" si="3"/>
        <v>22363</v>
      </c>
      <c r="K25" s="29">
        <f t="shared" si="3"/>
        <v>1823</v>
      </c>
      <c r="L25" s="29">
        <f t="shared" si="3"/>
        <v>0</v>
      </c>
      <c r="M25" s="29">
        <f t="shared" si="3"/>
        <v>2641</v>
      </c>
      <c r="N25" s="29">
        <f t="shared" si="3"/>
        <v>408</v>
      </c>
      <c r="O25" s="29">
        <f t="shared" si="3"/>
        <v>408</v>
      </c>
    </row>
    <row r="26" spans="1:15" ht="12.75" customHeight="1">
      <c r="A26" s="4" t="s">
        <v>47</v>
      </c>
      <c r="B26" s="5" t="s">
        <v>48</v>
      </c>
      <c r="C26" s="28">
        <v>16359</v>
      </c>
      <c r="D26" s="28">
        <v>7636</v>
      </c>
      <c r="E26" s="28">
        <v>649</v>
      </c>
      <c r="F26" s="28">
        <f>SUM(C26-D26-E26)</f>
        <v>8074</v>
      </c>
      <c r="G26" s="28">
        <v>32882</v>
      </c>
      <c r="H26" s="28">
        <v>11015</v>
      </c>
      <c r="I26" s="28">
        <v>1961</v>
      </c>
      <c r="J26" s="28">
        <f>SUM(G26-H26-I26)</f>
        <v>19906</v>
      </c>
      <c r="K26" s="28">
        <v>553</v>
      </c>
      <c r="L26" s="28">
        <v>48</v>
      </c>
      <c r="M26" s="28">
        <v>1323</v>
      </c>
      <c r="N26" s="28">
        <v>531</v>
      </c>
      <c r="O26" s="28">
        <v>531</v>
      </c>
    </row>
    <row r="27" spans="1:15" ht="12.75" customHeight="1">
      <c r="A27" s="4" t="s">
        <v>49</v>
      </c>
      <c r="B27" s="5" t="s">
        <v>50</v>
      </c>
      <c r="C27" s="28">
        <v>2750</v>
      </c>
      <c r="D27" s="28">
        <v>2514</v>
      </c>
      <c r="E27" s="28">
        <v>197</v>
      </c>
      <c r="F27" s="28">
        <f>SUM(C27-D27-E27)</f>
        <v>39</v>
      </c>
      <c r="G27" s="28">
        <v>5897</v>
      </c>
      <c r="H27" s="28">
        <v>3110</v>
      </c>
      <c r="I27" s="28">
        <v>621</v>
      </c>
      <c r="J27" s="28">
        <f>SUM(G27-H27-I27)</f>
        <v>2166</v>
      </c>
      <c r="K27" s="28">
        <v>124</v>
      </c>
      <c r="L27" s="28">
        <v>0</v>
      </c>
      <c r="M27" s="28">
        <v>164</v>
      </c>
      <c r="N27" s="28">
        <v>27</v>
      </c>
      <c r="O27" s="28">
        <v>27</v>
      </c>
    </row>
    <row r="28" spans="1:15" ht="12.75" customHeight="1">
      <c r="A28" s="4" t="s">
        <v>51</v>
      </c>
      <c r="B28" s="5" t="s">
        <v>52</v>
      </c>
      <c r="C28" s="28">
        <v>3036</v>
      </c>
      <c r="D28" s="28">
        <v>2190</v>
      </c>
      <c r="E28" s="28">
        <v>304</v>
      </c>
      <c r="F28" s="28">
        <f>SUM(C28-D28-E28)</f>
        <v>542</v>
      </c>
      <c r="G28" s="28">
        <v>6989</v>
      </c>
      <c r="H28" s="28">
        <v>3708</v>
      </c>
      <c r="I28" s="28">
        <v>1368</v>
      </c>
      <c r="J28" s="28">
        <f>SUM(G28-H28-I28)</f>
        <v>1913</v>
      </c>
      <c r="K28" s="28">
        <v>44</v>
      </c>
      <c r="L28" s="28">
        <v>145</v>
      </c>
      <c r="M28" s="28">
        <v>58</v>
      </c>
      <c r="N28" s="28">
        <v>67</v>
      </c>
      <c r="O28" s="28">
        <v>67</v>
      </c>
    </row>
    <row r="29" spans="1:15" ht="12.75" customHeight="1">
      <c r="A29" s="4" t="s">
        <v>53</v>
      </c>
      <c r="B29" s="5" t="s">
        <v>54</v>
      </c>
      <c r="C29" s="28">
        <v>3845</v>
      </c>
      <c r="D29" s="28">
        <v>3272</v>
      </c>
      <c r="E29" s="28">
        <v>478</v>
      </c>
      <c r="F29" s="28">
        <f>SUM(C29-D29-E29)</f>
        <v>95</v>
      </c>
      <c r="G29" s="28">
        <v>7203</v>
      </c>
      <c r="H29" s="28">
        <v>5552</v>
      </c>
      <c r="I29" s="28">
        <v>1494</v>
      </c>
      <c r="J29" s="28">
        <f>SUM(G29-H29-I29)</f>
        <v>157</v>
      </c>
      <c r="K29" s="28">
        <v>2</v>
      </c>
      <c r="L29" s="28">
        <v>27</v>
      </c>
      <c r="M29" s="28">
        <v>0</v>
      </c>
      <c r="N29" s="28">
        <v>25</v>
      </c>
      <c r="O29" s="28">
        <v>25</v>
      </c>
    </row>
    <row r="30" spans="1:15" ht="12.75" customHeight="1">
      <c r="A30" s="8"/>
      <c r="B30" s="9" t="s">
        <v>55</v>
      </c>
      <c r="C30" s="29">
        <f t="shared" ref="C30:O30" si="4">SUM(C26:C29)</f>
        <v>25990</v>
      </c>
      <c r="D30" s="29">
        <f t="shared" si="4"/>
        <v>15612</v>
      </c>
      <c r="E30" s="29">
        <f t="shared" si="4"/>
        <v>1628</v>
      </c>
      <c r="F30" s="29">
        <f t="shared" si="4"/>
        <v>8750</v>
      </c>
      <c r="G30" s="29">
        <f t="shared" si="4"/>
        <v>52971</v>
      </c>
      <c r="H30" s="29">
        <f t="shared" si="4"/>
        <v>23385</v>
      </c>
      <c r="I30" s="29">
        <f t="shared" si="4"/>
        <v>5444</v>
      </c>
      <c r="J30" s="29">
        <f t="shared" si="4"/>
        <v>24142</v>
      </c>
      <c r="K30" s="29">
        <f t="shared" si="4"/>
        <v>723</v>
      </c>
      <c r="L30" s="29">
        <f t="shared" si="4"/>
        <v>220</v>
      </c>
      <c r="M30" s="29">
        <f t="shared" si="4"/>
        <v>1545</v>
      </c>
      <c r="N30" s="29">
        <f t="shared" si="4"/>
        <v>650</v>
      </c>
      <c r="O30" s="29">
        <f t="shared" si="4"/>
        <v>650</v>
      </c>
    </row>
    <row r="31" spans="1:15" ht="12.75" customHeight="1">
      <c r="A31" s="4" t="s">
        <v>56</v>
      </c>
      <c r="B31" s="5" t="s">
        <v>57</v>
      </c>
      <c r="C31" s="28">
        <v>10195</v>
      </c>
      <c r="D31" s="28">
        <v>9612</v>
      </c>
      <c r="E31" s="28">
        <v>183</v>
      </c>
      <c r="F31" s="28">
        <f t="shared" ref="F31:F42" si="5">SUM(C31-D31-E31)</f>
        <v>400</v>
      </c>
      <c r="G31" s="28">
        <v>25353</v>
      </c>
      <c r="H31" s="28">
        <v>18086</v>
      </c>
      <c r="I31" s="28">
        <v>902</v>
      </c>
      <c r="J31" s="28">
        <f t="shared" ref="J31:J42" si="6">SUM(G31-H31-I31)</f>
        <v>6365</v>
      </c>
      <c r="K31" s="28">
        <v>18</v>
      </c>
      <c r="L31" s="28">
        <v>0</v>
      </c>
      <c r="M31" s="28">
        <v>347</v>
      </c>
      <c r="N31" s="28">
        <v>69</v>
      </c>
      <c r="O31" s="28">
        <v>69</v>
      </c>
    </row>
    <row r="32" spans="1:15" ht="12.75" customHeight="1">
      <c r="A32" s="4" t="s">
        <v>58</v>
      </c>
      <c r="B32" s="5" t="s">
        <v>59</v>
      </c>
      <c r="C32" s="28">
        <v>13997</v>
      </c>
      <c r="D32" s="28">
        <v>12310</v>
      </c>
      <c r="E32" s="28">
        <v>624</v>
      </c>
      <c r="F32" s="28">
        <f t="shared" si="5"/>
        <v>1063</v>
      </c>
      <c r="G32" s="28">
        <v>48164</v>
      </c>
      <c r="H32" s="28">
        <v>26524</v>
      </c>
      <c r="I32" s="28">
        <v>3013</v>
      </c>
      <c r="J32" s="28">
        <f t="shared" si="6"/>
        <v>18627</v>
      </c>
      <c r="K32" s="28">
        <v>513</v>
      </c>
      <c r="L32" s="28">
        <v>0</v>
      </c>
      <c r="M32" s="28">
        <v>6488</v>
      </c>
      <c r="N32" s="28">
        <v>754</v>
      </c>
      <c r="O32" s="28">
        <v>754</v>
      </c>
    </row>
    <row r="33" spans="1:256" ht="12.75" customHeight="1">
      <c r="A33" s="4" t="s">
        <v>60</v>
      </c>
      <c r="B33" s="5" t="s">
        <v>61</v>
      </c>
      <c r="C33" s="28">
        <v>7042</v>
      </c>
      <c r="D33" s="28">
        <v>5937</v>
      </c>
      <c r="E33" s="28">
        <v>247</v>
      </c>
      <c r="F33" s="28">
        <f t="shared" si="5"/>
        <v>858</v>
      </c>
      <c r="G33" s="28">
        <v>24948</v>
      </c>
      <c r="H33" s="28">
        <v>7458</v>
      </c>
      <c r="I33" s="28">
        <v>658</v>
      </c>
      <c r="J33" s="28">
        <f t="shared" si="6"/>
        <v>16832</v>
      </c>
      <c r="K33" s="28">
        <v>474</v>
      </c>
      <c r="L33" s="28">
        <v>29</v>
      </c>
      <c r="M33" s="28">
        <v>3260</v>
      </c>
      <c r="N33" s="28">
        <v>522</v>
      </c>
      <c r="O33" s="28">
        <v>522</v>
      </c>
    </row>
    <row r="34" spans="1:256" ht="12.75" customHeight="1">
      <c r="A34" s="4" t="s">
        <v>62</v>
      </c>
      <c r="B34" s="5" t="s">
        <v>63</v>
      </c>
      <c r="C34" s="28">
        <v>7289</v>
      </c>
      <c r="D34" s="28">
        <v>2796</v>
      </c>
      <c r="E34" s="28">
        <v>56</v>
      </c>
      <c r="F34" s="28">
        <f t="shared" si="5"/>
        <v>4437</v>
      </c>
      <c r="G34" s="28">
        <v>17355</v>
      </c>
      <c r="H34" s="28">
        <v>6285</v>
      </c>
      <c r="I34" s="28">
        <v>229</v>
      </c>
      <c r="J34" s="28">
        <f t="shared" si="6"/>
        <v>10841</v>
      </c>
      <c r="K34" s="28">
        <v>136</v>
      </c>
      <c r="L34" s="28">
        <v>0</v>
      </c>
      <c r="M34" s="28">
        <v>4066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3442</v>
      </c>
      <c r="D35" s="28">
        <v>3442</v>
      </c>
      <c r="E35" s="28">
        <v>0</v>
      </c>
      <c r="F35" s="28">
        <f t="shared" si="5"/>
        <v>0</v>
      </c>
      <c r="G35" s="28">
        <v>5751</v>
      </c>
      <c r="H35" s="28">
        <v>5406</v>
      </c>
      <c r="I35" s="28">
        <v>0</v>
      </c>
      <c r="J35" s="28">
        <f t="shared" si="6"/>
        <v>345</v>
      </c>
      <c r="K35" s="28">
        <v>0</v>
      </c>
      <c r="L35" s="28">
        <v>0</v>
      </c>
      <c r="M35" s="28">
        <v>32</v>
      </c>
      <c r="N35" s="28">
        <v>215</v>
      </c>
      <c r="O35" s="28">
        <v>215</v>
      </c>
    </row>
    <row r="36" spans="1:256" ht="12.75" customHeight="1">
      <c r="A36" s="4" t="s">
        <v>66</v>
      </c>
      <c r="B36" s="5" t="s">
        <v>67</v>
      </c>
      <c r="C36" s="28">
        <v>2105</v>
      </c>
      <c r="D36" s="28">
        <v>1806</v>
      </c>
      <c r="E36" s="28">
        <v>231</v>
      </c>
      <c r="F36" s="28">
        <f t="shared" si="5"/>
        <v>68</v>
      </c>
      <c r="G36" s="28">
        <v>5801</v>
      </c>
      <c r="H36" s="28">
        <v>4285</v>
      </c>
      <c r="I36" s="28">
        <v>1182</v>
      </c>
      <c r="J36" s="28">
        <f t="shared" si="6"/>
        <v>334</v>
      </c>
      <c r="K36" s="28">
        <v>0</v>
      </c>
      <c r="L36" s="28">
        <v>0</v>
      </c>
      <c r="M36" s="28">
        <v>84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3898</v>
      </c>
      <c r="D37" s="28">
        <v>3232</v>
      </c>
      <c r="E37" s="28">
        <v>101</v>
      </c>
      <c r="F37" s="28">
        <f t="shared" si="5"/>
        <v>565</v>
      </c>
      <c r="G37" s="28">
        <v>17650</v>
      </c>
      <c r="H37" s="28">
        <v>7668</v>
      </c>
      <c r="I37" s="28">
        <v>288</v>
      </c>
      <c r="J37" s="28">
        <f t="shared" si="6"/>
        <v>9694</v>
      </c>
      <c r="K37" s="28">
        <v>217</v>
      </c>
      <c r="L37" s="28">
        <v>3</v>
      </c>
      <c r="M37" s="28">
        <v>3940</v>
      </c>
      <c r="N37" s="28">
        <v>350</v>
      </c>
      <c r="O37" s="28">
        <v>350</v>
      </c>
    </row>
    <row r="38" spans="1:256" ht="12.75" customHeight="1">
      <c r="A38" s="4" t="s">
        <v>70</v>
      </c>
      <c r="B38" s="5" t="s">
        <v>71</v>
      </c>
      <c r="C38" s="28">
        <v>55919</v>
      </c>
      <c r="D38" s="28">
        <v>41469</v>
      </c>
      <c r="E38" s="28">
        <v>1798</v>
      </c>
      <c r="F38" s="28">
        <f t="shared" si="5"/>
        <v>12652</v>
      </c>
      <c r="G38" s="28">
        <v>151305</v>
      </c>
      <c r="H38" s="28">
        <v>65698</v>
      </c>
      <c r="I38" s="28">
        <v>6670</v>
      </c>
      <c r="J38" s="28">
        <f t="shared" si="6"/>
        <v>78937</v>
      </c>
      <c r="K38" s="28">
        <v>3368</v>
      </c>
      <c r="L38" s="28">
        <v>6</v>
      </c>
      <c r="M38" s="28">
        <v>13632</v>
      </c>
      <c r="N38" s="28">
        <v>21264</v>
      </c>
      <c r="O38" s="28">
        <v>6267</v>
      </c>
    </row>
    <row r="39" spans="1:256" ht="12.75" customHeight="1">
      <c r="A39" s="4" t="s">
        <v>72</v>
      </c>
      <c r="B39" s="5" t="s">
        <v>73</v>
      </c>
      <c r="C39" s="28">
        <v>5682</v>
      </c>
      <c r="D39" s="28">
        <v>5230</v>
      </c>
      <c r="E39" s="28">
        <v>264</v>
      </c>
      <c r="F39" s="28">
        <f t="shared" si="5"/>
        <v>188</v>
      </c>
      <c r="G39" s="28">
        <v>10587</v>
      </c>
      <c r="H39" s="28">
        <v>8499</v>
      </c>
      <c r="I39" s="28">
        <v>1411</v>
      </c>
      <c r="J39" s="28">
        <f t="shared" si="6"/>
        <v>677</v>
      </c>
      <c r="K39" s="28">
        <v>15</v>
      </c>
      <c r="L39" s="28">
        <v>0</v>
      </c>
      <c r="M39" s="28">
        <v>28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5604</v>
      </c>
      <c r="D40" s="28">
        <v>5066</v>
      </c>
      <c r="E40" s="28">
        <v>305</v>
      </c>
      <c r="F40" s="28">
        <f t="shared" si="5"/>
        <v>233</v>
      </c>
      <c r="G40" s="28">
        <v>14706</v>
      </c>
      <c r="H40" s="28">
        <v>9689</v>
      </c>
      <c r="I40" s="28">
        <v>1110</v>
      </c>
      <c r="J40" s="28">
        <f t="shared" si="6"/>
        <v>3907</v>
      </c>
      <c r="K40" s="28">
        <v>97</v>
      </c>
      <c r="L40" s="28">
        <v>0</v>
      </c>
      <c r="M40" s="28">
        <v>2417</v>
      </c>
      <c r="N40" s="28">
        <v>57</v>
      </c>
      <c r="O40" s="28">
        <v>57</v>
      </c>
    </row>
    <row r="41" spans="1:256" ht="12.75" customHeight="1">
      <c r="A41" s="4" t="s">
        <v>76</v>
      </c>
      <c r="B41" s="5" t="s">
        <v>77</v>
      </c>
      <c r="C41" s="28">
        <v>2163</v>
      </c>
      <c r="D41" s="28">
        <v>1757</v>
      </c>
      <c r="E41" s="28">
        <v>0</v>
      </c>
      <c r="F41" s="28">
        <f t="shared" si="5"/>
        <v>406</v>
      </c>
      <c r="G41" s="28">
        <v>5801</v>
      </c>
      <c r="H41" s="28">
        <v>3851</v>
      </c>
      <c r="I41" s="28">
        <v>0</v>
      </c>
      <c r="J41" s="28">
        <f t="shared" si="6"/>
        <v>1950</v>
      </c>
      <c r="K41" s="28">
        <v>106</v>
      </c>
      <c r="L41" s="28">
        <v>0</v>
      </c>
      <c r="M41" s="28">
        <v>76</v>
      </c>
      <c r="N41" s="28">
        <v>35</v>
      </c>
      <c r="O41" s="28">
        <v>35</v>
      </c>
    </row>
    <row r="42" spans="1:256" ht="12.75" customHeight="1">
      <c r="A42" s="4" t="s">
        <v>78</v>
      </c>
      <c r="B42" s="5" t="s">
        <v>79</v>
      </c>
      <c r="C42" s="28">
        <v>11753</v>
      </c>
      <c r="D42" s="28">
        <v>9750</v>
      </c>
      <c r="E42" s="28">
        <v>322</v>
      </c>
      <c r="F42" s="28">
        <f t="shared" si="5"/>
        <v>1681</v>
      </c>
      <c r="G42" s="28">
        <v>18536</v>
      </c>
      <c r="H42" s="28">
        <v>14236</v>
      </c>
      <c r="I42" s="28">
        <v>793</v>
      </c>
      <c r="J42" s="28">
        <f t="shared" si="6"/>
        <v>3507</v>
      </c>
      <c r="K42" s="28">
        <v>76</v>
      </c>
      <c r="L42" s="28">
        <v>0</v>
      </c>
      <c r="M42" s="28">
        <v>16</v>
      </c>
      <c r="N42" s="28">
        <v>41</v>
      </c>
      <c r="O42" s="28">
        <v>41</v>
      </c>
    </row>
    <row r="43" spans="1:256" ht="12.75" customHeight="1">
      <c r="A43" s="8"/>
      <c r="B43" s="9" t="s">
        <v>80</v>
      </c>
      <c r="C43" s="29">
        <f t="shared" ref="C43:O43" si="7">SUM(C31:C42)</f>
        <v>129089</v>
      </c>
      <c r="D43" s="29">
        <f t="shared" si="7"/>
        <v>102407</v>
      </c>
      <c r="E43" s="29">
        <f t="shared" si="7"/>
        <v>4131</v>
      </c>
      <c r="F43" s="29">
        <f t="shared" si="7"/>
        <v>22551</v>
      </c>
      <c r="G43" s="29">
        <f t="shared" si="7"/>
        <v>345957</v>
      </c>
      <c r="H43" s="29">
        <f t="shared" si="7"/>
        <v>177685</v>
      </c>
      <c r="I43" s="29">
        <f t="shared" si="7"/>
        <v>16256</v>
      </c>
      <c r="J43" s="29">
        <f t="shared" si="7"/>
        <v>152016</v>
      </c>
      <c r="K43" s="29">
        <f t="shared" si="7"/>
        <v>5020</v>
      </c>
      <c r="L43" s="29">
        <f t="shared" si="7"/>
        <v>38</v>
      </c>
      <c r="M43" s="29">
        <f t="shared" si="7"/>
        <v>34386</v>
      </c>
      <c r="N43" s="29">
        <f t="shared" si="7"/>
        <v>23307</v>
      </c>
      <c r="O43" s="29">
        <f t="shared" si="7"/>
        <v>8310</v>
      </c>
    </row>
    <row r="44" spans="1:256" ht="12.75" customHeight="1">
      <c r="A44" s="4" t="s">
        <v>81</v>
      </c>
      <c r="B44" s="5" t="s">
        <v>82</v>
      </c>
      <c r="C44" s="28">
        <v>7154</v>
      </c>
      <c r="D44" s="28">
        <v>5537</v>
      </c>
      <c r="E44" s="28">
        <v>197</v>
      </c>
      <c r="F44" s="28">
        <f>SUM(C44-D44-E44)</f>
        <v>1420</v>
      </c>
      <c r="G44" s="28">
        <v>23032</v>
      </c>
      <c r="H44" s="28">
        <v>11007</v>
      </c>
      <c r="I44" s="28">
        <v>513</v>
      </c>
      <c r="J44" s="28">
        <f>SUM(G44-H44-I44)</f>
        <v>11512</v>
      </c>
      <c r="K44" s="28">
        <v>1756</v>
      </c>
      <c r="L44" s="28">
        <v>0</v>
      </c>
      <c r="M44" s="28">
        <v>2778</v>
      </c>
      <c r="N44" s="28">
        <v>142</v>
      </c>
      <c r="O44" s="28">
        <v>142</v>
      </c>
    </row>
    <row r="45" spans="1:256" ht="12.75" customHeight="1">
      <c r="A45" s="4" t="s">
        <v>83</v>
      </c>
      <c r="B45" s="5" t="s">
        <v>84</v>
      </c>
      <c r="C45" s="28">
        <v>7481</v>
      </c>
      <c r="D45" s="28">
        <v>5978</v>
      </c>
      <c r="E45" s="28">
        <v>268</v>
      </c>
      <c r="F45" s="28">
        <f>SUM(C45-D45-E45)</f>
        <v>1235</v>
      </c>
      <c r="G45" s="28">
        <v>22870</v>
      </c>
      <c r="H45" s="28">
        <v>11647</v>
      </c>
      <c r="I45" s="28">
        <v>879</v>
      </c>
      <c r="J45" s="28">
        <f>SUM(G45-H45-I45)</f>
        <v>10344</v>
      </c>
      <c r="K45" s="28">
        <v>1988</v>
      </c>
      <c r="L45" s="28">
        <v>0</v>
      </c>
      <c r="M45" s="28">
        <v>1364</v>
      </c>
      <c r="N45" s="28">
        <v>0</v>
      </c>
      <c r="O45" s="28">
        <v>0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14635</v>
      </c>
      <c r="D46" s="29">
        <f t="shared" si="8"/>
        <v>11515</v>
      </c>
      <c r="E46" s="29">
        <f t="shared" si="8"/>
        <v>465</v>
      </c>
      <c r="F46" s="29">
        <f t="shared" si="8"/>
        <v>2655</v>
      </c>
      <c r="G46" s="29">
        <f t="shared" si="8"/>
        <v>45902</v>
      </c>
      <c r="H46" s="29">
        <f t="shared" si="8"/>
        <v>22654</v>
      </c>
      <c r="I46" s="29">
        <f t="shared" si="8"/>
        <v>1392</v>
      </c>
      <c r="J46" s="29">
        <f t="shared" si="8"/>
        <v>21856</v>
      </c>
      <c r="K46" s="29">
        <f t="shared" si="8"/>
        <v>3744</v>
      </c>
      <c r="L46" s="29">
        <f t="shared" si="8"/>
        <v>0</v>
      </c>
      <c r="M46" s="29">
        <f t="shared" si="8"/>
        <v>4142</v>
      </c>
      <c r="N46" s="29">
        <f t="shared" si="8"/>
        <v>142</v>
      </c>
      <c r="O46" s="29">
        <f t="shared" si="8"/>
        <v>142</v>
      </c>
    </row>
    <row r="47" spans="1:256" ht="12.75" customHeight="1">
      <c r="A47" s="4" t="s">
        <v>86</v>
      </c>
      <c r="B47" s="5" t="s">
        <v>87</v>
      </c>
      <c r="C47" s="28">
        <v>1515</v>
      </c>
      <c r="D47" s="28">
        <v>1408</v>
      </c>
      <c r="E47" s="28">
        <v>0</v>
      </c>
      <c r="F47" s="28">
        <f>SUM(C47-D47-E47)</f>
        <v>107</v>
      </c>
      <c r="G47" s="28">
        <v>1106</v>
      </c>
      <c r="H47" s="28">
        <v>951</v>
      </c>
      <c r="I47" s="28">
        <v>0</v>
      </c>
      <c r="J47" s="28">
        <f>SUM(G47-H47-I47)</f>
        <v>155</v>
      </c>
      <c r="K47" s="28">
        <v>1</v>
      </c>
      <c r="L47" s="28">
        <v>0</v>
      </c>
      <c r="M47" s="28">
        <v>0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3060</v>
      </c>
      <c r="D48" s="28">
        <v>2990</v>
      </c>
      <c r="E48" s="28">
        <v>33</v>
      </c>
      <c r="F48" s="28">
        <f>SUM(C48-D48-E48)</f>
        <v>37</v>
      </c>
      <c r="G48" s="28">
        <v>5292</v>
      </c>
      <c r="H48" s="28">
        <v>4933</v>
      </c>
      <c r="I48" s="28">
        <v>100</v>
      </c>
      <c r="J48" s="28">
        <f>SUM(G48-H48-I48)</f>
        <v>259</v>
      </c>
      <c r="K48" s="28">
        <v>48</v>
      </c>
      <c r="L48" s="28">
        <v>0</v>
      </c>
      <c r="M48" s="28">
        <v>215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1759</v>
      </c>
      <c r="D49" s="28">
        <v>1612</v>
      </c>
      <c r="E49" s="28">
        <v>110</v>
      </c>
      <c r="F49" s="28">
        <f>SUM(C49-D49-E49)</f>
        <v>37</v>
      </c>
      <c r="G49" s="28">
        <v>1562</v>
      </c>
      <c r="H49" s="28">
        <v>1130</v>
      </c>
      <c r="I49" s="28">
        <v>257</v>
      </c>
      <c r="J49" s="28">
        <f>SUM(G49-H49-I49)</f>
        <v>175</v>
      </c>
      <c r="K49" s="28">
        <v>1908</v>
      </c>
      <c r="L49" s="28">
        <v>0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8961</v>
      </c>
      <c r="D50" s="28">
        <v>8588</v>
      </c>
      <c r="E50" s="28">
        <v>211</v>
      </c>
      <c r="F50" s="28">
        <f>SUM(C50-D50-E50)</f>
        <v>162</v>
      </c>
      <c r="G50" s="28">
        <v>18579</v>
      </c>
      <c r="H50" s="28">
        <v>13213</v>
      </c>
      <c r="I50" s="28">
        <v>714</v>
      </c>
      <c r="J50" s="28">
        <f>SUM(G50-H50-I50)</f>
        <v>4652</v>
      </c>
      <c r="K50" s="28">
        <v>462</v>
      </c>
      <c r="L50" s="28">
        <v>124</v>
      </c>
      <c r="M50" s="28">
        <v>1377</v>
      </c>
      <c r="N50" s="28">
        <v>120</v>
      </c>
      <c r="O50" s="28">
        <v>120</v>
      </c>
    </row>
    <row r="51" spans="1:15" ht="12.75" customHeight="1">
      <c r="A51" s="8"/>
      <c r="B51" s="9" t="s">
        <v>94</v>
      </c>
      <c r="C51" s="29">
        <f t="shared" ref="C51:O51" si="9">SUM(C47:C50)</f>
        <v>15295</v>
      </c>
      <c r="D51" s="29">
        <f t="shared" si="9"/>
        <v>14598</v>
      </c>
      <c r="E51" s="29">
        <f t="shared" si="9"/>
        <v>354</v>
      </c>
      <c r="F51" s="29">
        <f t="shared" si="9"/>
        <v>343</v>
      </c>
      <c r="G51" s="29">
        <f t="shared" si="9"/>
        <v>26539</v>
      </c>
      <c r="H51" s="29">
        <f t="shared" si="9"/>
        <v>20227</v>
      </c>
      <c r="I51" s="29">
        <f t="shared" si="9"/>
        <v>1071</v>
      </c>
      <c r="J51" s="29">
        <f t="shared" si="9"/>
        <v>5241</v>
      </c>
      <c r="K51" s="29">
        <f t="shared" si="9"/>
        <v>2419</v>
      </c>
      <c r="L51" s="29">
        <f t="shared" si="9"/>
        <v>124</v>
      </c>
      <c r="M51" s="29">
        <f t="shared" si="9"/>
        <v>1592</v>
      </c>
      <c r="N51" s="29">
        <f t="shared" si="9"/>
        <v>120</v>
      </c>
      <c r="O51" s="29">
        <f t="shared" si="9"/>
        <v>120</v>
      </c>
    </row>
    <row r="52" spans="1:15" ht="12.75" customHeight="1">
      <c r="A52" s="4" t="s">
        <v>95</v>
      </c>
      <c r="B52" s="5" t="s">
        <v>96</v>
      </c>
      <c r="C52" s="28">
        <v>1682</v>
      </c>
      <c r="D52" s="28">
        <v>1499</v>
      </c>
      <c r="E52" s="28">
        <v>26</v>
      </c>
      <c r="F52" s="28">
        <f t="shared" ref="F52:F58" si="10">SUM(C52-D52-E52)</f>
        <v>157</v>
      </c>
      <c r="G52" s="28">
        <v>4522</v>
      </c>
      <c r="H52" s="28">
        <v>2983</v>
      </c>
      <c r="I52" s="28">
        <v>85</v>
      </c>
      <c r="J52" s="28">
        <f t="shared" ref="J52:J58" si="11">SUM(G52-H52-I52)</f>
        <v>1454</v>
      </c>
      <c r="K52" s="28">
        <v>894</v>
      </c>
      <c r="L52" s="28">
        <v>0</v>
      </c>
      <c r="M52" s="28">
        <v>108</v>
      </c>
      <c r="N52" s="28">
        <v>87</v>
      </c>
      <c r="O52" s="28">
        <v>87</v>
      </c>
    </row>
    <row r="53" spans="1:15" ht="12.75" customHeight="1">
      <c r="A53" s="4" t="s">
        <v>97</v>
      </c>
      <c r="B53" s="5" t="s">
        <v>98</v>
      </c>
      <c r="C53" s="28">
        <v>11111</v>
      </c>
      <c r="D53" s="28">
        <v>7398</v>
      </c>
      <c r="E53" s="28">
        <v>150</v>
      </c>
      <c r="F53" s="28">
        <f t="shared" si="10"/>
        <v>3563</v>
      </c>
      <c r="G53" s="28">
        <v>30251</v>
      </c>
      <c r="H53" s="28">
        <v>17664</v>
      </c>
      <c r="I53" s="28">
        <v>861</v>
      </c>
      <c r="J53" s="28">
        <f t="shared" si="11"/>
        <v>11726</v>
      </c>
      <c r="K53" s="28">
        <v>215</v>
      </c>
      <c r="L53" s="28">
        <v>0</v>
      </c>
      <c r="M53" s="28">
        <v>1135</v>
      </c>
      <c r="N53" s="28">
        <v>235</v>
      </c>
      <c r="O53" s="28">
        <v>235</v>
      </c>
    </row>
    <row r="54" spans="1:15" ht="12.75" customHeight="1">
      <c r="A54" s="4" t="s">
        <v>99</v>
      </c>
      <c r="B54" s="5" t="s">
        <v>100</v>
      </c>
      <c r="C54" s="28">
        <v>1636</v>
      </c>
      <c r="D54" s="28">
        <v>1036</v>
      </c>
      <c r="E54" s="28">
        <v>62</v>
      </c>
      <c r="F54" s="28">
        <f t="shared" si="10"/>
        <v>538</v>
      </c>
      <c r="G54" s="28">
        <v>5134</v>
      </c>
      <c r="H54" s="28">
        <v>2725</v>
      </c>
      <c r="I54" s="28">
        <v>400</v>
      </c>
      <c r="J54" s="28">
        <f t="shared" si="11"/>
        <v>2009</v>
      </c>
      <c r="K54" s="28">
        <v>0</v>
      </c>
      <c r="L54" s="28">
        <v>0</v>
      </c>
      <c r="M54" s="28">
        <v>358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7398</v>
      </c>
      <c r="D55" s="28">
        <v>5117</v>
      </c>
      <c r="E55" s="28">
        <v>166</v>
      </c>
      <c r="F55" s="28">
        <f t="shared" si="10"/>
        <v>2115</v>
      </c>
      <c r="G55" s="28">
        <v>21842</v>
      </c>
      <c r="H55" s="28">
        <v>11286</v>
      </c>
      <c r="I55" s="28">
        <v>569</v>
      </c>
      <c r="J55" s="28">
        <f t="shared" si="11"/>
        <v>9987</v>
      </c>
      <c r="K55" s="28">
        <v>821</v>
      </c>
      <c r="L55" s="28">
        <v>0</v>
      </c>
      <c r="M55" s="28">
        <v>1510</v>
      </c>
      <c r="N55" s="28">
        <v>1121</v>
      </c>
      <c r="O55" s="28">
        <v>1121</v>
      </c>
    </row>
    <row r="56" spans="1:15" ht="12.75" customHeight="1">
      <c r="A56" s="4" t="s">
        <v>103</v>
      </c>
      <c r="B56" s="5" t="s">
        <v>104</v>
      </c>
      <c r="C56" s="28">
        <v>10460</v>
      </c>
      <c r="D56" s="28">
        <v>4857</v>
      </c>
      <c r="E56" s="28">
        <v>541</v>
      </c>
      <c r="F56" s="28">
        <f t="shared" si="10"/>
        <v>5062</v>
      </c>
      <c r="G56" s="28">
        <v>34065</v>
      </c>
      <c r="H56" s="28">
        <v>10164</v>
      </c>
      <c r="I56" s="28">
        <v>2588</v>
      </c>
      <c r="J56" s="28">
        <f t="shared" si="11"/>
        <v>21313</v>
      </c>
      <c r="K56" s="28">
        <v>1581</v>
      </c>
      <c r="L56" s="28">
        <v>153</v>
      </c>
      <c r="M56" s="28">
        <v>4586</v>
      </c>
      <c r="N56" s="28">
        <v>747</v>
      </c>
      <c r="O56" s="28">
        <v>747</v>
      </c>
    </row>
    <row r="57" spans="1:15" ht="12.75" customHeight="1">
      <c r="A57" s="4" t="s">
        <v>105</v>
      </c>
      <c r="B57" s="5" t="s">
        <v>106</v>
      </c>
      <c r="C57" s="28">
        <v>9426</v>
      </c>
      <c r="D57" s="28">
        <v>5531</v>
      </c>
      <c r="E57" s="28">
        <v>585</v>
      </c>
      <c r="F57" s="28">
        <f t="shared" si="10"/>
        <v>3310</v>
      </c>
      <c r="G57" s="28">
        <v>32094</v>
      </c>
      <c r="H57" s="28">
        <v>14988</v>
      </c>
      <c r="I57" s="28">
        <v>2580</v>
      </c>
      <c r="J57" s="28">
        <f t="shared" si="11"/>
        <v>14526</v>
      </c>
      <c r="K57" s="28">
        <v>264</v>
      </c>
      <c r="L57" s="28">
        <v>0</v>
      </c>
      <c r="M57" s="28">
        <v>2993</v>
      </c>
      <c r="N57" s="28">
        <v>14</v>
      </c>
      <c r="O57" s="28">
        <v>14</v>
      </c>
    </row>
    <row r="58" spans="1:15" ht="12.75" customHeight="1">
      <c r="A58" s="4" t="s">
        <v>107</v>
      </c>
      <c r="B58" s="5" t="s">
        <v>108</v>
      </c>
      <c r="C58" s="28">
        <v>9430</v>
      </c>
      <c r="D58" s="28">
        <v>5087</v>
      </c>
      <c r="E58" s="28">
        <v>183</v>
      </c>
      <c r="F58" s="28">
        <f t="shared" si="10"/>
        <v>4160</v>
      </c>
      <c r="G58" s="28">
        <v>27464</v>
      </c>
      <c r="H58" s="28">
        <v>11242</v>
      </c>
      <c r="I58" s="28">
        <v>816</v>
      </c>
      <c r="J58" s="28">
        <f t="shared" si="11"/>
        <v>15406</v>
      </c>
      <c r="K58" s="28">
        <v>255</v>
      </c>
      <c r="L58" s="28">
        <v>12</v>
      </c>
      <c r="M58" s="28">
        <v>1256</v>
      </c>
      <c r="N58" s="28">
        <v>2043</v>
      </c>
      <c r="O58" s="28">
        <v>2043</v>
      </c>
    </row>
    <row r="59" spans="1:15" ht="12.75" customHeight="1">
      <c r="A59" s="8"/>
      <c r="B59" s="9" t="s">
        <v>109</v>
      </c>
      <c r="C59" s="29">
        <f t="shared" ref="C59:O59" si="12">SUM(C52:C58)</f>
        <v>51143</v>
      </c>
      <c r="D59" s="29">
        <f t="shared" si="12"/>
        <v>30525</v>
      </c>
      <c r="E59" s="29">
        <f t="shared" si="12"/>
        <v>1713</v>
      </c>
      <c r="F59" s="29">
        <f t="shared" si="12"/>
        <v>18905</v>
      </c>
      <c r="G59" s="29">
        <f t="shared" si="12"/>
        <v>155372</v>
      </c>
      <c r="H59" s="29">
        <f t="shared" si="12"/>
        <v>71052</v>
      </c>
      <c r="I59" s="29">
        <f t="shared" si="12"/>
        <v>7899</v>
      </c>
      <c r="J59" s="29">
        <f t="shared" si="12"/>
        <v>76421</v>
      </c>
      <c r="K59" s="29">
        <f t="shared" si="12"/>
        <v>4030</v>
      </c>
      <c r="L59" s="29">
        <f t="shared" si="12"/>
        <v>165</v>
      </c>
      <c r="M59" s="29">
        <f t="shared" si="12"/>
        <v>11946</v>
      </c>
      <c r="N59" s="29">
        <f t="shared" si="12"/>
        <v>4247</v>
      </c>
      <c r="O59" s="29">
        <f t="shared" si="12"/>
        <v>4247</v>
      </c>
    </row>
    <row r="60" spans="1:15" ht="12.75" customHeight="1">
      <c r="A60" s="4" t="s">
        <v>110</v>
      </c>
      <c r="B60" s="5" t="s">
        <v>111</v>
      </c>
      <c r="C60" s="28">
        <v>10976</v>
      </c>
      <c r="D60" s="28">
        <v>8223</v>
      </c>
      <c r="E60" s="28">
        <v>1051</v>
      </c>
      <c r="F60" s="28">
        <f t="shared" ref="F60:F68" si="13">SUM(C60-D60-E60)</f>
        <v>1702</v>
      </c>
      <c r="G60" s="28">
        <v>30071</v>
      </c>
      <c r="H60" s="28">
        <v>17364</v>
      </c>
      <c r="I60" s="28">
        <v>4925</v>
      </c>
      <c r="J60" s="28">
        <f t="shared" ref="J60:J68" si="14">SUM(G60-H60-I60)</f>
        <v>7782</v>
      </c>
      <c r="K60" s="28">
        <v>33</v>
      </c>
      <c r="L60" s="28">
        <v>0</v>
      </c>
      <c r="M60" s="28">
        <v>1477</v>
      </c>
      <c r="N60" s="28">
        <v>71</v>
      </c>
      <c r="O60" s="28">
        <v>71</v>
      </c>
    </row>
    <row r="61" spans="1:15" ht="12.75" customHeight="1">
      <c r="A61" s="4" t="s">
        <v>112</v>
      </c>
      <c r="B61" s="5" t="s">
        <v>113</v>
      </c>
      <c r="C61" s="28">
        <v>2819</v>
      </c>
      <c r="D61" s="28">
        <v>2352</v>
      </c>
      <c r="E61" s="28">
        <v>47</v>
      </c>
      <c r="F61" s="28">
        <f t="shared" si="13"/>
        <v>420</v>
      </c>
      <c r="G61" s="28">
        <v>6377</v>
      </c>
      <c r="H61" s="28">
        <v>5051</v>
      </c>
      <c r="I61" s="28">
        <v>185</v>
      </c>
      <c r="J61" s="28">
        <f t="shared" si="14"/>
        <v>1141</v>
      </c>
      <c r="K61" s="28">
        <v>3</v>
      </c>
      <c r="L61" s="28">
        <v>141</v>
      </c>
      <c r="M61" s="28">
        <v>1396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4843</v>
      </c>
      <c r="D62" s="28">
        <v>2954</v>
      </c>
      <c r="E62" s="28">
        <v>305</v>
      </c>
      <c r="F62" s="28">
        <f t="shared" si="13"/>
        <v>1584</v>
      </c>
      <c r="G62" s="28">
        <v>17386</v>
      </c>
      <c r="H62" s="28">
        <v>6621</v>
      </c>
      <c r="I62" s="28">
        <v>1422</v>
      </c>
      <c r="J62" s="28">
        <f t="shared" si="14"/>
        <v>9343</v>
      </c>
      <c r="K62" s="28">
        <v>467</v>
      </c>
      <c r="L62" s="28">
        <v>283</v>
      </c>
      <c r="M62" s="28">
        <v>1874</v>
      </c>
      <c r="N62" s="28">
        <v>1394</v>
      </c>
      <c r="O62" s="28">
        <v>1394</v>
      </c>
    </row>
    <row r="63" spans="1:15" ht="12.75" customHeight="1">
      <c r="A63" s="4" t="s">
        <v>116</v>
      </c>
      <c r="B63" s="5" t="s">
        <v>117</v>
      </c>
      <c r="C63" s="28">
        <v>6785</v>
      </c>
      <c r="D63" s="28">
        <v>4426</v>
      </c>
      <c r="E63" s="28">
        <v>494</v>
      </c>
      <c r="F63" s="28">
        <f t="shared" si="13"/>
        <v>1865</v>
      </c>
      <c r="G63" s="28">
        <v>20854</v>
      </c>
      <c r="H63" s="28">
        <v>11908</v>
      </c>
      <c r="I63" s="28">
        <v>2547</v>
      </c>
      <c r="J63" s="28">
        <f t="shared" si="14"/>
        <v>6399</v>
      </c>
      <c r="K63" s="28">
        <v>58</v>
      </c>
      <c r="L63" s="28">
        <v>0</v>
      </c>
      <c r="M63" s="28">
        <v>1154</v>
      </c>
      <c r="N63" s="28">
        <v>0</v>
      </c>
      <c r="O63" s="28">
        <v>0</v>
      </c>
    </row>
    <row r="64" spans="1:15" ht="12.75" customHeight="1">
      <c r="A64" s="4" t="s">
        <v>118</v>
      </c>
      <c r="B64" s="5" t="s">
        <v>119</v>
      </c>
      <c r="C64" s="28">
        <v>6302</v>
      </c>
      <c r="D64" s="28">
        <v>3480</v>
      </c>
      <c r="E64" s="28">
        <v>555</v>
      </c>
      <c r="F64" s="28">
        <f t="shared" si="13"/>
        <v>2267</v>
      </c>
      <c r="G64" s="28">
        <v>21940</v>
      </c>
      <c r="H64" s="28">
        <v>8815</v>
      </c>
      <c r="I64" s="28">
        <v>2516</v>
      </c>
      <c r="J64" s="28">
        <f t="shared" si="14"/>
        <v>10609</v>
      </c>
      <c r="K64" s="28">
        <v>54</v>
      </c>
      <c r="L64" s="28">
        <v>8</v>
      </c>
      <c r="M64" s="28">
        <v>908</v>
      </c>
      <c r="N64" s="28">
        <v>55</v>
      </c>
      <c r="O64" s="28">
        <v>55</v>
      </c>
    </row>
    <row r="65" spans="1:15" ht="12.75" customHeight="1">
      <c r="A65" s="4" t="s">
        <v>120</v>
      </c>
      <c r="B65" s="5" t="s">
        <v>121</v>
      </c>
      <c r="C65" s="28">
        <v>3213</v>
      </c>
      <c r="D65" s="28">
        <v>2535</v>
      </c>
      <c r="E65" s="28">
        <v>341</v>
      </c>
      <c r="F65" s="28">
        <f t="shared" si="13"/>
        <v>337</v>
      </c>
      <c r="G65" s="28">
        <v>12848</v>
      </c>
      <c r="H65" s="28">
        <v>6151</v>
      </c>
      <c r="I65" s="28">
        <v>1934</v>
      </c>
      <c r="J65" s="28">
        <f t="shared" si="14"/>
        <v>4763</v>
      </c>
      <c r="K65" s="28">
        <v>691</v>
      </c>
      <c r="L65" s="28">
        <v>0</v>
      </c>
      <c r="M65" s="28">
        <v>1726</v>
      </c>
      <c r="N65" s="28">
        <v>28</v>
      </c>
      <c r="O65" s="28">
        <v>28</v>
      </c>
    </row>
    <row r="66" spans="1:15" ht="12.75" customHeight="1">
      <c r="A66" s="4" t="s">
        <v>122</v>
      </c>
      <c r="B66" s="5" t="s">
        <v>123</v>
      </c>
      <c r="C66" s="28">
        <v>5754</v>
      </c>
      <c r="D66" s="28">
        <v>2465</v>
      </c>
      <c r="E66" s="28">
        <v>236</v>
      </c>
      <c r="F66" s="28">
        <f t="shared" si="13"/>
        <v>3053</v>
      </c>
      <c r="G66" s="28">
        <v>29181</v>
      </c>
      <c r="H66" s="28">
        <v>5849</v>
      </c>
      <c r="I66" s="28">
        <v>926</v>
      </c>
      <c r="J66" s="28">
        <f t="shared" si="14"/>
        <v>22406</v>
      </c>
      <c r="K66" s="28">
        <v>1033</v>
      </c>
      <c r="L66" s="28">
        <v>28</v>
      </c>
      <c r="M66" s="28">
        <v>6010</v>
      </c>
      <c r="N66" s="28">
        <v>27</v>
      </c>
      <c r="O66" s="28">
        <v>27</v>
      </c>
    </row>
    <row r="67" spans="1:15" ht="12.75" customHeight="1">
      <c r="A67" s="4" t="s">
        <v>124</v>
      </c>
      <c r="B67" s="5" t="s">
        <v>125</v>
      </c>
      <c r="C67" s="28">
        <v>11200</v>
      </c>
      <c r="D67" s="28">
        <v>3024</v>
      </c>
      <c r="E67" s="28">
        <v>0</v>
      </c>
      <c r="F67" s="28">
        <f t="shared" si="13"/>
        <v>8176</v>
      </c>
      <c r="G67" s="28">
        <v>47701</v>
      </c>
      <c r="H67" s="28">
        <v>7125</v>
      </c>
      <c r="I67" s="28">
        <v>0</v>
      </c>
      <c r="J67" s="28">
        <f t="shared" si="14"/>
        <v>40576</v>
      </c>
      <c r="K67" s="28">
        <v>1031</v>
      </c>
      <c r="L67" s="28">
        <v>0</v>
      </c>
      <c r="M67" s="28">
        <v>16022</v>
      </c>
      <c r="N67" s="28">
        <v>184</v>
      </c>
      <c r="O67" s="28">
        <v>184</v>
      </c>
    </row>
    <row r="68" spans="1:15" ht="12.75" customHeight="1">
      <c r="A68" s="4" t="s">
        <v>126</v>
      </c>
      <c r="B68" s="5" t="s">
        <v>127</v>
      </c>
      <c r="C68" s="28">
        <v>4924</v>
      </c>
      <c r="D68" s="28">
        <v>3453</v>
      </c>
      <c r="E68" s="28">
        <v>155</v>
      </c>
      <c r="F68" s="28">
        <f t="shared" si="13"/>
        <v>1316</v>
      </c>
      <c r="G68" s="28">
        <v>17235</v>
      </c>
      <c r="H68" s="28">
        <v>6827</v>
      </c>
      <c r="I68" s="28">
        <v>743</v>
      </c>
      <c r="J68" s="28">
        <f t="shared" si="14"/>
        <v>9665</v>
      </c>
      <c r="K68" s="28">
        <v>14</v>
      </c>
      <c r="L68" s="28">
        <v>0</v>
      </c>
      <c r="M68" s="28">
        <v>829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56816</v>
      </c>
      <c r="D69" s="29">
        <f t="shared" si="15"/>
        <v>32912</v>
      </c>
      <c r="E69" s="29">
        <f t="shared" si="15"/>
        <v>3184</v>
      </c>
      <c r="F69" s="29">
        <f t="shared" si="15"/>
        <v>20720</v>
      </c>
      <c r="G69" s="29">
        <f t="shared" si="15"/>
        <v>203593</v>
      </c>
      <c r="H69" s="29">
        <f t="shared" si="15"/>
        <v>75711</v>
      </c>
      <c r="I69" s="29">
        <f t="shared" si="15"/>
        <v>15198</v>
      </c>
      <c r="J69" s="29">
        <f t="shared" si="15"/>
        <v>112684</v>
      </c>
      <c r="K69" s="29">
        <f t="shared" si="15"/>
        <v>3384</v>
      </c>
      <c r="L69" s="29">
        <f t="shared" si="15"/>
        <v>460</v>
      </c>
      <c r="M69" s="29">
        <f t="shared" si="15"/>
        <v>31396</v>
      </c>
      <c r="N69" s="29">
        <f t="shared" si="15"/>
        <v>1762</v>
      </c>
      <c r="O69" s="29">
        <f t="shared" si="15"/>
        <v>1762</v>
      </c>
    </row>
    <row r="70" spans="1:15" ht="12.75" customHeight="1">
      <c r="A70" s="4" t="s">
        <v>129</v>
      </c>
      <c r="B70" s="5" t="s">
        <v>130</v>
      </c>
      <c r="C70" s="28">
        <v>3589</v>
      </c>
      <c r="D70" s="28">
        <v>2988</v>
      </c>
      <c r="E70" s="28">
        <v>272</v>
      </c>
      <c r="F70" s="28">
        <f t="shared" ref="F70:F79" si="16">SUM(C70-D70-E70)</f>
        <v>329</v>
      </c>
      <c r="G70" s="28">
        <v>10728</v>
      </c>
      <c r="H70" s="28">
        <v>6611</v>
      </c>
      <c r="I70" s="28">
        <v>1839</v>
      </c>
      <c r="J70" s="28">
        <f t="shared" ref="J70:J79" si="17">SUM(G70-H70-I70)</f>
        <v>2278</v>
      </c>
      <c r="K70" s="28">
        <v>55</v>
      </c>
      <c r="L70" s="28">
        <v>4</v>
      </c>
      <c r="M70" s="28">
        <v>365</v>
      </c>
      <c r="N70" s="28">
        <v>46</v>
      </c>
      <c r="O70" s="28">
        <v>46</v>
      </c>
    </row>
    <row r="71" spans="1:15" ht="12.75" customHeight="1">
      <c r="A71" s="4" t="s">
        <v>131</v>
      </c>
      <c r="B71" s="5" t="s">
        <v>132</v>
      </c>
      <c r="C71" s="28">
        <v>16985</v>
      </c>
      <c r="D71" s="28">
        <v>9429</v>
      </c>
      <c r="E71" s="28">
        <v>591</v>
      </c>
      <c r="F71" s="28">
        <f t="shared" si="16"/>
        <v>6965</v>
      </c>
      <c r="G71" s="28">
        <v>36202</v>
      </c>
      <c r="H71" s="28">
        <v>15966</v>
      </c>
      <c r="I71" s="28">
        <v>2875</v>
      </c>
      <c r="J71" s="28">
        <f t="shared" si="17"/>
        <v>17361</v>
      </c>
      <c r="K71" s="28">
        <v>369</v>
      </c>
      <c r="L71" s="28">
        <v>0</v>
      </c>
      <c r="M71" s="28">
        <v>1291</v>
      </c>
      <c r="N71" s="28">
        <v>1794</v>
      </c>
      <c r="O71" s="28">
        <v>1794</v>
      </c>
    </row>
    <row r="72" spans="1:15" ht="12.75" customHeight="1">
      <c r="A72" s="4" t="s">
        <v>133</v>
      </c>
      <c r="B72" s="5" t="s">
        <v>134</v>
      </c>
      <c r="C72" s="28">
        <v>3154</v>
      </c>
      <c r="D72" s="28">
        <v>2689</v>
      </c>
      <c r="E72" s="28">
        <v>0</v>
      </c>
      <c r="F72" s="28">
        <f t="shared" si="16"/>
        <v>465</v>
      </c>
      <c r="G72" s="28">
        <v>8044</v>
      </c>
      <c r="H72" s="28">
        <v>5989</v>
      </c>
      <c r="I72" s="28">
        <v>0</v>
      </c>
      <c r="J72" s="28">
        <f t="shared" si="17"/>
        <v>2055</v>
      </c>
      <c r="K72" s="28">
        <v>177</v>
      </c>
      <c r="L72" s="28">
        <v>216</v>
      </c>
      <c r="M72" s="28">
        <v>1394</v>
      </c>
      <c r="N72" s="28">
        <v>15</v>
      </c>
      <c r="O72" s="28">
        <v>15</v>
      </c>
    </row>
    <row r="73" spans="1:15" ht="12.75" customHeight="1">
      <c r="A73" s="4" t="s">
        <v>135</v>
      </c>
      <c r="B73" s="5" t="s">
        <v>136</v>
      </c>
      <c r="C73" s="28">
        <v>7823</v>
      </c>
      <c r="D73" s="28">
        <v>5832</v>
      </c>
      <c r="E73" s="28">
        <v>127</v>
      </c>
      <c r="F73" s="28">
        <f t="shared" si="16"/>
        <v>1864</v>
      </c>
      <c r="G73" s="28">
        <v>21902</v>
      </c>
      <c r="H73" s="28">
        <v>11472</v>
      </c>
      <c r="I73" s="28">
        <v>300</v>
      </c>
      <c r="J73" s="28">
        <f t="shared" si="17"/>
        <v>10130</v>
      </c>
      <c r="K73" s="28">
        <v>255</v>
      </c>
      <c r="L73" s="28">
        <v>0</v>
      </c>
      <c r="M73" s="28">
        <v>2784</v>
      </c>
      <c r="N73" s="28">
        <v>5522</v>
      </c>
      <c r="O73" s="28">
        <v>5522</v>
      </c>
    </row>
    <row r="74" spans="1:15" ht="12.75" customHeight="1">
      <c r="A74" s="4" t="s">
        <v>137</v>
      </c>
      <c r="B74" s="5" t="s">
        <v>138</v>
      </c>
      <c r="C74" s="28">
        <v>5439</v>
      </c>
      <c r="D74" s="28">
        <v>4464</v>
      </c>
      <c r="E74" s="28">
        <v>238</v>
      </c>
      <c r="F74" s="28">
        <f t="shared" si="16"/>
        <v>737</v>
      </c>
      <c r="G74" s="28">
        <v>11001</v>
      </c>
      <c r="H74" s="28">
        <v>7191</v>
      </c>
      <c r="I74" s="28">
        <v>911</v>
      </c>
      <c r="J74" s="28">
        <f t="shared" si="17"/>
        <v>2899</v>
      </c>
      <c r="K74" s="28">
        <v>146</v>
      </c>
      <c r="L74" s="28">
        <v>0</v>
      </c>
      <c r="M74" s="28">
        <v>165</v>
      </c>
      <c r="N74" s="28">
        <v>93</v>
      </c>
      <c r="O74" s="28">
        <v>93</v>
      </c>
    </row>
    <row r="75" spans="1:15" ht="12.75" customHeight="1">
      <c r="A75" s="4" t="s">
        <v>139</v>
      </c>
      <c r="B75" s="5" t="s">
        <v>140</v>
      </c>
      <c r="C75" s="28">
        <v>2801</v>
      </c>
      <c r="D75" s="28">
        <v>2654</v>
      </c>
      <c r="E75" s="28">
        <v>87</v>
      </c>
      <c r="F75" s="28">
        <f t="shared" si="16"/>
        <v>60</v>
      </c>
      <c r="G75" s="28">
        <v>4906</v>
      </c>
      <c r="H75" s="28">
        <v>3969</v>
      </c>
      <c r="I75" s="28">
        <v>440</v>
      </c>
      <c r="J75" s="28">
        <f t="shared" si="17"/>
        <v>497</v>
      </c>
      <c r="K75" s="28">
        <v>14</v>
      </c>
      <c r="L75" s="28">
        <v>0</v>
      </c>
      <c r="M75" s="28">
        <v>7</v>
      </c>
      <c r="N75" s="28">
        <v>12</v>
      </c>
      <c r="O75" s="28">
        <v>12</v>
      </c>
    </row>
    <row r="76" spans="1:15" ht="12.75" customHeight="1">
      <c r="A76" s="4" t="s">
        <v>141</v>
      </c>
      <c r="B76" s="5" t="s">
        <v>142</v>
      </c>
      <c r="C76" s="28">
        <v>5662</v>
      </c>
      <c r="D76" s="28">
        <v>4311</v>
      </c>
      <c r="E76" s="28">
        <v>162</v>
      </c>
      <c r="F76" s="28">
        <f t="shared" si="16"/>
        <v>1189</v>
      </c>
      <c r="G76" s="28">
        <v>13965</v>
      </c>
      <c r="H76" s="28">
        <v>8744</v>
      </c>
      <c r="I76" s="28">
        <v>534</v>
      </c>
      <c r="J76" s="28">
        <f t="shared" si="17"/>
        <v>4687</v>
      </c>
      <c r="K76" s="28">
        <v>84</v>
      </c>
      <c r="L76" s="28">
        <v>58</v>
      </c>
      <c r="M76" s="28">
        <v>519</v>
      </c>
      <c r="N76" s="28">
        <v>85</v>
      </c>
      <c r="O76" s="28">
        <v>85</v>
      </c>
    </row>
    <row r="77" spans="1:15" ht="12.75" customHeight="1">
      <c r="A77" s="4" t="s">
        <v>143</v>
      </c>
      <c r="B77" s="5" t="s">
        <v>144</v>
      </c>
      <c r="C77" s="28">
        <v>4664</v>
      </c>
      <c r="D77" s="28">
        <v>2749</v>
      </c>
      <c r="E77" s="28">
        <v>95</v>
      </c>
      <c r="F77" s="28">
        <f t="shared" si="16"/>
        <v>1820</v>
      </c>
      <c r="G77" s="28">
        <v>10540</v>
      </c>
      <c r="H77" s="28">
        <v>5085</v>
      </c>
      <c r="I77" s="28">
        <v>313</v>
      </c>
      <c r="J77" s="28">
        <f t="shared" si="17"/>
        <v>5142</v>
      </c>
      <c r="K77" s="28">
        <v>174</v>
      </c>
      <c r="L77" s="28">
        <v>0</v>
      </c>
      <c r="M77" s="28">
        <v>331</v>
      </c>
      <c r="N77" s="28">
        <v>54</v>
      </c>
      <c r="O77" s="28">
        <v>54</v>
      </c>
    </row>
    <row r="78" spans="1:15" ht="12.75" customHeight="1">
      <c r="A78" s="4" t="s">
        <v>145</v>
      </c>
      <c r="B78" s="5" t="s">
        <v>146</v>
      </c>
      <c r="C78" s="28">
        <v>2665</v>
      </c>
      <c r="D78" s="28">
        <v>2115</v>
      </c>
      <c r="E78" s="28">
        <v>0</v>
      </c>
      <c r="F78" s="28">
        <f t="shared" si="16"/>
        <v>550</v>
      </c>
      <c r="G78" s="28">
        <v>5339</v>
      </c>
      <c r="H78" s="28">
        <v>3631</v>
      </c>
      <c r="I78" s="28">
        <v>0</v>
      </c>
      <c r="J78" s="28">
        <f t="shared" si="17"/>
        <v>1708</v>
      </c>
      <c r="K78" s="28">
        <v>28</v>
      </c>
      <c r="L78" s="28">
        <v>0</v>
      </c>
      <c r="M78" s="28">
        <v>19</v>
      </c>
      <c r="N78" s="28">
        <v>39</v>
      </c>
      <c r="O78" s="28">
        <v>39</v>
      </c>
    </row>
    <row r="79" spans="1:15" ht="12.75" customHeight="1">
      <c r="A79" s="4" t="s">
        <v>147</v>
      </c>
      <c r="B79" s="5" t="s">
        <v>148</v>
      </c>
      <c r="C79" s="28">
        <v>3200</v>
      </c>
      <c r="D79" s="28">
        <v>2720</v>
      </c>
      <c r="E79" s="28">
        <v>61</v>
      </c>
      <c r="F79" s="28">
        <f t="shared" si="16"/>
        <v>419</v>
      </c>
      <c r="G79" s="28">
        <v>8897</v>
      </c>
      <c r="H79" s="28">
        <v>6065</v>
      </c>
      <c r="I79" s="28">
        <v>334</v>
      </c>
      <c r="J79" s="28">
        <f t="shared" si="17"/>
        <v>2498</v>
      </c>
      <c r="K79" s="28">
        <v>116</v>
      </c>
      <c r="L79" s="28">
        <v>87</v>
      </c>
      <c r="M79" s="28">
        <v>2134</v>
      </c>
      <c r="N79" s="28">
        <v>41</v>
      </c>
      <c r="O79" s="28">
        <v>41</v>
      </c>
    </row>
    <row r="80" spans="1:15" ht="12.75" customHeight="1">
      <c r="A80" s="8"/>
      <c r="B80" s="9" t="s">
        <v>149</v>
      </c>
      <c r="C80" s="29">
        <f t="shared" ref="C80:O80" si="18">SUM(C70:C79)</f>
        <v>55982</v>
      </c>
      <c r="D80" s="29">
        <f t="shared" si="18"/>
        <v>39951</v>
      </c>
      <c r="E80" s="29">
        <f t="shared" si="18"/>
        <v>1633</v>
      </c>
      <c r="F80" s="29">
        <f t="shared" si="18"/>
        <v>14398</v>
      </c>
      <c r="G80" s="29">
        <f t="shared" si="18"/>
        <v>131524</v>
      </c>
      <c r="H80" s="29">
        <f t="shared" si="18"/>
        <v>74723</v>
      </c>
      <c r="I80" s="29">
        <f t="shared" si="18"/>
        <v>7546</v>
      </c>
      <c r="J80" s="29">
        <f t="shared" si="18"/>
        <v>49255</v>
      </c>
      <c r="K80" s="29">
        <f t="shared" si="18"/>
        <v>1418</v>
      </c>
      <c r="L80" s="29">
        <f t="shared" si="18"/>
        <v>365</v>
      </c>
      <c r="M80" s="29">
        <f t="shared" si="18"/>
        <v>9009</v>
      </c>
      <c r="N80" s="29">
        <f t="shared" si="18"/>
        <v>7701</v>
      </c>
      <c r="O80" s="29">
        <f t="shared" si="18"/>
        <v>7701</v>
      </c>
    </row>
    <row r="81" spans="1:15" ht="12.75" customHeight="1">
      <c r="A81" s="4" t="s">
        <v>150</v>
      </c>
      <c r="B81" s="5" t="s">
        <v>151</v>
      </c>
      <c r="C81" s="28">
        <v>5150</v>
      </c>
      <c r="D81" s="28">
        <v>3307</v>
      </c>
      <c r="E81" s="28">
        <v>184</v>
      </c>
      <c r="F81" s="28">
        <f>SUM(C81-D81-E81)</f>
        <v>1659</v>
      </c>
      <c r="G81" s="28">
        <v>18910</v>
      </c>
      <c r="H81" s="28">
        <v>9805</v>
      </c>
      <c r="I81" s="28">
        <v>1238</v>
      </c>
      <c r="J81" s="28">
        <f>SUM(G81-H81-I81)</f>
        <v>7867</v>
      </c>
      <c r="K81" s="28">
        <v>65</v>
      </c>
      <c r="L81" s="28">
        <v>0</v>
      </c>
      <c r="M81" s="28">
        <v>1859</v>
      </c>
      <c r="N81" s="28">
        <v>441</v>
      </c>
      <c r="O81" s="28">
        <v>441</v>
      </c>
    </row>
    <row r="82" spans="1:15" ht="12.75" customHeight="1">
      <c r="A82" s="4" t="s">
        <v>152</v>
      </c>
      <c r="B82" s="5" t="s">
        <v>153</v>
      </c>
      <c r="C82" s="28">
        <v>2538</v>
      </c>
      <c r="D82" s="28">
        <v>1840</v>
      </c>
      <c r="E82" s="28">
        <v>40</v>
      </c>
      <c r="F82" s="28">
        <f>SUM(C82-D82-E82)</f>
        <v>658</v>
      </c>
      <c r="G82" s="28">
        <v>10308</v>
      </c>
      <c r="H82" s="28">
        <v>5163</v>
      </c>
      <c r="I82" s="28">
        <v>273</v>
      </c>
      <c r="J82" s="28">
        <f>SUM(G82-H82-I82)</f>
        <v>4872</v>
      </c>
      <c r="K82" s="28">
        <v>31</v>
      </c>
      <c r="L82" s="28">
        <v>0</v>
      </c>
      <c r="M82" s="28">
        <v>1399</v>
      </c>
      <c r="N82" s="28">
        <v>96</v>
      </c>
      <c r="O82" s="28">
        <v>96</v>
      </c>
    </row>
    <row r="83" spans="1:15" ht="12.75" customHeight="1">
      <c r="A83" s="4" t="s">
        <v>154</v>
      </c>
      <c r="B83" s="5" t="s">
        <v>155</v>
      </c>
      <c r="C83" s="28">
        <v>775</v>
      </c>
      <c r="D83" s="28">
        <v>690</v>
      </c>
      <c r="E83" s="28">
        <v>85</v>
      </c>
      <c r="F83" s="28">
        <f>SUM(C83-D83-E83)</f>
        <v>0</v>
      </c>
      <c r="G83" s="28">
        <v>2426</v>
      </c>
      <c r="H83" s="28">
        <v>1967</v>
      </c>
      <c r="I83" s="28">
        <v>436</v>
      </c>
      <c r="J83" s="28">
        <f>SUM(G83-H83-I83)</f>
        <v>23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2401</v>
      </c>
      <c r="D84" s="28">
        <v>2153</v>
      </c>
      <c r="E84" s="28">
        <v>40</v>
      </c>
      <c r="F84" s="28">
        <f>SUM(C84-D84-E84)</f>
        <v>208</v>
      </c>
      <c r="G84" s="28">
        <v>8447</v>
      </c>
      <c r="H84" s="28">
        <v>6035</v>
      </c>
      <c r="I84" s="28">
        <v>325</v>
      </c>
      <c r="J84" s="28">
        <f>SUM(G84-H84-I84)</f>
        <v>2087</v>
      </c>
      <c r="K84" s="28">
        <v>11</v>
      </c>
      <c r="L84" s="28">
        <v>0</v>
      </c>
      <c r="M84" s="28">
        <v>1056</v>
      </c>
      <c r="N84" s="28">
        <v>25</v>
      </c>
      <c r="O84" s="28">
        <v>25</v>
      </c>
    </row>
    <row r="85" spans="1:15" ht="12.75" customHeight="1">
      <c r="A85" s="4" t="s">
        <v>158</v>
      </c>
      <c r="B85" s="5" t="s">
        <v>159</v>
      </c>
      <c r="C85" s="28">
        <v>3611</v>
      </c>
      <c r="D85" s="28">
        <v>3169</v>
      </c>
      <c r="E85" s="28">
        <v>169</v>
      </c>
      <c r="F85" s="28">
        <f>SUM(C85-D85-E85)</f>
        <v>273</v>
      </c>
      <c r="G85" s="28">
        <v>9341</v>
      </c>
      <c r="H85" s="28">
        <v>7265</v>
      </c>
      <c r="I85" s="28">
        <v>857</v>
      </c>
      <c r="J85" s="28">
        <f>SUM(G85-H85-I85)</f>
        <v>1219</v>
      </c>
      <c r="K85" s="28">
        <v>119</v>
      </c>
      <c r="L85" s="28">
        <v>31</v>
      </c>
      <c r="M85" s="28">
        <v>607</v>
      </c>
      <c r="N85" s="28">
        <v>947</v>
      </c>
      <c r="O85" s="28">
        <v>947</v>
      </c>
    </row>
    <row r="86" spans="1:15" ht="12.75" customHeight="1">
      <c r="A86" s="8"/>
      <c r="B86" s="9" t="s">
        <v>160</v>
      </c>
      <c r="C86" s="29">
        <f t="shared" ref="C86:O86" si="19">SUM(C81:C85)</f>
        <v>14475</v>
      </c>
      <c r="D86" s="29">
        <f t="shared" si="19"/>
        <v>11159</v>
      </c>
      <c r="E86" s="29">
        <f t="shared" si="19"/>
        <v>518</v>
      </c>
      <c r="F86" s="29">
        <f t="shared" si="19"/>
        <v>2798</v>
      </c>
      <c r="G86" s="29">
        <f t="shared" si="19"/>
        <v>49432</v>
      </c>
      <c r="H86" s="29">
        <f t="shared" si="19"/>
        <v>30235</v>
      </c>
      <c r="I86" s="29">
        <f t="shared" si="19"/>
        <v>3129</v>
      </c>
      <c r="J86" s="29">
        <f t="shared" si="19"/>
        <v>16068</v>
      </c>
      <c r="K86" s="29">
        <f t="shared" si="19"/>
        <v>226</v>
      </c>
      <c r="L86" s="29">
        <f t="shared" si="19"/>
        <v>31</v>
      </c>
      <c r="M86" s="29">
        <f t="shared" si="19"/>
        <v>4921</v>
      </c>
      <c r="N86" s="29">
        <f t="shared" si="19"/>
        <v>1509</v>
      </c>
      <c r="O86" s="29">
        <f t="shared" si="19"/>
        <v>1509</v>
      </c>
    </row>
    <row r="87" spans="1:15" ht="12.75" customHeight="1">
      <c r="A87" s="4" t="s">
        <v>161</v>
      </c>
      <c r="B87" s="5" t="s">
        <v>162</v>
      </c>
      <c r="C87" s="28">
        <v>5930</v>
      </c>
      <c r="D87" s="28">
        <v>4803</v>
      </c>
      <c r="E87" s="28">
        <v>0</v>
      </c>
      <c r="F87" s="28">
        <f>SUM(C87-D87-E87)</f>
        <v>1127</v>
      </c>
      <c r="G87" s="28">
        <v>22780</v>
      </c>
      <c r="H87" s="28">
        <v>12482</v>
      </c>
      <c r="I87" s="28">
        <v>0</v>
      </c>
      <c r="J87" s="28">
        <f>SUM(G87-H87-I87)</f>
        <v>10298</v>
      </c>
      <c r="K87" s="28">
        <v>41</v>
      </c>
      <c r="L87" s="28">
        <v>0</v>
      </c>
      <c r="M87" s="28">
        <v>1831</v>
      </c>
      <c r="N87" s="28">
        <v>79</v>
      </c>
      <c r="O87" s="28">
        <v>79</v>
      </c>
    </row>
    <row r="88" spans="1:15" ht="12.75" customHeight="1">
      <c r="A88" s="4" t="s">
        <v>163</v>
      </c>
      <c r="B88" s="5" t="s">
        <v>164</v>
      </c>
      <c r="C88" s="28">
        <v>4260</v>
      </c>
      <c r="D88" s="28">
        <v>2274</v>
      </c>
      <c r="E88" s="28">
        <v>190</v>
      </c>
      <c r="F88" s="28">
        <f>SUM(C88-D88-E88)</f>
        <v>1796</v>
      </c>
      <c r="G88" s="28">
        <v>12032</v>
      </c>
      <c r="H88" s="28">
        <v>5384</v>
      </c>
      <c r="I88" s="28">
        <v>1435</v>
      </c>
      <c r="J88" s="28">
        <f>SUM(G88-H88-I88)</f>
        <v>5213</v>
      </c>
      <c r="K88" s="28">
        <v>0</v>
      </c>
      <c r="L88" s="28">
        <v>0</v>
      </c>
      <c r="M88" s="28">
        <v>613</v>
      </c>
      <c r="N88" s="28">
        <v>14</v>
      </c>
      <c r="O88" s="28">
        <v>14</v>
      </c>
    </row>
    <row r="89" spans="1:15" ht="12.75" customHeight="1">
      <c r="A89" s="8"/>
      <c r="B89" s="9" t="s">
        <v>165</v>
      </c>
      <c r="C89" s="29">
        <f t="shared" ref="C89:O89" si="20">SUM(C87:C88)</f>
        <v>10190</v>
      </c>
      <c r="D89" s="29">
        <f t="shared" si="20"/>
        <v>7077</v>
      </c>
      <c r="E89" s="29">
        <f t="shared" si="20"/>
        <v>190</v>
      </c>
      <c r="F89" s="29">
        <f t="shared" si="20"/>
        <v>2923</v>
      </c>
      <c r="G89" s="29">
        <f t="shared" si="20"/>
        <v>34812</v>
      </c>
      <c r="H89" s="29">
        <f t="shared" si="20"/>
        <v>17866</v>
      </c>
      <c r="I89" s="29">
        <f t="shared" si="20"/>
        <v>1435</v>
      </c>
      <c r="J89" s="29">
        <f t="shared" si="20"/>
        <v>15511</v>
      </c>
      <c r="K89" s="29">
        <f t="shared" si="20"/>
        <v>41</v>
      </c>
      <c r="L89" s="29">
        <f t="shared" si="20"/>
        <v>0</v>
      </c>
      <c r="M89" s="29">
        <f t="shared" si="20"/>
        <v>2444</v>
      </c>
      <c r="N89" s="29">
        <f t="shared" si="20"/>
        <v>93</v>
      </c>
      <c r="O89" s="29">
        <f t="shared" si="20"/>
        <v>93</v>
      </c>
    </row>
    <row r="90" spans="1:15" ht="12.75" customHeight="1">
      <c r="A90" s="4" t="s">
        <v>166</v>
      </c>
      <c r="B90" s="5" t="s">
        <v>167</v>
      </c>
      <c r="C90" s="28">
        <v>5141</v>
      </c>
      <c r="D90" s="28">
        <v>3391</v>
      </c>
      <c r="E90" s="28">
        <v>396</v>
      </c>
      <c r="F90" s="28">
        <f>SUM(C90-D90-E90)</f>
        <v>1354</v>
      </c>
      <c r="G90" s="28">
        <v>22891</v>
      </c>
      <c r="H90" s="28">
        <v>9650</v>
      </c>
      <c r="I90" s="28">
        <v>2473</v>
      </c>
      <c r="J90" s="28">
        <f>SUM(G90-H90-I90)</f>
        <v>10768</v>
      </c>
      <c r="K90" s="28">
        <v>46</v>
      </c>
      <c r="L90" s="28">
        <v>0</v>
      </c>
      <c r="M90" s="28">
        <v>725</v>
      </c>
      <c r="N90" s="28">
        <v>21</v>
      </c>
      <c r="O90" s="28">
        <v>21</v>
      </c>
    </row>
    <row r="91" spans="1:15" ht="12.75" customHeight="1">
      <c r="A91" s="4" t="s">
        <v>168</v>
      </c>
      <c r="B91" s="5" t="s">
        <v>169</v>
      </c>
      <c r="C91" s="28">
        <v>6529</v>
      </c>
      <c r="D91" s="28">
        <v>5341</v>
      </c>
      <c r="E91" s="28">
        <v>0</v>
      </c>
      <c r="F91" s="28">
        <f>SUM(C91-D91-E91)</f>
        <v>1188</v>
      </c>
      <c r="G91" s="28">
        <v>23998</v>
      </c>
      <c r="H91" s="28">
        <v>12447</v>
      </c>
      <c r="I91" s="28">
        <v>0</v>
      </c>
      <c r="J91" s="28">
        <f>SUM(G91-H91-I91)</f>
        <v>11551</v>
      </c>
      <c r="K91" s="28">
        <v>13</v>
      </c>
      <c r="L91" s="28">
        <v>87</v>
      </c>
      <c r="M91" s="28">
        <v>2844</v>
      </c>
      <c r="N91" s="28">
        <v>113</v>
      </c>
      <c r="O91" s="28">
        <v>113</v>
      </c>
    </row>
    <row r="92" spans="1:15" ht="12.75" customHeight="1">
      <c r="A92" s="4" t="s">
        <v>170</v>
      </c>
      <c r="B92" s="5" t="s">
        <v>171</v>
      </c>
      <c r="C92" s="28">
        <v>1539</v>
      </c>
      <c r="D92" s="28">
        <v>810</v>
      </c>
      <c r="E92" s="28">
        <v>150</v>
      </c>
      <c r="F92" s="28">
        <f>SUM(C92-D92-E92)</f>
        <v>579</v>
      </c>
      <c r="G92" s="28">
        <v>4064</v>
      </c>
      <c r="H92" s="28">
        <v>2065</v>
      </c>
      <c r="I92" s="28">
        <v>1370</v>
      </c>
      <c r="J92" s="28">
        <f>SUM(G92-H92-I92)</f>
        <v>629</v>
      </c>
      <c r="K92" s="28">
        <v>22</v>
      </c>
      <c r="L92" s="28">
        <v>0</v>
      </c>
      <c r="M92" s="28">
        <v>163</v>
      </c>
      <c r="N92" s="28">
        <v>14</v>
      </c>
      <c r="O92" s="28">
        <v>14</v>
      </c>
    </row>
    <row r="93" spans="1:15" ht="12.75" customHeight="1">
      <c r="A93" s="4" t="s">
        <v>172</v>
      </c>
      <c r="B93" s="5" t="s">
        <v>173</v>
      </c>
      <c r="C93" s="28">
        <v>48711</v>
      </c>
      <c r="D93" s="28">
        <v>34611</v>
      </c>
      <c r="E93" s="28">
        <v>2057</v>
      </c>
      <c r="F93" s="28">
        <f>SUM(C93-D93-E93)</f>
        <v>12043</v>
      </c>
      <c r="G93" s="28">
        <v>145610</v>
      </c>
      <c r="H93" s="28">
        <v>57730</v>
      </c>
      <c r="I93" s="28">
        <v>7015</v>
      </c>
      <c r="J93" s="28">
        <f>SUM(G93-H93-I93)</f>
        <v>80865</v>
      </c>
      <c r="K93" s="28">
        <v>1586</v>
      </c>
      <c r="L93" s="28">
        <v>29</v>
      </c>
      <c r="M93" s="28">
        <v>18212</v>
      </c>
      <c r="N93" s="28">
        <v>2897</v>
      </c>
      <c r="O93" s="28">
        <v>2217</v>
      </c>
    </row>
    <row r="94" spans="1:15" ht="12.75" customHeight="1">
      <c r="A94" s="4" t="s">
        <v>174</v>
      </c>
      <c r="B94" s="5" t="s">
        <v>175</v>
      </c>
      <c r="C94" s="28">
        <v>12038</v>
      </c>
      <c r="D94" s="28">
        <v>8556</v>
      </c>
      <c r="E94" s="28">
        <v>729</v>
      </c>
      <c r="F94" s="28">
        <f>SUM(C94-D94-E94)</f>
        <v>2753</v>
      </c>
      <c r="G94" s="28">
        <v>27560</v>
      </c>
      <c r="H94" s="28">
        <v>16230</v>
      </c>
      <c r="I94" s="28">
        <v>2363</v>
      </c>
      <c r="J94" s="28">
        <f>SUM(G94-H94-I94)</f>
        <v>8967</v>
      </c>
      <c r="K94" s="28">
        <v>92</v>
      </c>
      <c r="L94" s="28">
        <v>376</v>
      </c>
      <c r="M94" s="28">
        <v>2394</v>
      </c>
      <c r="N94" s="28">
        <v>13</v>
      </c>
      <c r="O94" s="28">
        <v>13</v>
      </c>
    </row>
    <row r="95" spans="1:15" ht="12.75" customHeight="1">
      <c r="A95" s="8"/>
      <c r="B95" s="9" t="s">
        <v>176</v>
      </c>
      <c r="C95" s="29">
        <f t="shared" ref="C95:O95" si="21">SUM(C90:C94)</f>
        <v>73958</v>
      </c>
      <c r="D95" s="29">
        <f t="shared" si="21"/>
        <v>52709</v>
      </c>
      <c r="E95" s="29">
        <f t="shared" si="21"/>
        <v>3332</v>
      </c>
      <c r="F95" s="29">
        <f t="shared" si="21"/>
        <v>17917</v>
      </c>
      <c r="G95" s="29">
        <f t="shared" si="21"/>
        <v>224123</v>
      </c>
      <c r="H95" s="29">
        <f t="shared" si="21"/>
        <v>98122</v>
      </c>
      <c r="I95" s="29">
        <f t="shared" si="21"/>
        <v>13221</v>
      </c>
      <c r="J95" s="29">
        <f t="shared" si="21"/>
        <v>112780</v>
      </c>
      <c r="K95" s="29">
        <f t="shared" si="21"/>
        <v>1759</v>
      </c>
      <c r="L95" s="29">
        <f t="shared" si="21"/>
        <v>492</v>
      </c>
      <c r="M95" s="29">
        <f t="shared" si="21"/>
        <v>24338</v>
      </c>
      <c r="N95" s="29">
        <f t="shared" si="21"/>
        <v>3058</v>
      </c>
      <c r="O95" s="29">
        <f t="shared" si="21"/>
        <v>2378</v>
      </c>
    </row>
    <row r="96" spans="1:15" ht="12.75" customHeight="1">
      <c r="A96" s="4" t="s">
        <v>177</v>
      </c>
      <c r="B96" s="5" t="s">
        <v>178</v>
      </c>
      <c r="C96" s="28">
        <v>1161</v>
      </c>
      <c r="D96" s="28">
        <v>957</v>
      </c>
      <c r="E96" s="28">
        <v>52</v>
      </c>
      <c r="F96" s="28">
        <f>SUM(C96-D96-E96)</f>
        <v>152</v>
      </c>
      <c r="G96" s="28">
        <v>6430</v>
      </c>
      <c r="H96" s="28">
        <v>3647</v>
      </c>
      <c r="I96" s="28">
        <v>351</v>
      </c>
      <c r="J96" s="28">
        <f>SUM(G96-H96-I96)</f>
        <v>2432</v>
      </c>
      <c r="K96" s="28">
        <v>0</v>
      </c>
      <c r="L96" s="28">
        <v>0</v>
      </c>
      <c r="M96" s="28">
        <v>1828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464</v>
      </c>
      <c r="D97" s="28">
        <v>429</v>
      </c>
      <c r="E97" s="28">
        <v>0</v>
      </c>
      <c r="F97" s="28">
        <f>SUM(C97-D97-E97)</f>
        <v>35</v>
      </c>
      <c r="G97" s="28">
        <v>1442</v>
      </c>
      <c r="H97" s="28">
        <v>1288</v>
      </c>
      <c r="I97" s="28">
        <v>0</v>
      </c>
      <c r="J97" s="28">
        <f>SUM(G97-H97-I97)</f>
        <v>154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1625</v>
      </c>
      <c r="D98" s="29">
        <f t="shared" si="22"/>
        <v>1386</v>
      </c>
      <c r="E98" s="29">
        <f t="shared" si="22"/>
        <v>52</v>
      </c>
      <c r="F98" s="29">
        <f t="shared" si="22"/>
        <v>187</v>
      </c>
      <c r="G98" s="29">
        <f t="shared" si="22"/>
        <v>7872</v>
      </c>
      <c r="H98" s="29">
        <f t="shared" si="22"/>
        <v>4935</v>
      </c>
      <c r="I98" s="29">
        <f t="shared" si="22"/>
        <v>351</v>
      </c>
      <c r="J98" s="29">
        <f t="shared" si="22"/>
        <v>2586</v>
      </c>
      <c r="K98" s="29">
        <f t="shared" si="22"/>
        <v>0</v>
      </c>
      <c r="L98" s="29">
        <f t="shared" si="22"/>
        <v>0</v>
      </c>
      <c r="M98" s="29">
        <f t="shared" si="22"/>
        <v>1828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3276</v>
      </c>
      <c r="D99" s="28">
        <v>2805</v>
      </c>
      <c r="E99" s="28">
        <v>125</v>
      </c>
      <c r="F99" s="28">
        <f>SUM(C99-D99-E99)</f>
        <v>346</v>
      </c>
      <c r="G99" s="28">
        <v>13171</v>
      </c>
      <c r="H99" s="28">
        <v>8104</v>
      </c>
      <c r="I99" s="28">
        <v>772</v>
      </c>
      <c r="J99" s="28">
        <f>SUM(G99-H99-I99)</f>
        <v>4295</v>
      </c>
      <c r="K99" s="28">
        <v>6</v>
      </c>
      <c r="L99" s="28">
        <v>0</v>
      </c>
      <c r="M99" s="28">
        <v>875</v>
      </c>
      <c r="N99" s="28">
        <v>55</v>
      </c>
      <c r="O99" s="28">
        <v>55</v>
      </c>
    </row>
    <row r="100" spans="1:15" ht="12.75" customHeight="1">
      <c r="A100" s="4" t="s">
        <v>184</v>
      </c>
      <c r="B100" s="5" t="s">
        <v>185</v>
      </c>
      <c r="C100" s="28">
        <v>3378</v>
      </c>
      <c r="D100" s="28">
        <v>1999</v>
      </c>
      <c r="E100" s="28">
        <v>199</v>
      </c>
      <c r="F100" s="28">
        <f>SUM(C100-D100-E100)</f>
        <v>1180</v>
      </c>
      <c r="G100" s="28">
        <v>11752</v>
      </c>
      <c r="H100" s="28">
        <v>5198</v>
      </c>
      <c r="I100" s="28">
        <v>875</v>
      </c>
      <c r="J100" s="28">
        <f>SUM(G100-H100-I100)</f>
        <v>5679</v>
      </c>
      <c r="K100" s="28">
        <v>27</v>
      </c>
      <c r="L100" s="28">
        <v>0</v>
      </c>
      <c r="M100" s="28">
        <v>796</v>
      </c>
      <c r="N100" s="28">
        <v>255</v>
      </c>
      <c r="O100" s="28">
        <v>255</v>
      </c>
    </row>
    <row r="101" spans="1:15" ht="12.75" customHeight="1">
      <c r="A101" s="4" t="s">
        <v>186</v>
      </c>
      <c r="B101" s="5" t="s">
        <v>187</v>
      </c>
      <c r="C101" s="28">
        <v>1686</v>
      </c>
      <c r="D101" s="28">
        <v>1554</v>
      </c>
      <c r="E101" s="28">
        <v>0</v>
      </c>
      <c r="F101" s="28">
        <f>SUM(C101-D101-E101)</f>
        <v>132</v>
      </c>
      <c r="G101" s="28">
        <v>5422</v>
      </c>
      <c r="H101" s="28">
        <v>3967</v>
      </c>
      <c r="I101" s="28">
        <v>0</v>
      </c>
      <c r="J101" s="28">
        <f>SUM(G101-H101-I101)</f>
        <v>1455</v>
      </c>
      <c r="K101" s="28">
        <v>0</v>
      </c>
      <c r="L101" s="28">
        <v>0</v>
      </c>
      <c r="M101" s="28">
        <v>337</v>
      </c>
      <c r="N101" s="28">
        <v>30</v>
      </c>
      <c r="O101" s="28">
        <v>30</v>
      </c>
    </row>
    <row r="102" spans="1:15" ht="12.75" customHeight="1">
      <c r="A102" s="4" t="s">
        <v>188</v>
      </c>
      <c r="B102" s="5" t="s">
        <v>189</v>
      </c>
      <c r="C102" s="28">
        <v>2948</v>
      </c>
      <c r="D102" s="28">
        <v>2532</v>
      </c>
      <c r="E102" s="28">
        <v>192</v>
      </c>
      <c r="F102" s="28">
        <f>SUM(C102-D102-E102)</f>
        <v>224</v>
      </c>
      <c r="G102" s="28">
        <v>10305</v>
      </c>
      <c r="H102" s="28">
        <v>6001</v>
      </c>
      <c r="I102" s="28">
        <v>1556</v>
      </c>
      <c r="J102" s="28">
        <f>SUM(G102-H102-I102)</f>
        <v>2748</v>
      </c>
      <c r="K102" s="28">
        <v>25</v>
      </c>
      <c r="L102" s="28">
        <v>0</v>
      </c>
      <c r="M102" s="28">
        <v>544</v>
      </c>
      <c r="N102" s="28">
        <v>6</v>
      </c>
      <c r="O102" s="28">
        <v>6</v>
      </c>
    </row>
    <row r="103" spans="1:15" ht="12.75" customHeight="1">
      <c r="A103" s="8"/>
      <c r="B103" s="9" t="s">
        <v>190</v>
      </c>
      <c r="C103" s="29">
        <f t="shared" ref="C103:O103" si="23">SUM(C99:C102)</f>
        <v>11288</v>
      </c>
      <c r="D103" s="29">
        <f t="shared" si="23"/>
        <v>8890</v>
      </c>
      <c r="E103" s="29">
        <f t="shared" si="23"/>
        <v>516</v>
      </c>
      <c r="F103" s="29">
        <f t="shared" si="23"/>
        <v>1882</v>
      </c>
      <c r="G103" s="29">
        <f t="shared" si="23"/>
        <v>40650</v>
      </c>
      <c r="H103" s="29">
        <f t="shared" si="23"/>
        <v>23270</v>
      </c>
      <c r="I103" s="29">
        <f t="shared" si="23"/>
        <v>3203</v>
      </c>
      <c r="J103" s="29">
        <f t="shared" si="23"/>
        <v>14177</v>
      </c>
      <c r="K103" s="29">
        <f t="shared" si="23"/>
        <v>58</v>
      </c>
      <c r="L103" s="29">
        <f t="shared" si="23"/>
        <v>0</v>
      </c>
      <c r="M103" s="29">
        <f t="shared" si="23"/>
        <v>2552</v>
      </c>
      <c r="N103" s="29">
        <f t="shared" si="23"/>
        <v>346</v>
      </c>
      <c r="O103" s="29">
        <f t="shared" si="23"/>
        <v>346</v>
      </c>
    </row>
    <row r="104" spans="1:15" ht="12.75" customHeight="1">
      <c r="A104" s="4" t="s">
        <v>191</v>
      </c>
      <c r="B104" s="5" t="s">
        <v>192</v>
      </c>
      <c r="C104" s="28">
        <v>2193</v>
      </c>
      <c r="D104" s="28">
        <v>1732</v>
      </c>
      <c r="E104" s="28">
        <v>91</v>
      </c>
      <c r="F104" s="28">
        <f>SUM(C104-D104-E104)</f>
        <v>370</v>
      </c>
      <c r="G104" s="28">
        <v>9186</v>
      </c>
      <c r="H104" s="28">
        <v>5496</v>
      </c>
      <c r="I104" s="28">
        <v>729</v>
      </c>
      <c r="J104" s="28">
        <f>SUM(G104-H104-I104)</f>
        <v>2961</v>
      </c>
      <c r="K104" s="28">
        <v>59</v>
      </c>
      <c r="L104" s="28">
        <v>0</v>
      </c>
      <c r="M104" s="28">
        <v>787</v>
      </c>
      <c r="N104" s="28">
        <v>0</v>
      </c>
      <c r="O104" s="28">
        <v>0</v>
      </c>
    </row>
    <row r="105" spans="1:15" ht="12.75" customHeight="1">
      <c r="A105" s="4" t="s">
        <v>193</v>
      </c>
      <c r="B105" s="5" t="s">
        <v>194</v>
      </c>
      <c r="C105" s="28">
        <v>1495</v>
      </c>
      <c r="D105" s="28">
        <v>1064</v>
      </c>
      <c r="E105" s="28">
        <v>0</v>
      </c>
      <c r="F105" s="28">
        <f>SUM(C105-D105-E105)</f>
        <v>431</v>
      </c>
      <c r="G105" s="28">
        <v>7406</v>
      </c>
      <c r="H105" s="28">
        <v>3184</v>
      </c>
      <c r="I105" s="28">
        <v>0</v>
      </c>
      <c r="J105" s="28">
        <f>SUM(G105-H105-I105)</f>
        <v>4222</v>
      </c>
      <c r="K105" s="28">
        <v>0</v>
      </c>
      <c r="L105" s="28">
        <v>0</v>
      </c>
      <c r="M105" s="28">
        <v>890</v>
      </c>
      <c r="N105" s="28">
        <v>0</v>
      </c>
      <c r="O105" s="28">
        <v>0</v>
      </c>
    </row>
    <row r="106" spans="1:15" ht="12.75" customHeight="1">
      <c r="A106" s="4" t="s">
        <v>195</v>
      </c>
      <c r="B106" s="5" t="s">
        <v>196</v>
      </c>
      <c r="C106" s="28">
        <v>7611</v>
      </c>
      <c r="D106" s="28">
        <v>4974</v>
      </c>
      <c r="E106" s="28">
        <v>241</v>
      </c>
      <c r="F106" s="28">
        <f>SUM(C106-D106-E106)</f>
        <v>2396</v>
      </c>
      <c r="G106" s="28">
        <v>35229</v>
      </c>
      <c r="H106" s="28">
        <v>14171</v>
      </c>
      <c r="I106" s="28">
        <v>1438</v>
      </c>
      <c r="J106" s="28">
        <f>SUM(G106-H106-I106)</f>
        <v>19620</v>
      </c>
      <c r="K106" s="28">
        <v>2</v>
      </c>
      <c r="L106" s="28">
        <v>0</v>
      </c>
      <c r="M106" s="28">
        <v>7604</v>
      </c>
      <c r="N106" s="28">
        <v>222</v>
      </c>
      <c r="O106" s="28">
        <v>222</v>
      </c>
    </row>
    <row r="107" spans="1:15" ht="12.75" customHeight="1">
      <c r="A107" s="4" t="s">
        <v>197</v>
      </c>
      <c r="B107" s="5" t="s">
        <v>198</v>
      </c>
      <c r="C107" s="28">
        <v>24656</v>
      </c>
      <c r="D107" s="28">
        <v>16236</v>
      </c>
      <c r="E107" s="28">
        <v>772</v>
      </c>
      <c r="F107" s="28">
        <f>SUM(C107-D107-E107)</f>
        <v>7648</v>
      </c>
      <c r="G107" s="28">
        <v>74432</v>
      </c>
      <c r="H107" s="28">
        <v>28622</v>
      </c>
      <c r="I107" s="28">
        <v>2004</v>
      </c>
      <c r="J107" s="28">
        <f>SUM(G107-H107-I107)</f>
        <v>43806</v>
      </c>
      <c r="K107" s="28">
        <v>1750</v>
      </c>
      <c r="L107" s="28">
        <v>0</v>
      </c>
      <c r="M107" s="28">
        <v>1842</v>
      </c>
      <c r="N107" s="28">
        <v>1531</v>
      </c>
      <c r="O107" s="28">
        <v>1531</v>
      </c>
    </row>
    <row r="108" spans="1:15" ht="12.75" customHeight="1">
      <c r="A108" s="4" t="s">
        <v>199</v>
      </c>
      <c r="B108" s="5" t="s">
        <v>200</v>
      </c>
      <c r="C108" s="28">
        <v>6649</v>
      </c>
      <c r="D108" s="28">
        <v>5042</v>
      </c>
      <c r="E108" s="28">
        <v>243</v>
      </c>
      <c r="F108" s="28">
        <f>SUM(C108-D108-E108)</f>
        <v>1364</v>
      </c>
      <c r="G108" s="28">
        <v>33719</v>
      </c>
      <c r="H108" s="28">
        <v>14539</v>
      </c>
      <c r="I108" s="28">
        <v>1448</v>
      </c>
      <c r="J108" s="28">
        <f>SUM(G108-H108-I108)</f>
        <v>17732</v>
      </c>
      <c r="K108" s="28">
        <v>68</v>
      </c>
      <c r="L108" s="28">
        <v>0</v>
      </c>
      <c r="M108" s="28">
        <v>1908</v>
      </c>
      <c r="N108" s="28">
        <v>494</v>
      </c>
      <c r="O108" s="28">
        <v>494</v>
      </c>
    </row>
    <row r="109" spans="1:15" ht="12.75" customHeight="1">
      <c r="A109" s="8"/>
      <c r="B109" s="9" t="s">
        <v>201</v>
      </c>
      <c r="C109" s="29">
        <f t="shared" ref="C109:O109" si="24">SUM(C104:C108)</f>
        <v>42604</v>
      </c>
      <c r="D109" s="29">
        <f t="shared" si="24"/>
        <v>29048</v>
      </c>
      <c r="E109" s="29">
        <f t="shared" si="24"/>
        <v>1347</v>
      </c>
      <c r="F109" s="29">
        <f t="shared" si="24"/>
        <v>12209</v>
      </c>
      <c r="G109" s="29">
        <f t="shared" si="24"/>
        <v>159972</v>
      </c>
      <c r="H109" s="29">
        <f t="shared" si="24"/>
        <v>66012</v>
      </c>
      <c r="I109" s="29">
        <f t="shared" si="24"/>
        <v>5619</v>
      </c>
      <c r="J109" s="29">
        <f t="shared" si="24"/>
        <v>88341</v>
      </c>
      <c r="K109" s="29">
        <f t="shared" si="24"/>
        <v>1879</v>
      </c>
      <c r="L109" s="29">
        <f t="shared" si="24"/>
        <v>0</v>
      </c>
      <c r="M109" s="29">
        <f t="shared" si="24"/>
        <v>13031</v>
      </c>
      <c r="N109" s="29">
        <f t="shared" si="24"/>
        <v>2247</v>
      </c>
      <c r="O109" s="29">
        <f t="shared" si="24"/>
        <v>2247</v>
      </c>
    </row>
    <row r="110" spans="1:15" ht="12.75" customHeight="1">
      <c r="A110" s="4" t="s">
        <v>202</v>
      </c>
      <c r="B110" s="5" t="s">
        <v>203</v>
      </c>
      <c r="C110" s="28">
        <v>10911</v>
      </c>
      <c r="D110" s="28">
        <v>9002</v>
      </c>
      <c r="E110" s="28">
        <v>146</v>
      </c>
      <c r="F110" s="28">
        <f t="shared" ref="F110:F115" si="25">SUM(C110-D110-E110)</f>
        <v>1763</v>
      </c>
      <c r="G110" s="28">
        <v>43986</v>
      </c>
      <c r="H110" s="28">
        <v>26294</v>
      </c>
      <c r="I110" s="28">
        <v>1107</v>
      </c>
      <c r="J110" s="28">
        <f t="shared" ref="J110:J115" si="26">SUM(G110-H110-I110)</f>
        <v>16585</v>
      </c>
      <c r="K110" s="28">
        <v>469</v>
      </c>
      <c r="L110" s="28">
        <v>0</v>
      </c>
      <c r="M110" s="28">
        <v>4987</v>
      </c>
      <c r="N110" s="28">
        <v>323</v>
      </c>
      <c r="O110" s="28">
        <v>323</v>
      </c>
    </row>
    <row r="111" spans="1:15" ht="12.75" customHeight="1">
      <c r="A111" s="4" t="s">
        <v>204</v>
      </c>
      <c r="B111" s="5" t="s">
        <v>205</v>
      </c>
      <c r="C111" s="28">
        <v>1270</v>
      </c>
      <c r="D111" s="28">
        <v>1178</v>
      </c>
      <c r="E111" s="28">
        <v>37</v>
      </c>
      <c r="F111" s="28">
        <f t="shared" si="25"/>
        <v>55</v>
      </c>
      <c r="G111" s="28">
        <v>4356</v>
      </c>
      <c r="H111" s="28">
        <v>3071</v>
      </c>
      <c r="I111" s="28">
        <v>218</v>
      </c>
      <c r="J111" s="28">
        <f t="shared" si="26"/>
        <v>1067</v>
      </c>
      <c r="K111" s="28">
        <v>0</v>
      </c>
      <c r="L111" s="28">
        <v>0</v>
      </c>
      <c r="M111" s="28">
        <v>565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3164</v>
      </c>
      <c r="D112" s="28">
        <v>2773</v>
      </c>
      <c r="E112" s="28">
        <v>0</v>
      </c>
      <c r="F112" s="28">
        <f t="shared" si="25"/>
        <v>391</v>
      </c>
      <c r="G112" s="28">
        <v>10018</v>
      </c>
      <c r="H112" s="28">
        <v>8027</v>
      </c>
      <c r="I112" s="28">
        <v>0</v>
      </c>
      <c r="J112" s="28">
        <f t="shared" si="26"/>
        <v>1991</v>
      </c>
      <c r="K112" s="28">
        <v>71</v>
      </c>
      <c r="L112" s="28">
        <v>1679</v>
      </c>
      <c r="M112" s="28">
        <v>610</v>
      </c>
      <c r="N112" s="28">
        <v>13040</v>
      </c>
      <c r="O112" s="28">
        <v>13040</v>
      </c>
    </row>
    <row r="113" spans="1:15" ht="12.75" customHeight="1">
      <c r="A113" s="4" t="s">
        <v>208</v>
      </c>
      <c r="B113" s="5" t="s">
        <v>209</v>
      </c>
      <c r="C113" s="28">
        <v>3579</v>
      </c>
      <c r="D113" s="28">
        <v>2416</v>
      </c>
      <c r="E113" s="28">
        <v>167</v>
      </c>
      <c r="F113" s="28">
        <f t="shared" si="25"/>
        <v>996</v>
      </c>
      <c r="G113" s="28">
        <v>13134</v>
      </c>
      <c r="H113" s="28">
        <v>7219</v>
      </c>
      <c r="I113" s="28">
        <v>917</v>
      </c>
      <c r="J113" s="28">
        <f t="shared" si="26"/>
        <v>4998</v>
      </c>
      <c r="K113" s="28">
        <v>24</v>
      </c>
      <c r="L113" s="28">
        <v>0</v>
      </c>
      <c r="M113" s="28">
        <v>5188</v>
      </c>
      <c r="N113" s="28">
        <v>14</v>
      </c>
      <c r="O113" s="28">
        <v>14</v>
      </c>
    </row>
    <row r="114" spans="1:15" ht="12.75" customHeight="1">
      <c r="A114" s="4" t="s">
        <v>210</v>
      </c>
      <c r="B114" s="5" t="s">
        <v>211</v>
      </c>
      <c r="C114" s="28">
        <v>13391</v>
      </c>
      <c r="D114" s="28">
        <v>6658</v>
      </c>
      <c r="E114" s="28">
        <v>0</v>
      </c>
      <c r="F114" s="28">
        <f t="shared" si="25"/>
        <v>6733</v>
      </c>
      <c r="G114" s="28">
        <v>36419</v>
      </c>
      <c r="H114" s="28">
        <v>15141</v>
      </c>
      <c r="I114" s="28">
        <v>0</v>
      </c>
      <c r="J114" s="28">
        <f t="shared" si="26"/>
        <v>21278</v>
      </c>
      <c r="K114" s="28">
        <v>1941</v>
      </c>
      <c r="L114" s="28">
        <v>0</v>
      </c>
      <c r="M114" s="28">
        <v>2380</v>
      </c>
      <c r="N114" s="28">
        <v>586</v>
      </c>
      <c r="O114" s="28">
        <v>586</v>
      </c>
    </row>
    <row r="115" spans="1:15" ht="12.75" customHeight="1">
      <c r="A115" s="4" t="s">
        <v>212</v>
      </c>
      <c r="B115" s="5" t="s">
        <v>213</v>
      </c>
      <c r="C115" s="28">
        <v>4344</v>
      </c>
      <c r="D115" s="28">
        <v>3949</v>
      </c>
      <c r="E115" s="28">
        <v>0</v>
      </c>
      <c r="F115" s="28">
        <f t="shared" si="25"/>
        <v>395</v>
      </c>
      <c r="G115" s="28">
        <v>12701</v>
      </c>
      <c r="H115" s="28">
        <v>10625</v>
      </c>
      <c r="I115" s="28">
        <v>0</v>
      </c>
      <c r="J115" s="28">
        <f t="shared" si="26"/>
        <v>2076</v>
      </c>
      <c r="K115" s="28">
        <v>14</v>
      </c>
      <c r="L115" s="28">
        <v>0</v>
      </c>
      <c r="M115" s="28">
        <v>815</v>
      </c>
      <c r="N115" s="28">
        <v>278</v>
      </c>
      <c r="O115" s="28">
        <v>278</v>
      </c>
    </row>
    <row r="116" spans="1:15" ht="12.75" customHeight="1">
      <c r="A116" s="8"/>
      <c r="B116" s="9" t="s">
        <v>214</v>
      </c>
      <c r="C116" s="29">
        <f t="shared" ref="C116:O116" si="27">SUM(C110:C115)</f>
        <v>36659</v>
      </c>
      <c r="D116" s="29">
        <f t="shared" si="27"/>
        <v>25976</v>
      </c>
      <c r="E116" s="29">
        <f t="shared" si="27"/>
        <v>350</v>
      </c>
      <c r="F116" s="29">
        <f t="shared" si="27"/>
        <v>10333</v>
      </c>
      <c r="G116" s="29">
        <f t="shared" si="27"/>
        <v>120614</v>
      </c>
      <c r="H116" s="29">
        <f t="shared" si="27"/>
        <v>70377</v>
      </c>
      <c r="I116" s="29">
        <f t="shared" si="27"/>
        <v>2242</v>
      </c>
      <c r="J116" s="29">
        <f t="shared" si="27"/>
        <v>47995</v>
      </c>
      <c r="K116" s="29">
        <f t="shared" si="27"/>
        <v>2519</v>
      </c>
      <c r="L116" s="29">
        <f t="shared" si="27"/>
        <v>1679</v>
      </c>
      <c r="M116" s="29">
        <f t="shared" si="27"/>
        <v>14545</v>
      </c>
      <c r="N116" s="29">
        <f t="shared" si="27"/>
        <v>14241</v>
      </c>
      <c r="O116" s="29">
        <f t="shared" si="27"/>
        <v>14241</v>
      </c>
    </row>
    <row r="117" spans="1:15" ht="12.75" customHeight="1">
      <c r="A117" s="4" t="s">
        <v>215</v>
      </c>
      <c r="B117" s="5" t="s">
        <v>216</v>
      </c>
      <c r="C117" s="28">
        <v>1186</v>
      </c>
      <c r="D117" s="28">
        <v>942</v>
      </c>
      <c r="E117" s="28">
        <v>0</v>
      </c>
      <c r="F117" s="28">
        <f>SUM(C117-D117-E117)</f>
        <v>244</v>
      </c>
      <c r="G117" s="28">
        <v>4610</v>
      </c>
      <c r="H117" s="28">
        <v>3040</v>
      </c>
      <c r="I117" s="28">
        <v>0</v>
      </c>
      <c r="J117" s="28">
        <f>SUM(G117-H117-I117)</f>
        <v>1570</v>
      </c>
      <c r="K117" s="28">
        <v>0</v>
      </c>
      <c r="L117" s="28">
        <v>0</v>
      </c>
      <c r="M117" s="28">
        <v>1345</v>
      </c>
      <c r="N117" s="28">
        <v>28</v>
      </c>
      <c r="O117" s="28">
        <v>28</v>
      </c>
    </row>
    <row r="118" spans="1:15" ht="12.75" customHeight="1">
      <c r="A118" s="4" t="s">
        <v>217</v>
      </c>
      <c r="B118" s="5" t="s">
        <v>218</v>
      </c>
      <c r="C118" s="28">
        <v>2734</v>
      </c>
      <c r="D118" s="28">
        <v>2546</v>
      </c>
      <c r="E118" s="28">
        <v>66</v>
      </c>
      <c r="F118" s="28">
        <f>SUM(C118-D118-E118)</f>
        <v>122</v>
      </c>
      <c r="G118" s="28">
        <v>11024</v>
      </c>
      <c r="H118" s="28">
        <v>7186</v>
      </c>
      <c r="I118" s="28">
        <v>443</v>
      </c>
      <c r="J118" s="28">
        <f>SUM(G118-H118-I118)</f>
        <v>3395</v>
      </c>
      <c r="K118" s="28">
        <v>3</v>
      </c>
      <c r="L118" s="28">
        <v>0</v>
      </c>
      <c r="M118" s="28">
        <v>1176</v>
      </c>
      <c r="N118" s="28">
        <v>698</v>
      </c>
      <c r="O118" s="28">
        <v>698</v>
      </c>
    </row>
    <row r="119" spans="1:15" ht="12.75" customHeight="1">
      <c r="A119" s="8"/>
      <c r="B119" s="9" t="s">
        <v>219</v>
      </c>
      <c r="C119" s="29">
        <f t="shared" ref="C119:O119" si="28">SUM(C117:C118)</f>
        <v>3920</v>
      </c>
      <c r="D119" s="29">
        <f t="shared" si="28"/>
        <v>3488</v>
      </c>
      <c r="E119" s="29">
        <f t="shared" si="28"/>
        <v>66</v>
      </c>
      <c r="F119" s="29">
        <f t="shared" si="28"/>
        <v>366</v>
      </c>
      <c r="G119" s="29">
        <f t="shared" si="28"/>
        <v>15634</v>
      </c>
      <c r="H119" s="29">
        <f t="shared" si="28"/>
        <v>10226</v>
      </c>
      <c r="I119" s="29">
        <f t="shared" si="28"/>
        <v>443</v>
      </c>
      <c r="J119" s="29">
        <f t="shared" si="28"/>
        <v>4965</v>
      </c>
      <c r="K119" s="29">
        <f t="shared" si="28"/>
        <v>3</v>
      </c>
      <c r="L119" s="29">
        <f t="shared" si="28"/>
        <v>0</v>
      </c>
      <c r="M119" s="29">
        <f t="shared" si="28"/>
        <v>2521</v>
      </c>
      <c r="N119" s="29">
        <f t="shared" si="28"/>
        <v>726</v>
      </c>
      <c r="O119" s="29">
        <f t="shared" si="28"/>
        <v>726</v>
      </c>
    </row>
    <row r="120" spans="1:15" ht="12.75" customHeight="1">
      <c r="A120" s="4" t="s">
        <v>220</v>
      </c>
      <c r="B120" s="5" t="s">
        <v>221</v>
      </c>
      <c r="C120" s="28">
        <v>3445</v>
      </c>
      <c r="D120" s="28">
        <v>3191</v>
      </c>
      <c r="E120" s="28">
        <v>53</v>
      </c>
      <c r="F120" s="28">
        <f>SUM(C120-D120-E120)</f>
        <v>201</v>
      </c>
      <c r="G120" s="28">
        <v>10201</v>
      </c>
      <c r="H120" s="28">
        <v>8176</v>
      </c>
      <c r="I120" s="28">
        <v>512</v>
      </c>
      <c r="J120" s="28">
        <f>SUM(G120-H120-I120)</f>
        <v>1513</v>
      </c>
      <c r="K120" s="28">
        <v>60</v>
      </c>
      <c r="L120" s="28">
        <v>0</v>
      </c>
      <c r="M120" s="28">
        <v>538</v>
      </c>
      <c r="N120" s="28">
        <v>310</v>
      </c>
      <c r="O120" s="28">
        <v>310</v>
      </c>
    </row>
    <row r="121" spans="1:15" ht="12.75" customHeight="1">
      <c r="A121" s="4" t="s">
        <v>222</v>
      </c>
      <c r="B121" s="5" t="s">
        <v>223</v>
      </c>
      <c r="C121" s="28">
        <v>5704</v>
      </c>
      <c r="D121" s="28">
        <v>5130</v>
      </c>
      <c r="E121" s="28">
        <v>158</v>
      </c>
      <c r="F121" s="28">
        <f>SUM(C121-D121-E121)</f>
        <v>416</v>
      </c>
      <c r="G121" s="28">
        <v>18274</v>
      </c>
      <c r="H121" s="28">
        <v>13691</v>
      </c>
      <c r="I121" s="28">
        <v>971</v>
      </c>
      <c r="J121" s="28">
        <f>SUM(G121-H121-I121)</f>
        <v>3612</v>
      </c>
      <c r="K121" s="28">
        <v>25</v>
      </c>
      <c r="L121" s="28">
        <v>3</v>
      </c>
      <c r="M121" s="28">
        <v>1018</v>
      </c>
      <c r="N121" s="28">
        <v>49</v>
      </c>
      <c r="O121" s="28">
        <v>49</v>
      </c>
    </row>
    <row r="122" spans="1:15" ht="12.75" customHeight="1">
      <c r="A122" s="4" t="s">
        <v>224</v>
      </c>
      <c r="B122" s="5" t="s">
        <v>225</v>
      </c>
      <c r="C122" s="28">
        <v>1020</v>
      </c>
      <c r="D122" s="28">
        <v>813</v>
      </c>
      <c r="E122" s="28">
        <v>0</v>
      </c>
      <c r="F122" s="28">
        <f>SUM(C122-D122-E122)</f>
        <v>207</v>
      </c>
      <c r="G122" s="28">
        <v>3403</v>
      </c>
      <c r="H122" s="28">
        <v>2206</v>
      </c>
      <c r="I122" s="28">
        <v>0</v>
      </c>
      <c r="J122" s="28">
        <f>SUM(G122-H122-I122)</f>
        <v>1197</v>
      </c>
      <c r="K122" s="28">
        <v>0</v>
      </c>
      <c r="L122" s="28">
        <v>0</v>
      </c>
      <c r="M122" s="28">
        <v>1073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4697</v>
      </c>
      <c r="D123" s="28">
        <v>4313</v>
      </c>
      <c r="E123" s="28">
        <v>78</v>
      </c>
      <c r="F123" s="28">
        <f>SUM(C123-D123-E123)</f>
        <v>306</v>
      </c>
      <c r="G123" s="28">
        <v>12619</v>
      </c>
      <c r="H123" s="28">
        <v>9871</v>
      </c>
      <c r="I123" s="28">
        <v>447</v>
      </c>
      <c r="J123" s="28">
        <f>SUM(G123-H123-I123)</f>
        <v>2301</v>
      </c>
      <c r="K123" s="28">
        <v>68</v>
      </c>
      <c r="L123" s="28">
        <v>0</v>
      </c>
      <c r="M123" s="28">
        <v>450</v>
      </c>
      <c r="N123" s="28">
        <v>0</v>
      </c>
      <c r="O123" s="28">
        <v>0</v>
      </c>
    </row>
    <row r="124" spans="1:15" ht="12.75" customHeight="1">
      <c r="A124" s="4" t="s">
        <v>228</v>
      </c>
      <c r="B124" s="5" t="s">
        <v>229</v>
      </c>
      <c r="C124" s="28">
        <v>1364</v>
      </c>
      <c r="D124" s="28">
        <v>1289</v>
      </c>
      <c r="E124" s="28">
        <v>27</v>
      </c>
      <c r="F124" s="28">
        <f>SUM(C124-D124-E124)</f>
        <v>48</v>
      </c>
      <c r="G124" s="28">
        <v>3810</v>
      </c>
      <c r="H124" s="28">
        <v>3070</v>
      </c>
      <c r="I124" s="28">
        <v>218</v>
      </c>
      <c r="J124" s="28">
        <f>SUM(G124-H124-I124)</f>
        <v>522</v>
      </c>
      <c r="K124" s="28">
        <v>0</v>
      </c>
      <c r="L124" s="28">
        <v>0</v>
      </c>
      <c r="M124" s="28">
        <v>90</v>
      </c>
      <c r="N124" s="28">
        <v>12</v>
      </c>
      <c r="O124" s="28">
        <v>12</v>
      </c>
    </row>
    <row r="125" spans="1:15" ht="12.75" customHeight="1">
      <c r="A125" s="8"/>
      <c r="B125" s="9" t="s">
        <v>230</v>
      </c>
      <c r="C125" s="29">
        <f t="shared" ref="C125:O125" si="29">SUM(C120:C124)</f>
        <v>16230</v>
      </c>
      <c r="D125" s="29">
        <f t="shared" si="29"/>
        <v>14736</v>
      </c>
      <c r="E125" s="29">
        <f t="shared" si="29"/>
        <v>316</v>
      </c>
      <c r="F125" s="29">
        <f t="shared" si="29"/>
        <v>1178</v>
      </c>
      <c r="G125" s="29">
        <f t="shared" si="29"/>
        <v>48307</v>
      </c>
      <c r="H125" s="29">
        <f t="shared" si="29"/>
        <v>37014</v>
      </c>
      <c r="I125" s="29">
        <f t="shared" si="29"/>
        <v>2148</v>
      </c>
      <c r="J125" s="29">
        <f t="shared" si="29"/>
        <v>9145</v>
      </c>
      <c r="K125" s="29">
        <f t="shared" si="29"/>
        <v>153</v>
      </c>
      <c r="L125" s="29">
        <f t="shared" si="29"/>
        <v>3</v>
      </c>
      <c r="M125" s="29">
        <f t="shared" si="29"/>
        <v>3169</v>
      </c>
      <c r="N125" s="29">
        <f t="shared" si="29"/>
        <v>371</v>
      </c>
      <c r="O125" s="29">
        <f t="shared" si="29"/>
        <v>371</v>
      </c>
    </row>
    <row r="126" spans="1:15" ht="12.75" customHeight="1">
      <c r="A126" s="4" t="s">
        <v>231</v>
      </c>
      <c r="B126" s="5" t="s">
        <v>232</v>
      </c>
      <c r="C126" s="28">
        <v>3591</v>
      </c>
      <c r="D126" s="28">
        <v>2853</v>
      </c>
      <c r="E126" s="28">
        <v>0</v>
      </c>
      <c r="F126" s="28">
        <f t="shared" ref="F126:F134" si="30">SUM(C126-D126-E126)</f>
        <v>738</v>
      </c>
      <c r="G126" s="28">
        <v>8842</v>
      </c>
      <c r="H126" s="28">
        <v>5720</v>
      </c>
      <c r="I126" s="28">
        <v>0</v>
      </c>
      <c r="J126" s="28">
        <f t="shared" ref="J126:J134" si="31">SUM(G126-H126-I126)</f>
        <v>3122</v>
      </c>
      <c r="K126" s="28">
        <v>12</v>
      </c>
      <c r="L126" s="28">
        <v>0</v>
      </c>
      <c r="M126" s="28">
        <v>1496</v>
      </c>
      <c r="N126" s="28">
        <v>28</v>
      </c>
      <c r="O126" s="28">
        <v>28</v>
      </c>
    </row>
    <row r="127" spans="1:15" ht="12.75" customHeight="1">
      <c r="A127" s="4" t="s">
        <v>233</v>
      </c>
      <c r="B127" s="5" t="s">
        <v>234</v>
      </c>
      <c r="C127" s="28">
        <v>1797</v>
      </c>
      <c r="D127" s="28">
        <v>1470</v>
      </c>
      <c r="E127" s="28">
        <v>0</v>
      </c>
      <c r="F127" s="28">
        <f t="shared" si="30"/>
        <v>327</v>
      </c>
      <c r="G127" s="28">
        <v>5221</v>
      </c>
      <c r="H127" s="28">
        <v>4062</v>
      </c>
      <c r="I127" s="28">
        <v>0</v>
      </c>
      <c r="J127" s="28">
        <f t="shared" si="31"/>
        <v>1159</v>
      </c>
      <c r="K127" s="28">
        <v>0</v>
      </c>
      <c r="L127" s="28">
        <v>0</v>
      </c>
      <c r="M127" s="28">
        <v>665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12092</v>
      </c>
      <c r="D128" s="28">
        <v>9686</v>
      </c>
      <c r="E128" s="28">
        <v>244</v>
      </c>
      <c r="F128" s="28">
        <f t="shared" si="30"/>
        <v>2162</v>
      </c>
      <c r="G128" s="28">
        <v>26622</v>
      </c>
      <c r="H128" s="28">
        <v>18957</v>
      </c>
      <c r="I128" s="28">
        <v>1069</v>
      </c>
      <c r="J128" s="28">
        <f t="shared" si="31"/>
        <v>6596</v>
      </c>
      <c r="K128" s="28">
        <v>62</v>
      </c>
      <c r="L128" s="28">
        <v>0</v>
      </c>
      <c r="M128" s="28">
        <v>2214</v>
      </c>
      <c r="N128" s="28">
        <v>293</v>
      </c>
      <c r="O128" s="28">
        <v>293</v>
      </c>
    </row>
    <row r="129" spans="1:15" ht="12.75" customHeight="1">
      <c r="A129" s="4" t="s">
        <v>237</v>
      </c>
      <c r="B129" s="5" t="s">
        <v>238</v>
      </c>
      <c r="C129" s="28">
        <v>1086</v>
      </c>
      <c r="D129" s="28">
        <v>817</v>
      </c>
      <c r="E129" s="28">
        <v>55</v>
      </c>
      <c r="F129" s="28">
        <f t="shared" si="30"/>
        <v>214</v>
      </c>
      <c r="G129" s="28">
        <v>4098</v>
      </c>
      <c r="H129" s="28">
        <v>1911</v>
      </c>
      <c r="I129" s="28">
        <v>387</v>
      </c>
      <c r="J129" s="28">
        <f t="shared" si="31"/>
        <v>1800</v>
      </c>
      <c r="K129" s="28">
        <v>8</v>
      </c>
      <c r="L129" s="28">
        <v>0</v>
      </c>
      <c r="M129" s="28">
        <v>1768</v>
      </c>
      <c r="N129" s="28">
        <v>106</v>
      </c>
      <c r="O129" s="28">
        <v>106</v>
      </c>
    </row>
    <row r="130" spans="1:15" ht="12.75" customHeight="1">
      <c r="A130" s="4" t="s">
        <v>239</v>
      </c>
      <c r="B130" s="5" t="s">
        <v>240</v>
      </c>
      <c r="C130" s="28">
        <v>6810</v>
      </c>
      <c r="D130" s="28">
        <v>5811</v>
      </c>
      <c r="E130" s="28">
        <v>369</v>
      </c>
      <c r="F130" s="28">
        <f t="shared" si="30"/>
        <v>630</v>
      </c>
      <c r="G130" s="28">
        <v>17434</v>
      </c>
      <c r="H130" s="28">
        <v>8886</v>
      </c>
      <c r="I130" s="28">
        <v>1682</v>
      </c>
      <c r="J130" s="28">
        <f t="shared" si="31"/>
        <v>6866</v>
      </c>
      <c r="K130" s="28">
        <v>27</v>
      </c>
      <c r="L130" s="28">
        <v>678</v>
      </c>
      <c r="M130" s="28">
        <v>90</v>
      </c>
      <c r="N130" s="28">
        <v>56414</v>
      </c>
      <c r="O130" s="28">
        <v>5357</v>
      </c>
    </row>
    <row r="131" spans="1:15" ht="12.75" customHeight="1">
      <c r="A131" s="4" t="s">
        <v>241</v>
      </c>
      <c r="B131" s="5" t="s">
        <v>242</v>
      </c>
      <c r="C131" s="28">
        <v>13587</v>
      </c>
      <c r="D131" s="28">
        <v>11099</v>
      </c>
      <c r="E131" s="28">
        <v>101</v>
      </c>
      <c r="F131" s="28">
        <f t="shared" si="30"/>
        <v>2387</v>
      </c>
      <c r="G131" s="28">
        <v>29675</v>
      </c>
      <c r="H131" s="28">
        <v>16251</v>
      </c>
      <c r="I131" s="28">
        <v>419</v>
      </c>
      <c r="J131" s="28">
        <f t="shared" si="31"/>
        <v>13005</v>
      </c>
      <c r="K131" s="28">
        <v>36</v>
      </c>
      <c r="L131" s="28">
        <v>6</v>
      </c>
      <c r="M131" s="28">
        <v>749</v>
      </c>
      <c r="N131" s="28">
        <v>236</v>
      </c>
      <c r="O131" s="28">
        <v>236</v>
      </c>
    </row>
    <row r="132" spans="1:15" ht="12.75" customHeight="1">
      <c r="A132" s="4" t="s">
        <v>243</v>
      </c>
      <c r="B132" s="5" t="s">
        <v>244</v>
      </c>
      <c r="C132" s="28">
        <v>5209</v>
      </c>
      <c r="D132" s="28">
        <v>4363</v>
      </c>
      <c r="E132" s="28">
        <v>0</v>
      </c>
      <c r="F132" s="28">
        <f t="shared" si="30"/>
        <v>846</v>
      </c>
      <c r="G132" s="28">
        <v>15541</v>
      </c>
      <c r="H132" s="28">
        <v>10008</v>
      </c>
      <c r="I132" s="28">
        <v>0</v>
      </c>
      <c r="J132" s="28">
        <f t="shared" si="31"/>
        <v>5533</v>
      </c>
      <c r="K132" s="28">
        <v>800</v>
      </c>
      <c r="L132" s="28">
        <v>0</v>
      </c>
      <c r="M132" s="28">
        <v>1127</v>
      </c>
      <c r="N132" s="28">
        <v>17</v>
      </c>
      <c r="O132" s="28">
        <v>17</v>
      </c>
    </row>
    <row r="133" spans="1:15" ht="12.75" customHeight="1">
      <c r="A133" s="4" t="s">
        <v>245</v>
      </c>
      <c r="B133" s="5" t="s">
        <v>246</v>
      </c>
      <c r="C133" s="28">
        <v>4738</v>
      </c>
      <c r="D133" s="28">
        <v>4215</v>
      </c>
      <c r="E133" s="28">
        <v>0</v>
      </c>
      <c r="F133" s="28">
        <f t="shared" si="30"/>
        <v>523</v>
      </c>
      <c r="G133" s="28">
        <v>11695</v>
      </c>
      <c r="H133" s="28">
        <v>8478</v>
      </c>
      <c r="I133" s="28">
        <v>0</v>
      </c>
      <c r="J133" s="28">
        <f t="shared" si="31"/>
        <v>3217</v>
      </c>
      <c r="K133" s="28">
        <v>38</v>
      </c>
      <c r="L133" s="28">
        <v>46</v>
      </c>
      <c r="M133" s="28">
        <v>944</v>
      </c>
      <c r="N133" s="28">
        <v>1150</v>
      </c>
      <c r="O133" s="28">
        <v>1150</v>
      </c>
    </row>
    <row r="134" spans="1:15" ht="12.75" customHeight="1">
      <c r="A134" s="4" t="s">
        <v>247</v>
      </c>
      <c r="B134" s="5" t="s">
        <v>248</v>
      </c>
      <c r="C134" s="28">
        <v>3872</v>
      </c>
      <c r="D134" s="28">
        <v>2764</v>
      </c>
      <c r="E134" s="28">
        <v>0</v>
      </c>
      <c r="F134" s="28">
        <f t="shared" si="30"/>
        <v>1108</v>
      </c>
      <c r="G134" s="28">
        <v>14098</v>
      </c>
      <c r="H134" s="28">
        <v>5092</v>
      </c>
      <c r="I134" s="28">
        <v>0</v>
      </c>
      <c r="J134" s="28">
        <f t="shared" si="31"/>
        <v>9006</v>
      </c>
      <c r="K134" s="28">
        <v>24</v>
      </c>
      <c r="L134" s="28">
        <v>0</v>
      </c>
      <c r="M134" s="28">
        <v>1413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52782</v>
      </c>
      <c r="D135" s="29">
        <f t="shared" si="32"/>
        <v>43078</v>
      </c>
      <c r="E135" s="29">
        <f t="shared" si="32"/>
        <v>769</v>
      </c>
      <c r="F135" s="29">
        <f t="shared" si="32"/>
        <v>8935</v>
      </c>
      <c r="G135" s="29">
        <f t="shared" si="32"/>
        <v>133226</v>
      </c>
      <c r="H135" s="29">
        <f t="shared" si="32"/>
        <v>79365</v>
      </c>
      <c r="I135" s="29">
        <f t="shared" si="32"/>
        <v>3557</v>
      </c>
      <c r="J135" s="29">
        <f t="shared" si="32"/>
        <v>50304</v>
      </c>
      <c r="K135" s="29">
        <f t="shared" si="32"/>
        <v>1007</v>
      </c>
      <c r="L135" s="29">
        <f t="shared" si="32"/>
        <v>730</v>
      </c>
      <c r="M135" s="29">
        <f t="shared" si="32"/>
        <v>10466</v>
      </c>
      <c r="N135" s="29">
        <f t="shared" si="32"/>
        <v>58244</v>
      </c>
      <c r="O135" s="29">
        <f t="shared" si="32"/>
        <v>7187</v>
      </c>
    </row>
    <row r="136" spans="1:15" ht="12.75" customHeight="1">
      <c r="A136" s="4" t="s">
        <v>250</v>
      </c>
      <c r="B136" s="5" t="s">
        <v>251</v>
      </c>
      <c r="C136" s="28">
        <v>8039</v>
      </c>
      <c r="D136" s="28">
        <v>7575</v>
      </c>
      <c r="E136" s="28">
        <v>0</v>
      </c>
      <c r="F136" s="28">
        <f t="shared" ref="F136:F143" si="33">SUM(C136-D136-E136)</f>
        <v>464</v>
      </c>
      <c r="G136" s="28">
        <v>17938</v>
      </c>
      <c r="H136" s="28">
        <v>14428</v>
      </c>
      <c r="I136" s="28">
        <v>0</v>
      </c>
      <c r="J136" s="28">
        <f t="shared" ref="J136:J143" si="34">SUM(G136-H136-I136)</f>
        <v>3510</v>
      </c>
      <c r="K136" s="28">
        <v>568</v>
      </c>
      <c r="L136" s="28">
        <v>1031</v>
      </c>
      <c r="M136" s="28">
        <v>1706</v>
      </c>
      <c r="N136" s="28">
        <v>3749</v>
      </c>
      <c r="O136" s="28">
        <v>3263</v>
      </c>
    </row>
    <row r="137" spans="1:15" ht="12.75" customHeight="1">
      <c r="A137" s="4" t="s">
        <v>252</v>
      </c>
      <c r="B137" s="5" t="s">
        <v>253</v>
      </c>
      <c r="C137" s="28">
        <v>1063</v>
      </c>
      <c r="D137" s="28">
        <v>783</v>
      </c>
      <c r="E137" s="28">
        <v>0</v>
      </c>
      <c r="F137" s="28">
        <f t="shared" si="33"/>
        <v>280</v>
      </c>
      <c r="G137" s="28">
        <v>2053</v>
      </c>
      <c r="H137" s="28">
        <v>1509</v>
      </c>
      <c r="I137" s="28">
        <v>0</v>
      </c>
      <c r="J137" s="28">
        <f t="shared" si="34"/>
        <v>544</v>
      </c>
      <c r="K137" s="28">
        <v>8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533</v>
      </c>
      <c r="D138" s="28">
        <v>474</v>
      </c>
      <c r="E138" s="28">
        <v>0</v>
      </c>
      <c r="F138" s="28">
        <f t="shared" si="33"/>
        <v>59</v>
      </c>
      <c r="G138" s="28">
        <v>1299</v>
      </c>
      <c r="H138" s="28">
        <v>1197</v>
      </c>
      <c r="I138" s="28">
        <v>0</v>
      </c>
      <c r="J138" s="28">
        <f t="shared" si="34"/>
        <v>102</v>
      </c>
      <c r="K138" s="28">
        <v>3</v>
      </c>
      <c r="L138" s="28">
        <v>0</v>
      </c>
      <c r="M138" s="28">
        <v>100</v>
      </c>
      <c r="N138" s="28">
        <v>25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2078</v>
      </c>
      <c r="D139" s="28">
        <v>2033</v>
      </c>
      <c r="E139" s="28">
        <v>0</v>
      </c>
      <c r="F139" s="28">
        <f t="shared" si="33"/>
        <v>45</v>
      </c>
      <c r="G139" s="28">
        <v>5047</v>
      </c>
      <c r="H139" s="28">
        <v>4498</v>
      </c>
      <c r="I139" s="28">
        <v>0</v>
      </c>
      <c r="J139" s="28">
        <f t="shared" si="34"/>
        <v>549</v>
      </c>
      <c r="K139" s="28">
        <v>359</v>
      </c>
      <c r="L139" s="28">
        <v>25</v>
      </c>
      <c r="M139" s="28">
        <v>738</v>
      </c>
      <c r="N139" s="28">
        <v>139</v>
      </c>
      <c r="O139" s="28">
        <v>134</v>
      </c>
    </row>
    <row r="140" spans="1:15" ht="12.75" customHeight="1">
      <c r="A140" s="4" t="s">
        <v>258</v>
      </c>
      <c r="B140" s="5" t="s">
        <v>259</v>
      </c>
      <c r="C140" s="28">
        <v>438</v>
      </c>
      <c r="D140" s="28">
        <v>334</v>
      </c>
      <c r="E140" s="28">
        <v>0</v>
      </c>
      <c r="F140" s="28">
        <f t="shared" si="33"/>
        <v>104</v>
      </c>
      <c r="G140" s="28">
        <v>888</v>
      </c>
      <c r="H140" s="28">
        <v>635</v>
      </c>
      <c r="I140" s="28">
        <v>0</v>
      </c>
      <c r="J140" s="28">
        <f t="shared" si="34"/>
        <v>253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1952</v>
      </c>
      <c r="D141" s="28">
        <v>1794</v>
      </c>
      <c r="E141" s="28">
        <v>0</v>
      </c>
      <c r="F141" s="28">
        <f t="shared" si="33"/>
        <v>158</v>
      </c>
      <c r="G141" s="28">
        <v>4494</v>
      </c>
      <c r="H141" s="28">
        <v>3358</v>
      </c>
      <c r="I141" s="28">
        <v>0</v>
      </c>
      <c r="J141" s="28">
        <f t="shared" si="34"/>
        <v>1136</v>
      </c>
      <c r="K141" s="28">
        <v>280</v>
      </c>
      <c r="L141" s="28">
        <v>0</v>
      </c>
      <c r="M141" s="28">
        <v>203</v>
      </c>
      <c r="N141" s="28">
        <v>216</v>
      </c>
      <c r="O141" s="28">
        <v>216</v>
      </c>
    </row>
    <row r="142" spans="1:15" ht="12.75" customHeight="1">
      <c r="A142" s="4" t="s">
        <v>262</v>
      </c>
      <c r="B142" s="5" t="s">
        <v>263</v>
      </c>
      <c r="C142" s="28">
        <v>1911</v>
      </c>
      <c r="D142" s="28">
        <v>1426</v>
      </c>
      <c r="E142" s="28">
        <v>0</v>
      </c>
      <c r="F142" s="28">
        <f t="shared" si="33"/>
        <v>485</v>
      </c>
      <c r="G142" s="28">
        <v>5423</v>
      </c>
      <c r="H142" s="28">
        <v>4249</v>
      </c>
      <c r="I142" s="28">
        <v>0</v>
      </c>
      <c r="J142" s="28">
        <f t="shared" si="34"/>
        <v>1174</v>
      </c>
      <c r="K142" s="28">
        <v>204</v>
      </c>
      <c r="L142" s="28">
        <v>0</v>
      </c>
      <c r="M142" s="28">
        <v>1063</v>
      </c>
      <c r="N142" s="28">
        <v>602</v>
      </c>
      <c r="O142" s="28">
        <v>504</v>
      </c>
    </row>
    <row r="143" spans="1:15" ht="12.75" customHeight="1">
      <c r="A143" s="4" t="s">
        <v>264</v>
      </c>
      <c r="B143" s="5" t="s">
        <v>265</v>
      </c>
      <c r="C143" s="28">
        <v>6179</v>
      </c>
      <c r="D143" s="28">
        <v>5118</v>
      </c>
      <c r="E143" s="28">
        <v>0</v>
      </c>
      <c r="F143" s="28">
        <f t="shared" si="33"/>
        <v>1061</v>
      </c>
      <c r="G143" s="28">
        <v>16987</v>
      </c>
      <c r="H143" s="28">
        <v>8245</v>
      </c>
      <c r="I143" s="28">
        <v>0</v>
      </c>
      <c r="J143" s="28">
        <f t="shared" si="34"/>
        <v>8742</v>
      </c>
      <c r="K143" s="28">
        <v>1280</v>
      </c>
      <c r="L143" s="28">
        <v>0</v>
      </c>
      <c r="M143" s="28">
        <v>1489</v>
      </c>
      <c r="N143" s="28">
        <v>1372</v>
      </c>
      <c r="O143" s="28">
        <v>1286</v>
      </c>
    </row>
    <row r="144" spans="1:15" ht="12.75" customHeight="1">
      <c r="A144" s="10"/>
      <c r="B144" s="9" t="s">
        <v>266</v>
      </c>
      <c r="C144" s="30">
        <f t="shared" ref="C144:O144" si="35">SUM(C136:C143)</f>
        <v>22193</v>
      </c>
      <c r="D144" s="30">
        <f t="shared" si="35"/>
        <v>19537</v>
      </c>
      <c r="E144" s="30">
        <f t="shared" si="35"/>
        <v>0</v>
      </c>
      <c r="F144" s="30">
        <f t="shared" si="35"/>
        <v>2656</v>
      </c>
      <c r="G144" s="30">
        <f t="shared" si="35"/>
        <v>54129</v>
      </c>
      <c r="H144" s="30">
        <f t="shared" si="35"/>
        <v>38119</v>
      </c>
      <c r="I144" s="30">
        <f t="shared" si="35"/>
        <v>0</v>
      </c>
      <c r="J144" s="30">
        <f t="shared" si="35"/>
        <v>16010</v>
      </c>
      <c r="K144" s="30">
        <f t="shared" si="35"/>
        <v>2702</v>
      </c>
      <c r="L144" s="30">
        <f t="shared" si="35"/>
        <v>1056</v>
      </c>
      <c r="M144" s="30">
        <f t="shared" si="35"/>
        <v>5299</v>
      </c>
      <c r="N144" s="30">
        <f t="shared" si="35"/>
        <v>6103</v>
      </c>
      <c r="O144" s="30">
        <f t="shared" si="35"/>
        <v>5428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691170</v>
      </c>
      <c r="D145" s="31">
        <f t="shared" si="36"/>
        <v>506309</v>
      </c>
      <c r="E145" s="31">
        <f t="shared" si="36"/>
        <v>22812</v>
      </c>
      <c r="F145" s="31">
        <f t="shared" si="36"/>
        <v>162049</v>
      </c>
      <c r="G145" s="31">
        <f t="shared" si="36"/>
        <v>2012694</v>
      </c>
      <c r="H145" s="31">
        <f t="shared" si="36"/>
        <v>1022714</v>
      </c>
      <c r="I145" s="31">
        <f t="shared" si="36"/>
        <v>100000</v>
      </c>
      <c r="J145" s="31">
        <f t="shared" si="36"/>
        <v>889980</v>
      </c>
      <c r="K145" s="31">
        <f t="shared" si="36"/>
        <v>34497</v>
      </c>
      <c r="L145" s="31">
        <f t="shared" si="36"/>
        <v>5363</v>
      </c>
      <c r="M145" s="31">
        <f t="shared" si="36"/>
        <v>191209</v>
      </c>
      <c r="N145" s="31">
        <f t="shared" si="36"/>
        <v>127242</v>
      </c>
      <c r="O145" s="31">
        <f t="shared" si="36"/>
        <v>59304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38947</v>
      </c>
      <c r="D15" s="28">
        <v>22014</v>
      </c>
      <c r="E15" s="28">
        <v>2914</v>
      </c>
      <c r="F15" s="28">
        <f t="shared" ref="F15:F22" si="0">SUM(C15-D15-E15)</f>
        <v>14019</v>
      </c>
      <c r="G15" s="28">
        <v>152098</v>
      </c>
      <c r="H15" s="28">
        <v>54660</v>
      </c>
      <c r="I15" s="28">
        <v>15744</v>
      </c>
      <c r="J15" s="28">
        <f t="shared" ref="J15:J22" si="1">SUM(G15-H15-I15)</f>
        <v>81694</v>
      </c>
      <c r="K15" s="28">
        <v>7344</v>
      </c>
      <c r="L15" s="28">
        <v>0</v>
      </c>
      <c r="M15" s="28">
        <v>14242</v>
      </c>
      <c r="N15" s="28">
        <v>5681</v>
      </c>
      <c r="O15" s="28">
        <v>5681</v>
      </c>
    </row>
    <row r="16" spans="1:15" ht="12.75" customHeight="1">
      <c r="A16" s="4" t="s">
        <v>29</v>
      </c>
      <c r="B16" s="5" t="s">
        <v>30</v>
      </c>
      <c r="C16" s="28">
        <v>19585</v>
      </c>
      <c r="D16" s="28">
        <v>10717</v>
      </c>
      <c r="E16" s="28">
        <v>515</v>
      </c>
      <c r="F16" s="28">
        <f t="shared" si="0"/>
        <v>8353</v>
      </c>
      <c r="G16" s="28">
        <v>142098</v>
      </c>
      <c r="H16" s="28">
        <v>23456</v>
      </c>
      <c r="I16" s="28">
        <v>3413</v>
      </c>
      <c r="J16" s="28">
        <f t="shared" si="1"/>
        <v>115229</v>
      </c>
      <c r="K16" s="28">
        <v>3796</v>
      </c>
      <c r="L16" s="28">
        <v>0</v>
      </c>
      <c r="M16" s="28">
        <v>16045</v>
      </c>
      <c r="N16" s="28">
        <v>37</v>
      </c>
      <c r="O16" s="28">
        <v>37</v>
      </c>
    </row>
    <row r="17" spans="1:15" ht="12.75" customHeight="1">
      <c r="A17" s="4" t="s">
        <v>31</v>
      </c>
      <c r="B17" s="5" t="s">
        <v>32</v>
      </c>
      <c r="C17" s="28">
        <v>10716</v>
      </c>
      <c r="D17" s="28">
        <v>9955</v>
      </c>
      <c r="E17" s="28">
        <v>0</v>
      </c>
      <c r="F17" s="28">
        <f t="shared" si="0"/>
        <v>761</v>
      </c>
      <c r="G17" s="28">
        <v>22153</v>
      </c>
      <c r="H17" s="28">
        <v>18071</v>
      </c>
      <c r="I17" s="28">
        <v>0</v>
      </c>
      <c r="J17" s="28">
        <f t="shared" si="1"/>
        <v>4082</v>
      </c>
      <c r="K17" s="28">
        <v>1746</v>
      </c>
      <c r="L17" s="28">
        <v>0</v>
      </c>
      <c r="M17" s="28">
        <v>690</v>
      </c>
      <c r="N17" s="28">
        <v>639</v>
      </c>
      <c r="O17" s="28">
        <v>639</v>
      </c>
    </row>
    <row r="18" spans="1:15" ht="12.75" customHeight="1">
      <c r="A18" s="4" t="s">
        <v>33</v>
      </c>
      <c r="B18" s="5" t="s">
        <v>34</v>
      </c>
      <c r="C18" s="28">
        <v>27383</v>
      </c>
      <c r="D18" s="28">
        <v>24816</v>
      </c>
      <c r="E18" s="28">
        <v>499</v>
      </c>
      <c r="F18" s="28">
        <f t="shared" si="0"/>
        <v>2068</v>
      </c>
      <c r="G18" s="28">
        <v>80279</v>
      </c>
      <c r="H18" s="28">
        <v>57128</v>
      </c>
      <c r="I18" s="28">
        <v>2416</v>
      </c>
      <c r="J18" s="28">
        <f t="shared" si="1"/>
        <v>20735</v>
      </c>
      <c r="K18" s="28">
        <v>4568</v>
      </c>
      <c r="L18" s="28">
        <v>0</v>
      </c>
      <c r="M18" s="28">
        <v>8134</v>
      </c>
      <c r="N18" s="28">
        <v>894</v>
      </c>
      <c r="O18" s="28">
        <v>894</v>
      </c>
    </row>
    <row r="19" spans="1:15" ht="12.75" customHeight="1">
      <c r="A19" s="4" t="s">
        <v>35</v>
      </c>
      <c r="B19" s="5" t="s">
        <v>36</v>
      </c>
      <c r="C19" s="28">
        <v>23228</v>
      </c>
      <c r="D19" s="28">
        <v>22114</v>
      </c>
      <c r="E19" s="28">
        <v>988</v>
      </c>
      <c r="F19" s="28">
        <f t="shared" si="0"/>
        <v>126</v>
      </c>
      <c r="G19" s="28">
        <v>56097</v>
      </c>
      <c r="H19" s="28">
        <v>45956</v>
      </c>
      <c r="I19" s="28">
        <v>5299</v>
      </c>
      <c r="J19" s="28">
        <f t="shared" si="1"/>
        <v>4842</v>
      </c>
      <c r="K19" s="28">
        <v>688</v>
      </c>
      <c r="L19" s="28">
        <v>0</v>
      </c>
      <c r="M19" s="28">
        <v>57</v>
      </c>
      <c r="N19" s="28">
        <v>416</v>
      </c>
      <c r="O19" s="28">
        <v>416</v>
      </c>
    </row>
    <row r="20" spans="1:15" ht="12.75" customHeight="1">
      <c r="A20" s="4" t="s">
        <v>37</v>
      </c>
      <c r="B20" s="5" t="s">
        <v>38</v>
      </c>
      <c r="C20" s="28">
        <v>128215</v>
      </c>
      <c r="D20" s="28">
        <v>118473</v>
      </c>
      <c r="E20" s="28">
        <v>3637</v>
      </c>
      <c r="F20" s="28">
        <f t="shared" si="0"/>
        <v>6105</v>
      </c>
      <c r="G20" s="28">
        <v>284841</v>
      </c>
      <c r="H20" s="28">
        <v>222901</v>
      </c>
      <c r="I20" s="28">
        <v>19585</v>
      </c>
      <c r="J20" s="28">
        <f t="shared" si="1"/>
        <v>42355</v>
      </c>
      <c r="K20" s="28">
        <v>11051</v>
      </c>
      <c r="L20" s="28">
        <v>0</v>
      </c>
      <c r="M20" s="28">
        <v>7113</v>
      </c>
      <c r="N20" s="28">
        <v>11480</v>
      </c>
      <c r="O20" s="28">
        <v>10201</v>
      </c>
    </row>
    <row r="21" spans="1:15" ht="12.75" customHeight="1">
      <c r="A21" s="4" t="s">
        <v>39</v>
      </c>
      <c r="B21" s="5" t="s">
        <v>40</v>
      </c>
      <c r="C21" s="28">
        <v>10460</v>
      </c>
      <c r="D21" s="28">
        <v>10205</v>
      </c>
      <c r="E21" s="28">
        <v>0</v>
      </c>
      <c r="F21" s="28">
        <f t="shared" si="0"/>
        <v>255</v>
      </c>
      <c r="G21" s="28">
        <v>17327</v>
      </c>
      <c r="H21" s="28">
        <v>16521</v>
      </c>
      <c r="I21" s="28">
        <v>0</v>
      </c>
      <c r="J21" s="28">
        <f t="shared" si="1"/>
        <v>806</v>
      </c>
      <c r="K21" s="28">
        <v>57</v>
      </c>
      <c r="L21" s="28">
        <v>0</v>
      </c>
      <c r="M21" s="28">
        <v>30</v>
      </c>
      <c r="N21" s="28">
        <v>16</v>
      </c>
      <c r="O21" s="28">
        <v>16</v>
      </c>
    </row>
    <row r="22" spans="1:15" ht="12.75" customHeight="1">
      <c r="A22" s="4" t="s">
        <v>41</v>
      </c>
      <c r="B22" s="5" t="s">
        <v>42</v>
      </c>
      <c r="C22" s="28">
        <v>10000</v>
      </c>
      <c r="D22" s="28">
        <v>8364</v>
      </c>
      <c r="E22" s="28">
        <v>1174</v>
      </c>
      <c r="F22" s="28">
        <f t="shared" si="0"/>
        <v>462</v>
      </c>
      <c r="G22" s="28">
        <v>25767</v>
      </c>
      <c r="H22" s="28">
        <v>16505</v>
      </c>
      <c r="I22" s="28">
        <v>5189</v>
      </c>
      <c r="J22" s="28">
        <f t="shared" si="1"/>
        <v>4073</v>
      </c>
      <c r="K22" s="28">
        <v>1885</v>
      </c>
      <c r="L22" s="28">
        <v>0</v>
      </c>
      <c r="M22" s="28">
        <v>4179</v>
      </c>
      <c r="N22" s="28">
        <v>914</v>
      </c>
      <c r="O22" s="28">
        <v>914</v>
      </c>
    </row>
    <row r="23" spans="1:15" ht="12.75" customHeight="1">
      <c r="A23" s="8"/>
      <c r="B23" s="9" t="s">
        <v>43</v>
      </c>
      <c r="C23" s="29">
        <f t="shared" ref="C23:O23" si="2">SUM(C15:C22)</f>
        <v>268534</v>
      </c>
      <c r="D23" s="29">
        <f t="shared" si="2"/>
        <v>226658</v>
      </c>
      <c r="E23" s="29">
        <f t="shared" si="2"/>
        <v>9727</v>
      </c>
      <c r="F23" s="29">
        <f t="shared" si="2"/>
        <v>32149</v>
      </c>
      <c r="G23" s="29">
        <f t="shared" si="2"/>
        <v>780660</v>
      </c>
      <c r="H23" s="29">
        <f t="shared" si="2"/>
        <v>455198</v>
      </c>
      <c r="I23" s="29">
        <f t="shared" si="2"/>
        <v>51646</v>
      </c>
      <c r="J23" s="29">
        <f t="shared" si="2"/>
        <v>273816</v>
      </c>
      <c r="K23" s="29">
        <f t="shared" si="2"/>
        <v>31135</v>
      </c>
      <c r="L23" s="29">
        <f t="shared" si="2"/>
        <v>0</v>
      </c>
      <c r="M23" s="29">
        <f t="shared" si="2"/>
        <v>50490</v>
      </c>
      <c r="N23" s="29">
        <f t="shared" si="2"/>
        <v>20077</v>
      </c>
      <c r="O23" s="29">
        <f t="shared" si="2"/>
        <v>18798</v>
      </c>
    </row>
    <row r="24" spans="1:15" ht="14.25" customHeight="1">
      <c r="A24" s="4" t="s">
        <v>44</v>
      </c>
      <c r="B24" s="5" t="s">
        <v>45</v>
      </c>
      <c r="C24" s="28">
        <v>44197</v>
      </c>
      <c r="D24" s="28">
        <v>10356</v>
      </c>
      <c r="E24" s="28">
        <v>671</v>
      </c>
      <c r="F24" s="28">
        <f>SUM(C24-D24-E24)</f>
        <v>33170</v>
      </c>
      <c r="G24" s="28">
        <v>135899</v>
      </c>
      <c r="H24" s="28">
        <v>14443</v>
      </c>
      <c r="I24" s="28">
        <v>2719</v>
      </c>
      <c r="J24" s="28">
        <f>SUM(G24-H24-I24)</f>
        <v>118737</v>
      </c>
      <c r="K24" s="28">
        <v>38868</v>
      </c>
      <c r="L24" s="28">
        <v>0</v>
      </c>
      <c r="M24" s="28">
        <v>11512</v>
      </c>
      <c r="N24" s="28">
        <v>4632</v>
      </c>
      <c r="O24" s="28">
        <v>4632</v>
      </c>
    </row>
    <row r="25" spans="1:15" ht="14.25" customHeight="1">
      <c r="A25" s="10"/>
      <c r="B25" s="9" t="s">
        <v>46</v>
      </c>
      <c r="C25" s="29">
        <f t="shared" ref="C25:O25" si="3">SUM(C24)</f>
        <v>44197</v>
      </c>
      <c r="D25" s="29">
        <f t="shared" si="3"/>
        <v>10356</v>
      </c>
      <c r="E25" s="29">
        <f t="shared" si="3"/>
        <v>671</v>
      </c>
      <c r="F25" s="29">
        <f t="shared" si="3"/>
        <v>33170</v>
      </c>
      <c r="G25" s="29">
        <f t="shared" si="3"/>
        <v>135899</v>
      </c>
      <c r="H25" s="29">
        <f t="shared" si="3"/>
        <v>14443</v>
      </c>
      <c r="I25" s="29">
        <f t="shared" si="3"/>
        <v>2719</v>
      </c>
      <c r="J25" s="29">
        <f t="shared" si="3"/>
        <v>118737</v>
      </c>
      <c r="K25" s="29">
        <f t="shared" si="3"/>
        <v>38868</v>
      </c>
      <c r="L25" s="29">
        <f t="shared" si="3"/>
        <v>0</v>
      </c>
      <c r="M25" s="29">
        <f t="shared" si="3"/>
        <v>11512</v>
      </c>
      <c r="N25" s="29">
        <f t="shared" si="3"/>
        <v>4632</v>
      </c>
      <c r="O25" s="29">
        <f t="shared" si="3"/>
        <v>4632</v>
      </c>
    </row>
    <row r="26" spans="1:15" ht="12.75" customHeight="1">
      <c r="A26" s="4" t="s">
        <v>47</v>
      </c>
      <c r="B26" s="5" t="s">
        <v>48</v>
      </c>
      <c r="C26" s="28">
        <v>84640</v>
      </c>
      <c r="D26" s="28">
        <v>41430</v>
      </c>
      <c r="E26" s="28">
        <v>2692</v>
      </c>
      <c r="F26" s="28">
        <f>SUM(C26-D26-E26)</f>
        <v>40518</v>
      </c>
      <c r="G26" s="28">
        <v>188602</v>
      </c>
      <c r="H26" s="28">
        <v>63745</v>
      </c>
      <c r="I26" s="28">
        <v>9412</v>
      </c>
      <c r="J26" s="28">
        <f>SUM(G26-H26-I26)</f>
        <v>115445</v>
      </c>
      <c r="K26" s="28">
        <v>12062</v>
      </c>
      <c r="L26" s="28">
        <v>201</v>
      </c>
      <c r="M26" s="28">
        <v>7438</v>
      </c>
      <c r="N26" s="28">
        <v>3382</v>
      </c>
      <c r="O26" s="28">
        <v>3382</v>
      </c>
    </row>
    <row r="27" spans="1:15" ht="12.75" customHeight="1">
      <c r="A27" s="4" t="s">
        <v>49</v>
      </c>
      <c r="B27" s="5" t="s">
        <v>50</v>
      </c>
      <c r="C27" s="28">
        <v>14201</v>
      </c>
      <c r="D27" s="28">
        <v>13198</v>
      </c>
      <c r="E27" s="28">
        <v>866</v>
      </c>
      <c r="F27" s="28">
        <f>SUM(C27-D27-E27)</f>
        <v>137</v>
      </c>
      <c r="G27" s="28">
        <v>30282</v>
      </c>
      <c r="H27" s="28">
        <v>17137</v>
      </c>
      <c r="I27" s="28">
        <v>3236</v>
      </c>
      <c r="J27" s="28">
        <f>SUM(G27-H27-I27)</f>
        <v>9909</v>
      </c>
      <c r="K27" s="28">
        <v>4652</v>
      </c>
      <c r="L27" s="28">
        <v>0</v>
      </c>
      <c r="M27" s="28">
        <v>1035</v>
      </c>
      <c r="N27" s="28">
        <v>790</v>
      </c>
      <c r="O27" s="28">
        <v>790</v>
      </c>
    </row>
    <row r="28" spans="1:15" ht="12.75" customHeight="1">
      <c r="A28" s="4" t="s">
        <v>51</v>
      </c>
      <c r="B28" s="5" t="s">
        <v>52</v>
      </c>
      <c r="C28" s="28">
        <v>15060</v>
      </c>
      <c r="D28" s="28">
        <v>11425</v>
      </c>
      <c r="E28" s="28">
        <v>1213</v>
      </c>
      <c r="F28" s="28">
        <f>SUM(C28-D28-E28)</f>
        <v>2422</v>
      </c>
      <c r="G28" s="28">
        <v>39125</v>
      </c>
      <c r="H28" s="28">
        <v>21784</v>
      </c>
      <c r="I28" s="28">
        <v>7237</v>
      </c>
      <c r="J28" s="28">
        <f>SUM(G28-H28-I28)</f>
        <v>10104</v>
      </c>
      <c r="K28" s="28">
        <v>1783</v>
      </c>
      <c r="L28" s="28">
        <v>1494</v>
      </c>
      <c r="M28" s="28">
        <v>193</v>
      </c>
      <c r="N28" s="28">
        <v>2833</v>
      </c>
      <c r="O28" s="28">
        <v>2833</v>
      </c>
    </row>
    <row r="29" spans="1:15" ht="12.75" customHeight="1">
      <c r="A29" s="4" t="s">
        <v>53</v>
      </c>
      <c r="B29" s="5" t="s">
        <v>54</v>
      </c>
      <c r="C29" s="28">
        <v>19400</v>
      </c>
      <c r="D29" s="28">
        <v>16741</v>
      </c>
      <c r="E29" s="28">
        <v>2059</v>
      </c>
      <c r="F29" s="28">
        <f>SUM(C29-D29-E29)</f>
        <v>600</v>
      </c>
      <c r="G29" s="28">
        <v>40021</v>
      </c>
      <c r="H29" s="28">
        <v>31029</v>
      </c>
      <c r="I29" s="28">
        <v>7964</v>
      </c>
      <c r="J29" s="28">
        <f>SUM(G29-H29-I29)</f>
        <v>1028</v>
      </c>
      <c r="K29" s="28">
        <v>301</v>
      </c>
      <c r="L29" s="28">
        <v>155</v>
      </c>
      <c r="M29" s="28">
        <v>15</v>
      </c>
      <c r="N29" s="28">
        <v>168</v>
      </c>
      <c r="O29" s="28">
        <v>168</v>
      </c>
    </row>
    <row r="30" spans="1:15" ht="12.75" customHeight="1">
      <c r="A30" s="8"/>
      <c r="B30" s="9" t="s">
        <v>55</v>
      </c>
      <c r="C30" s="29">
        <f t="shared" ref="C30:O30" si="4">SUM(C26:C29)</f>
        <v>133301</v>
      </c>
      <c r="D30" s="29">
        <f t="shared" si="4"/>
        <v>82794</v>
      </c>
      <c r="E30" s="29">
        <f t="shared" si="4"/>
        <v>6830</v>
      </c>
      <c r="F30" s="29">
        <f t="shared" si="4"/>
        <v>43677</v>
      </c>
      <c r="G30" s="29">
        <f t="shared" si="4"/>
        <v>298030</v>
      </c>
      <c r="H30" s="29">
        <f t="shared" si="4"/>
        <v>133695</v>
      </c>
      <c r="I30" s="29">
        <f t="shared" si="4"/>
        <v>27849</v>
      </c>
      <c r="J30" s="29">
        <f t="shared" si="4"/>
        <v>136486</v>
      </c>
      <c r="K30" s="29">
        <f t="shared" si="4"/>
        <v>18798</v>
      </c>
      <c r="L30" s="29">
        <f t="shared" si="4"/>
        <v>1850</v>
      </c>
      <c r="M30" s="29">
        <f t="shared" si="4"/>
        <v>8681</v>
      </c>
      <c r="N30" s="29">
        <f t="shared" si="4"/>
        <v>7173</v>
      </c>
      <c r="O30" s="29">
        <f t="shared" si="4"/>
        <v>7173</v>
      </c>
    </row>
    <row r="31" spans="1:15" ht="12.75" customHeight="1">
      <c r="A31" s="4" t="s">
        <v>56</v>
      </c>
      <c r="B31" s="5" t="s">
        <v>57</v>
      </c>
      <c r="C31" s="28">
        <v>62872</v>
      </c>
      <c r="D31" s="28">
        <v>58155</v>
      </c>
      <c r="E31" s="28">
        <v>1133</v>
      </c>
      <c r="F31" s="28">
        <f t="shared" ref="F31:F42" si="5">SUM(C31-D31-E31)</f>
        <v>3584</v>
      </c>
      <c r="G31" s="28">
        <v>156515</v>
      </c>
      <c r="H31" s="28">
        <v>110568</v>
      </c>
      <c r="I31" s="28">
        <v>5023</v>
      </c>
      <c r="J31" s="28">
        <f t="shared" ref="J31:J42" si="6">SUM(G31-H31-I31)</f>
        <v>40924</v>
      </c>
      <c r="K31" s="28">
        <v>2625</v>
      </c>
      <c r="L31" s="28">
        <v>0</v>
      </c>
      <c r="M31" s="28">
        <v>2165</v>
      </c>
      <c r="N31" s="28">
        <v>1108</v>
      </c>
      <c r="O31" s="28">
        <v>1108</v>
      </c>
    </row>
    <row r="32" spans="1:15" ht="12.75" customHeight="1">
      <c r="A32" s="4" t="s">
        <v>58</v>
      </c>
      <c r="B32" s="5" t="s">
        <v>59</v>
      </c>
      <c r="C32" s="28">
        <v>77325</v>
      </c>
      <c r="D32" s="28">
        <v>68371</v>
      </c>
      <c r="E32" s="28">
        <v>2995</v>
      </c>
      <c r="F32" s="28">
        <f t="shared" si="5"/>
        <v>5959</v>
      </c>
      <c r="G32" s="28">
        <v>278772</v>
      </c>
      <c r="H32" s="28">
        <v>153065</v>
      </c>
      <c r="I32" s="28">
        <v>17146</v>
      </c>
      <c r="J32" s="28">
        <f t="shared" si="6"/>
        <v>108561</v>
      </c>
      <c r="K32" s="28">
        <v>8057</v>
      </c>
      <c r="L32" s="28">
        <v>0</v>
      </c>
      <c r="M32" s="28">
        <v>30334</v>
      </c>
      <c r="N32" s="28">
        <v>4787</v>
      </c>
      <c r="O32" s="28">
        <v>4787</v>
      </c>
    </row>
    <row r="33" spans="1:256" ht="12.75" customHeight="1">
      <c r="A33" s="4" t="s">
        <v>60</v>
      </c>
      <c r="B33" s="5" t="s">
        <v>61</v>
      </c>
      <c r="C33" s="28">
        <v>39706</v>
      </c>
      <c r="D33" s="28">
        <v>33280</v>
      </c>
      <c r="E33" s="28">
        <v>1094</v>
      </c>
      <c r="F33" s="28">
        <f t="shared" si="5"/>
        <v>5332</v>
      </c>
      <c r="G33" s="28">
        <v>143052</v>
      </c>
      <c r="H33" s="28">
        <v>42442</v>
      </c>
      <c r="I33" s="28">
        <v>3169</v>
      </c>
      <c r="J33" s="28">
        <f t="shared" si="6"/>
        <v>97441</v>
      </c>
      <c r="K33" s="28">
        <v>13513</v>
      </c>
      <c r="L33" s="28">
        <v>58</v>
      </c>
      <c r="M33" s="28">
        <v>13650</v>
      </c>
      <c r="N33" s="28">
        <v>3133</v>
      </c>
      <c r="O33" s="28">
        <v>3133</v>
      </c>
    </row>
    <row r="34" spans="1:256" ht="12.75" customHeight="1">
      <c r="A34" s="4" t="s">
        <v>62</v>
      </c>
      <c r="B34" s="5" t="s">
        <v>63</v>
      </c>
      <c r="C34" s="28">
        <v>42730</v>
      </c>
      <c r="D34" s="28">
        <v>16310</v>
      </c>
      <c r="E34" s="28">
        <v>245</v>
      </c>
      <c r="F34" s="28">
        <f t="shared" si="5"/>
        <v>26175</v>
      </c>
      <c r="G34" s="28">
        <v>102968</v>
      </c>
      <c r="H34" s="28">
        <v>36562</v>
      </c>
      <c r="I34" s="28">
        <v>1257</v>
      </c>
      <c r="J34" s="28">
        <f t="shared" si="6"/>
        <v>65149</v>
      </c>
      <c r="K34" s="28">
        <v>2775</v>
      </c>
      <c r="L34" s="28">
        <v>0</v>
      </c>
      <c r="M34" s="28">
        <v>19406</v>
      </c>
      <c r="N34" s="28">
        <v>57</v>
      </c>
      <c r="O34" s="28">
        <v>57</v>
      </c>
    </row>
    <row r="35" spans="1:256" ht="12.75" customHeight="1">
      <c r="A35" s="4" t="s">
        <v>64</v>
      </c>
      <c r="B35" s="5" t="s">
        <v>65</v>
      </c>
      <c r="C35" s="28">
        <v>19766</v>
      </c>
      <c r="D35" s="28">
        <v>19607</v>
      </c>
      <c r="E35" s="28">
        <v>0</v>
      </c>
      <c r="F35" s="28">
        <f t="shared" si="5"/>
        <v>159</v>
      </c>
      <c r="G35" s="28">
        <v>33985</v>
      </c>
      <c r="H35" s="28">
        <v>31772</v>
      </c>
      <c r="I35" s="28">
        <v>0</v>
      </c>
      <c r="J35" s="28">
        <f t="shared" si="6"/>
        <v>2213</v>
      </c>
      <c r="K35" s="28">
        <v>267</v>
      </c>
      <c r="L35" s="28">
        <v>0</v>
      </c>
      <c r="M35" s="28">
        <v>114</v>
      </c>
      <c r="N35" s="28">
        <v>1689</v>
      </c>
      <c r="O35" s="28">
        <v>1689</v>
      </c>
    </row>
    <row r="36" spans="1:256" ht="12.75" customHeight="1">
      <c r="A36" s="4" t="s">
        <v>66</v>
      </c>
      <c r="B36" s="5" t="s">
        <v>67</v>
      </c>
      <c r="C36" s="28">
        <v>12129</v>
      </c>
      <c r="D36" s="28">
        <v>10547</v>
      </c>
      <c r="E36" s="28">
        <v>972</v>
      </c>
      <c r="F36" s="28">
        <f t="shared" si="5"/>
        <v>610</v>
      </c>
      <c r="G36" s="28">
        <v>34805</v>
      </c>
      <c r="H36" s="28">
        <v>25992</v>
      </c>
      <c r="I36" s="28">
        <v>6307</v>
      </c>
      <c r="J36" s="28">
        <f t="shared" si="6"/>
        <v>2506</v>
      </c>
      <c r="K36" s="28">
        <v>120</v>
      </c>
      <c r="L36" s="28">
        <v>0</v>
      </c>
      <c r="M36" s="28">
        <v>570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21881</v>
      </c>
      <c r="D37" s="28">
        <v>18694</v>
      </c>
      <c r="E37" s="28">
        <v>394</v>
      </c>
      <c r="F37" s="28">
        <f t="shared" si="5"/>
        <v>2793</v>
      </c>
      <c r="G37" s="28">
        <v>102552</v>
      </c>
      <c r="H37" s="28">
        <v>44784</v>
      </c>
      <c r="I37" s="28">
        <v>1559</v>
      </c>
      <c r="J37" s="28">
        <f t="shared" si="6"/>
        <v>56209</v>
      </c>
      <c r="K37" s="28">
        <v>4663</v>
      </c>
      <c r="L37" s="28">
        <v>6</v>
      </c>
      <c r="M37" s="28">
        <v>16072</v>
      </c>
      <c r="N37" s="28">
        <v>1641</v>
      </c>
      <c r="O37" s="28">
        <v>1572</v>
      </c>
    </row>
    <row r="38" spans="1:256" ht="12.75" customHeight="1">
      <c r="A38" s="4" t="s">
        <v>70</v>
      </c>
      <c r="B38" s="5" t="s">
        <v>71</v>
      </c>
      <c r="C38" s="28">
        <v>307749</v>
      </c>
      <c r="D38" s="28">
        <v>233237</v>
      </c>
      <c r="E38" s="28">
        <v>8999</v>
      </c>
      <c r="F38" s="28">
        <f t="shared" si="5"/>
        <v>65513</v>
      </c>
      <c r="G38" s="28">
        <v>862830</v>
      </c>
      <c r="H38" s="28">
        <v>377603</v>
      </c>
      <c r="I38" s="28">
        <v>37585</v>
      </c>
      <c r="J38" s="28">
        <f t="shared" si="6"/>
        <v>447642</v>
      </c>
      <c r="K38" s="28">
        <v>74863</v>
      </c>
      <c r="L38" s="28">
        <v>340</v>
      </c>
      <c r="M38" s="28">
        <v>58756</v>
      </c>
      <c r="N38" s="28">
        <v>198023</v>
      </c>
      <c r="O38" s="28">
        <v>37597</v>
      </c>
    </row>
    <row r="39" spans="1:256" ht="12.75" customHeight="1">
      <c r="A39" s="4" t="s">
        <v>72</v>
      </c>
      <c r="B39" s="5" t="s">
        <v>73</v>
      </c>
      <c r="C39" s="28">
        <v>27939</v>
      </c>
      <c r="D39" s="28">
        <v>25386</v>
      </c>
      <c r="E39" s="28">
        <v>1509</v>
      </c>
      <c r="F39" s="28">
        <f t="shared" si="5"/>
        <v>1044</v>
      </c>
      <c r="G39" s="28">
        <v>54010</v>
      </c>
      <c r="H39" s="28">
        <v>41137</v>
      </c>
      <c r="I39" s="28">
        <v>8139</v>
      </c>
      <c r="J39" s="28">
        <f t="shared" si="6"/>
        <v>4734</v>
      </c>
      <c r="K39" s="28">
        <v>471</v>
      </c>
      <c r="L39" s="28">
        <v>0</v>
      </c>
      <c r="M39" s="28">
        <v>65</v>
      </c>
      <c r="N39" s="28">
        <v>37</v>
      </c>
      <c r="O39" s="28">
        <v>37</v>
      </c>
    </row>
    <row r="40" spans="1:256" ht="12.75" customHeight="1">
      <c r="A40" s="4" t="s">
        <v>74</v>
      </c>
      <c r="B40" s="5" t="s">
        <v>75</v>
      </c>
      <c r="C40" s="28">
        <v>31840</v>
      </c>
      <c r="D40" s="28">
        <v>28699</v>
      </c>
      <c r="E40" s="28">
        <v>1265</v>
      </c>
      <c r="F40" s="28">
        <f t="shared" si="5"/>
        <v>1876</v>
      </c>
      <c r="G40" s="28">
        <v>86280</v>
      </c>
      <c r="H40" s="28">
        <v>55724</v>
      </c>
      <c r="I40" s="28">
        <v>6161</v>
      </c>
      <c r="J40" s="28">
        <f t="shared" si="6"/>
        <v>24395</v>
      </c>
      <c r="K40" s="28">
        <v>1741</v>
      </c>
      <c r="L40" s="28">
        <v>0</v>
      </c>
      <c r="M40" s="28">
        <v>14156</v>
      </c>
      <c r="N40" s="28">
        <v>400</v>
      </c>
      <c r="O40" s="28">
        <v>400</v>
      </c>
    </row>
    <row r="41" spans="1:256" ht="12.75" customHeight="1">
      <c r="A41" s="4" t="s">
        <v>76</v>
      </c>
      <c r="B41" s="5" t="s">
        <v>77</v>
      </c>
      <c r="C41" s="28">
        <v>12074</v>
      </c>
      <c r="D41" s="28">
        <v>9968</v>
      </c>
      <c r="E41" s="28">
        <v>0</v>
      </c>
      <c r="F41" s="28">
        <f t="shared" si="5"/>
        <v>2106</v>
      </c>
      <c r="G41" s="28">
        <v>34952</v>
      </c>
      <c r="H41" s="28">
        <v>21876</v>
      </c>
      <c r="I41" s="28">
        <v>0</v>
      </c>
      <c r="J41" s="28">
        <f t="shared" si="6"/>
        <v>13076</v>
      </c>
      <c r="K41" s="28">
        <v>2727</v>
      </c>
      <c r="L41" s="28">
        <v>0</v>
      </c>
      <c r="M41" s="28">
        <v>559</v>
      </c>
      <c r="N41" s="28">
        <v>697</v>
      </c>
      <c r="O41" s="28">
        <v>697</v>
      </c>
    </row>
    <row r="42" spans="1:256" ht="12.75" customHeight="1">
      <c r="A42" s="4" t="s">
        <v>78</v>
      </c>
      <c r="B42" s="5" t="s">
        <v>79</v>
      </c>
      <c r="C42" s="28">
        <v>65085</v>
      </c>
      <c r="D42" s="28">
        <v>56104</v>
      </c>
      <c r="E42" s="28">
        <v>1674</v>
      </c>
      <c r="F42" s="28">
        <f t="shared" si="5"/>
        <v>7307</v>
      </c>
      <c r="G42" s="28">
        <v>105530</v>
      </c>
      <c r="H42" s="28">
        <v>81828</v>
      </c>
      <c r="I42" s="28">
        <v>4132</v>
      </c>
      <c r="J42" s="28">
        <f t="shared" si="6"/>
        <v>19570</v>
      </c>
      <c r="K42" s="28">
        <v>2160</v>
      </c>
      <c r="L42" s="28">
        <v>0</v>
      </c>
      <c r="M42" s="28">
        <v>72</v>
      </c>
      <c r="N42" s="28">
        <v>451</v>
      </c>
      <c r="O42" s="28">
        <v>451</v>
      </c>
    </row>
    <row r="43" spans="1:256" ht="12.75" customHeight="1">
      <c r="A43" s="8"/>
      <c r="B43" s="9" t="s">
        <v>80</v>
      </c>
      <c r="C43" s="29">
        <f t="shared" ref="C43:O43" si="7">SUM(C31:C42)</f>
        <v>721096</v>
      </c>
      <c r="D43" s="29">
        <f t="shared" si="7"/>
        <v>578358</v>
      </c>
      <c r="E43" s="29">
        <f t="shared" si="7"/>
        <v>20280</v>
      </c>
      <c r="F43" s="29">
        <f t="shared" si="7"/>
        <v>122458</v>
      </c>
      <c r="G43" s="29">
        <f t="shared" si="7"/>
        <v>1996251</v>
      </c>
      <c r="H43" s="29">
        <f t="shared" si="7"/>
        <v>1023353</v>
      </c>
      <c r="I43" s="29">
        <f t="shared" si="7"/>
        <v>90478</v>
      </c>
      <c r="J43" s="29">
        <f t="shared" si="7"/>
        <v>882420</v>
      </c>
      <c r="K43" s="29">
        <f t="shared" si="7"/>
        <v>113982</v>
      </c>
      <c r="L43" s="29">
        <f t="shared" si="7"/>
        <v>404</v>
      </c>
      <c r="M43" s="29">
        <f t="shared" si="7"/>
        <v>155919</v>
      </c>
      <c r="N43" s="29">
        <f t="shared" si="7"/>
        <v>212023</v>
      </c>
      <c r="O43" s="29">
        <f t="shared" si="7"/>
        <v>51528</v>
      </c>
    </row>
    <row r="44" spans="1:256" ht="12.75" customHeight="1">
      <c r="A44" s="4" t="s">
        <v>81</v>
      </c>
      <c r="B44" s="5" t="s">
        <v>82</v>
      </c>
      <c r="C44" s="28">
        <v>34819</v>
      </c>
      <c r="D44" s="28">
        <v>26639</v>
      </c>
      <c r="E44" s="28">
        <v>702</v>
      </c>
      <c r="F44" s="28">
        <f>SUM(C44-D44-E44)</f>
        <v>7478</v>
      </c>
      <c r="G44" s="28">
        <v>128858</v>
      </c>
      <c r="H44" s="28">
        <v>63633</v>
      </c>
      <c r="I44" s="28">
        <v>2788</v>
      </c>
      <c r="J44" s="28">
        <f>SUM(G44-H44-I44)</f>
        <v>62437</v>
      </c>
      <c r="K44" s="28">
        <v>18978</v>
      </c>
      <c r="L44" s="28">
        <v>0</v>
      </c>
      <c r="M44" s="28">
        <v>10570</v>
      </c>
      <c r="N44" s="28">
        <v>1314</v>
      </c>
      <c r="O44" s="28">
        <v>1314</v>
      </c>
    </row>
    <row r="45" spans="1:256" ht="12.75" customHeight="1">
      <c r="A45" s="4" t="s">
        <v>83</v>
      </c>
      <c r="B45" s="5" t="s">
        <v>84</v>
      </c>
      <c r="C45" s="28">
        <v>37695</v>
      </c>
      <c r="D45" s="28">
        <v>30929</v>
      </c>
      <c r="E45" s="28">
        <v>1071</v>
      </c>
      <c r="F45" s="28">
        <f>SUM(C45-D45-E45)</f>
        <v>5695</v>
      </c>
      <c r="G45" s="28">
        <v>143358</v>
      </c>
      <c r="H45" s="28">
        <v>68589</v>
      </c>
      <c r="I45" s="28">
        <v>5192</v>
      </c>
      <c r="J45" s="28">
        <f>SUM(G45-H45-I45)</f>
        <v>69577</v>
      </c>
      <c r="K45" s="28">
        <v>26515</v>
      </c>
      <c r="L45" s="28">
        <v>0</v>
      </c>
      <c r="M45" s="28">
        <v>10140</v>
      </c>
      <c r="N45" s="28">
        <v>87</v>
      </c>
      <c r="O45" s="28">
        <v>87</v>
      </c>
    </row>
    <row r="46" spans="1:256" ht="12.75" customHeight="1">
      <c r="A46" s="8"/>
      <c r="B46" s="9" t="s">
        <v>85</v>
      </c>
      <c r="C46" s="29">
        <f t="shared" ref="C46:O46" si="8">SUM(C44:C45)</f>
        <v>72514</v>
      </c>
      <c r="D46" s="29">
        <f t="shared" si="8"/>
        <v>57568</v>
      </c>
      <c r="E46" s="29">
        <f t="shared" si="8"/>
        <v>1773</v>
      </c>
      <c r="F46" s="29">
        <f t="shared" si="8"/>
        <v>13173</v>
      </c>
      <c r="G46" s="29">
        <f t="shared" si="8"/>
        <v>272216</v>
      </c>
      <c r="H46" s="29">
        <f t="shared" si="8"/>
        <v>132222</v>
      </c>
      <c r="I46" s="29">
        <f t="shared" si="8"/>
        <v>7980</v>
      </c>
      <c r="J46" s="29">
        <f t="shared" si="8"/>
        <v>132014</v>
      </c>
      <c r="K46" s="29">
        <f t="shared" si="8"/>
        <v>45493</v>
      </c>
      <c r="L46" s="29">
        <f t="shared" si="8"/>
        <v>0</v>
      </c>
      <c r="M46" s="29">
        <f t="shared" si="8"/>
        <v>20710</v>
      </c>
      <c r="N46" s="29">
        <f t="shared" si="8"/>
        <v>1401</v>
      </c>
      <c r="O46" s="29">
        <f t="shared" si="8"/>
        <v>1401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8630</v>
      </c>
      <c r="D47" s="28">
        <v>7829</v>
      </c>
      <c r="E47" s="28">
        <v>0</v>
      </c>
      <c r="F47" s="28">
        <f>SUM(C47-D47-E47)</f>
        <v>801</v>
      </c>
      <c r="G47" s="28">
        <v>7953</v>
      </c>
      <c r="H47" s="28">
        <v>5400</v>
      </c>
      <c r="I47" s="28">
        <v>0</v>
      </c>
      <c r="J47" s="28">
        <f>SUM(G47-H47-I47)</f>
        <v>2553</v>
      </c>
      <c r="K47" s="28">
        <v>578</v>
      </c>
      <c r="L47" s="28">
        <v>21</v>
      </c>
      <c r="M47" s="28">
        <v>152</v>
      </c>
      <c r="N47" s="28">
        <v>193</v>
      </c>
      <c r="O47" s="28">
        <v>193</v>
      </c>
    </row>
    <row r="48" spans="1:256" ht="12.75" customHeight="1">
      <c r="A48" s="4" t="s">
        <v>88</v>
      </c>
      <c r="B48" s="5" t="s">
        <v>89</v>
      </c>
      <c r="C48" s="28">
        <v>18247</v>
      </c>
      <c r="D48" s="28">
        <v>17229</v>
      </c>
      <c r="E48" s="28">
        <v>180</v>
      </c>
      <c r="F48" s="28">
        <f>SUM(C48-D48-E48)</f>
        <v>838</v>
      </c>
      <c r="G48" s="28">
        <v>31317</v>
      </c>
      <c r="H48" s="28">
        <v>28666</v>
      </c>
      <c r="I48" s="28">
        <v>610</v>
      </c>
      <c r="J48" s="28">
        <f>SUM(G48-H48-I48)</f>
        <v>2041</v>
      </c>
      <c r="K48" s="28">
        <v>1224</v>
      </c>
      <c r="L48" s="28">
        <v>0</v>
      </c>
      <c r="M48" s="28">
        <v>567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9681</v>
      </c>
      <c r="D49" s="28">
        <v>8881</v>
      </c>
      <c r="E49" s="28">
        <v>538</v>
      </c>
      <c r="F49" s="28">
        <f>SUM(C49-D49-E49)</f>
        <v>262</v>
      </c>
      <c r="G49" s="28">
        <v>8585</v>
      </c>
      <c r="H49" s="28">
        <v>6667</v>
      </c>
      <c r="I49" s="28">
        <v>1267</v>
      </c>
      <c r="J49" s="28">
        <f>SUM(G49-H49-I49)</f>
        <v>651</v>
      </c>
      <c r="K49" s="28">
        <v>7802</v>
      </c>
      <c r="L49" s="28">
        <v>91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50785</v>
      </c>
      <c r="D50" s="28">
        <v>48033</v>
      </c>
      <c r="E50" s="28">
        <v>820</v>
      </c>
      <c r="F50" s="28">
        <f>SUM(C50-D50-E50)</f>
        <v>1932</v>
      </c>
      <c r="G50" s="28">
        <v>108543</v>
      </c>
      <c r="H50" s="28">
        <v>75009</v>
      </c>
      <c r="I50" s="28">
        <v>3570</v>
      </c>
      <c r="J50" s="28">
        <f>SUM(G50-H50-I50)</f>
        <v>29964</v>
      </c>
      <c r="K50" s="28">
        <v>11177</v>
      </c>
      <c r="L50" s="28">
        <v>596</v>
      </c>
      <c r="M50" s="28">
        <v>10352</v>
      </c>
      <c r="N50" s="28">
        <v>1006</v>
      </c>
      <c r="O50" s="28">
        <v>1006</v>
      </c>
    </row>
    <row r="51" spans="1:15" ht="12.75" customHeight="1">
      <c r="A51" s="8"/>
      <c r="B51" s="9" t="s">
        <v>94</v>
      </c>
      <c r="C51" s="29">
        <f t="shared" ref="C51:O51" si="9">SUM(C47:C50)</f>
        <v>87343</v>
      </c>
      <c r="D51" s="29">
        <f t="shared" si="9"/>
        <v>81972</v>
      </c>
      <c r="E51" s="29">
        <f t="shared" si="9"/>
        <v>1538</v>
      </c>
      <c r="F51" s="29">
        <f t="shared" si="9"/>
        <v>3833</v>
      </c>
      <c r="G51" s="29">
        <f t="shared" si="9"/>
        <v>156398</v>
      </c>
      <c r="H51" s="29">
        <f t="shared" si="9"/>
        <v>115742</v>
      </c>
      <c r="I51" s="29">
        <f t="shared" si="9"/>
        <v>5447</v>
      </c>
      <c r="J51" s="29">
        <f t="shared" si="9"/>
        <v>35209</v>
      </c>
      <c r="K51" s="29">
        <f t="shared" si="9"/>
        <v>20781</v>
      </c>
      <c r="L51" s="29">
        <f t="shared" si="9"/>
        <v>708</v>
      </c>
      <c r="M51" s="29">
        <f t="shared" si="9"/>
        <v>11071</v>
      </c>
      <c r="N51" s="29">
        <f t="shared" si="9"/>
        <v>1199</v>
      </c>
      <c r="O51" s="29">
        <f t="shared" si="9"/>
        <v>1199</v>
      </c>
    </row>
    <row r="52" spans="1:15" ht="12.75" customHeight="1">
      <c r="A52" s="4" t="s">
        <v>95</v>
      </c>
      <c r="B52" s="5" t="s">
        <v>96</v>
      </c>
      <c r="C52" s="28">
        <v>9162</v>
      </c>
      <c r="D52" s="28">
        <v>8374</v>
      </c>
      <c r="E52" s="28">
        <v>80</v>
      </c>
      <c r="F52" s="28">
        <f t="shared" ref="F52:F58" si="10">SUM(C52-D52-E52)</f>
        <v>708</v>
      </c>
      <c r="G52" s="28">
        <v>27299</v>
      </c>
      <c r="H52" s="28">
        <v>18163</v>
      </c>
      <c r="I52" s="28">
        <v>276</v>
      </c>
      <c r="J52" s="28">
        <f t="shared" ref="J52:J58" si="11">SUM(G52-H52-I52)</f>
        <v>8860</v>
      </c>
      <c r="K52" s="28">
        <v>9886</v>
      </c>
      <c r="L52" s="28">
        <v>0</v>
      </c>
      <c r="M52" s="28">
        <v>381</v>
      </c>
      <c r="N52" s="28">
        <v>778</v>
      </c>
      <c r="O52" s="28">
        <v>778</v>
      </c>
    </row>
    <row r="53" spans="1:15" ht="12.75" customHeight="1">
      <c r="A53" s="4" t="s">
        <v>97</v>
      </c>
      <c r="B53" s="5" t="s">
        <v>98</v>
      </c>
      <c r="C53" s="28">
        <v>58768</v>
      </c>
      <c r="D53" s="28">
        <v>42560</v>
      </c>
      <c r="E53" s="28">
        <v>690</v>
      </c>
      <c r="F53" s="28">
        <f t="shared" si="10"/>
        <v>15518</v>
      </c>
      <c r="G53" s="28">
        <v>166534</v>
      </c>
      <c r="H53" s="28">
        <v>103459</v>
      </c>
      <c r="I53" s="28">
        <v>4572</v>
      </c>
      <c r="J53" s="28">
        <f t="shared" si="11"/>
        <v>58503</v>
      </c>
      <c r="K53" s="28">
        <v>6017</v>
      </c>
      <c r="L53" s="28">
        <v>0</v>
      </c>
      <c r="M53" s="28">
        <v>4281</v>
      </c>
      <c r="N53" s="28">
        <v>2547</v>
      </c>
      <c r="O53" s="28">
        <v>2547</v>
      </c>
    </row>
    <row r="54" spans="1:15" ht="12.75" customHeight="1">
      <c r="A54" s="4" t="s">
        <v>99</v>
      </c>
      <c r="B54" s="5" t="s">
        <v>100</v>
      </c>
      <c r="C54" s="28">
        <v>9772</v>
      </c>
      <c r="D54" s="28">
        <v>5643</v>
      </c>
      <c r="E54" s="28">
        <v>268</v>
      </c>
      <c r="F54" s="28">
        <f t="shared" si="10"/>
        <v>3861</v>
      </c>
      <c r="G54" s="28">
        <v>30821</v>
      </c>
      <c r="H54" s="28">
        <v>15663</v>
      </c>
      <c r="I54" s="28">
        <v>2210</v>
      </c>
      <c r="J54" s="28">
        <f t="shared" si="11"/>
        <v>12948</v>
      </c>
      <c r="K54" s="28">
        <v>365</v>
      </c>
      <c r="L54" s="28">
        <v>86</v>
      </c>
      <c r="M54" s="28">
        <v>1091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42617</v>
      </c>
      <c r="D55" s="28">
        <v>29644</v>
      </c>
      <c r="E55" s="28">
        <v>644</v>
      </c>
      <c r="F55" s="28">
        <f t="shared" si="10"/>
        <v>12329</v>
      </c>
      <c r="G55" s="28">
        <v>126481</v>
      </c>
      <c r="H55" s="28">
        <v>64909</v>
      </c>
      <c r="I55" s="28">
        <v>2879</v>
      </c>
      <c r="J55" s="28">
        <f t="shared" si="11"/>
        <v>58693</v>
      </c>
      <c r="K55" s="28">
        <v>15480</v>
      </c>
      <c r="L55" s="28">
        <v>0</v>
      </c>
      <c r="M55" s="28">
        <v>7634</v>
      </c>
      <c r="N55" s="28">
        <v>9621</v>
      </c>
      <c r="O55" s="28">
        <v>9621</v>
      </c>
    </row>
    <row r="56" spans="1:15" ht="12.75" customHeight="1">
      <c r="A56" s="4" t="s">
        <v>103</v>
      </c>
      <c r="B56" s="5" t="s">
        <v>104</v>
      </c>
      <c r="C56" s="28">
        <v>56376</v>
      </c>
      <c r="D56" s="28">
        <v>24804</v>
      </c>
      <c r="E56" s="28">
        <v>2513</v>
      </c>
      <c r="F56" s="28">
        <f t="shared" si="10"/>
        <v>29059</v>
      </c>
      <c r="G56" s="28">
        <v>183138</v>
      </c>
      <c r="H56" s="28">
        <v>53212</v>
      </c>
      <c r="I56" s="28">
        <v>13782</v>
      </c>
      <c r="J56" s="28">
        <f t="shared" si="11"/>
        <v>116144</v>
      </c>
      <c r="K56" s="28">
        <v>14969</v>
      </c>
      <c r="L56" s="28">
        <v>861</v>
      </c>
      <c r="M56" s="28">
        <v>21823</v>
      </c>
      <c r="N56" s="28">
        <v>2103</v>
      </c>
      <c r="O56" s="28">
        <v>2103</v>
      </c>
    </row>
    <row r="57" spans="1:15" ht="12.75" customHeight="1">
      <c r="A57" s="4" t="s">
        <v>105</v>
      </c>
      <c r="B57" s="5" t="s">
        <v>106</v>
      </c>
      <c r="C57" s="28">
        <v>51753</v>
      </c>
      <c r="D57" s="28">
        <v>29032</v>
      </c>
      <c r="E57" s="28">
        <v>2695</v>
      </c>
      <c r="F57" s="28">
        <f t="shared" si="10"/>
        <v>20026</v>
      </c>
      <c r="G57" s="28">
        <v>185035</v>
      </c>
      <c r="H57" s="28">
        <v>83757</v>
      </c>
      <c r="I57" s="28">
        <v>14586</v>
      </c>
      <c r="J57" s="28">
        <f t="shared" si="11"/>
        <v>86692</v>
      </c>
      <c r="K57" s="28">
        <v>3319</v>
      </c>
      <c r="L57" s="28">
        <v>0</v>
      </c>
      <c r="M57" s="28">
        <v>12320</v>
      </c>
      <c r="N57" s="28">
        <v>263</v>
      </c>
      <c r="O57" s="28">
        <v>263</v>
      </c>
    </row>
    <row r="58" spans="1:15" ht="12.75" customHeight="1">
      <c r="A58" s="4" t="s">
        <v>107</v>
      </c>
      <c r="B58" s="5" t="s">
        <v>108</v>
      </c>
      <c r="C58" s="28">
        <v>54211</v>
      </c>
      <c r="D58" s="28">
        <v>29782</v>
      </c>
      <c r="E58" s="28">
        <v>891</v>
      </c>
      <c r="F58" s="28">
        <f t="shared" si="10"/>
        <v>23538</v>
      </c>
      <c r="G58" s="28">
        <v>163369</v>
      </c>
      <c r="H58" s="28">
        <v>65469</v>
      </c>
      <c r="I58" s="28">
        <v>4667</v>
      </c>
      <c r="J58" s="28">
        <f t="shared" si="11"/>
        <v>93233</v>
      </c>
      <c r="K58" s="28">
        <v>4630</v>
      </c>
      <c r="L58" s="28">
        <v>172</v>
      </c>
      <c r="M58" s="28">
        <v>7529</v>
      </c>
      <c r="N58" s="28">
        <v>18321</v>
      </c>
      <c r="O58" s="28">
        <v>18321</v>
      </c>
    </row>
    <row r="59" spans="1:15" ht="12.75" customHeight="1">
      <c r="A59" s="8"/>
      <c r="B59" s="9" t="s">
        <v>109</v>
      </c>
      <c r="C59" s="29">
        <f t="shared" ref="C59:O59" si="12">SUM(C52:C58)</f>
        <v>282659</v>
      </c>
      <c r="D59" s="29">
        <f t="shared" si="12"/>
        <v>169839</v>
      </c>
      <c r="E59" s="29">
        <f t="shared" si="12"/>
        <v>7781</v>
      </c>
      <c r="F59" s="29">
        <f t="shared" si="12"/>
        <v>105039</v>
      </c>
      <c r="G59" s="29">
        <f t="shared" si="12"/>
        <v>882677</v>
      </c>
      <c r="H59" s="29">
        <f t="shared" si="12"/>
        <v>404632</v>
      </c>
      <c r="I59" s="29">
        <f t="shared" si="12"/>
        <v>42972</v>
      </c>
      <c r="J59" s="29">
        <f t="shared" si="12"/>
        <v>435073</v>
      </c>
      <c r="K59" s="29">
        <f t="shared" si="12"/>
        <v>54666</v>
      </c>
      <c r="L59" s="29">
        <f t="shared" si="12"/>
        <v>1119</v>
      </c>
      <c r="M59" s="29">
        <f t="shared" si="12"/>
        <v>55059</v>
      </c>
      <c r="N59" s="29">
        <f t="shared" si="12"/>
        <v>33633</v>
      </c>
      <c r="O59" s="29">
        <f t="shared" si="12"/>
        <v>33633</v>
      </c>
    </row>
    <row r="60" spans="1:15" ht="12.75" customHeight="1">
      <c r="A60" s="4" t="s">
        <v>110</v>
      </c>
      <c r="B60" s="5" t="s">
        <v>111</v>
      </c>
      <c r="C60" s="28">
        <v>61708</v>
      </c>
      <c r="D60" s="28">
        <v>47138</v>
      </c>
      <c r="E60" s="28">
        <v>4056</v>
      </c>
      <c r="F60" s="28">
        <f t="shared" ref="F60:F68" si="13">SUM(C60-D60-E60)</f>
        <v>10514</v>
      </c>
      <c r="G60" s="28">
        <v>176619</v>
      </c>
      <c r="H60" s="28">
        <v>102917</v>
      </c>
      <c r="I60" s="28">
        <v>26731</v>
      </c>
      <c r="J60" s="28">
        <f t="shared" ref="J60:J68" si="14">SUM(G60-H60-I60)</f>
        <v>46971</v>
      </c>
      <c r="K60" s="28">
        <v>1779</v>
      </c>
      <c r="L60" s="28">
        <v>0</v>
      </c>
      <c r="M60" s="28">
        <v>6350</v>
      </c>
      <c r="N60" s="28">
        <v>1064</v>
      </c>
      <c r="O60" s="28">
        <v>1064</v>
      </c>
    </row>
    <row r="61" spans="1:15" ht="12.75" customHeight="1">
      <c r="A61" s="4" t="s">
        <v>112</v>
      </c>
      <c r="B61" s="5" t="s">
        <v>113</v>
      </c>
      <c r="C61" s="28">
        <v>15734</v>
      </c>
      <c r="D61" s="28">
        <v>12464</v>
      </c>
      <c r="E61" s="28">
        <v>180</v>
      </c>
      <c r="F61" s="28">
        <f t="shared" si="13"/>
        <v>3090</v>
      </c>
      <c r="G61" s="28">
        <v>36041</v>
      </c>
      <c r="H61" s="28">
        <v>27753</v>
      </c>
      <c r="I61" s="28">
        <v>963</v>
      </c>
      <c r="J61" s="28">
        <f t="shared" si="14"/>
        <v>7325</v>
      </c>
      <c r="K61" s="28">
        <v>67</v>
      </c>
      <c r="L61" s="28">
        <v>769</v>
      </c>
      <c r="M61" s="28">
        <v>3718</v>
      </c>
      <c r="N61" s="28">
        <v>17</v>
      </c>
      <c r="O61" s="28">
        <v>17</v>
      </c>
    </row>
    <row r="62" spans="1:15" ht="12.75" customHeight="1">
      <c r="A62" s="4" t="s">
        <v>114</v>
      </c>
      <c r="B62" s="5" t="s">
        <v>115</v>
      </c>
      <c r="C62" s="28">
        <v>26509</v>
      </c>
      <c r="D62" s="28">
        <v>16140</v>
      </c>
      <c r="E62" s="28">
        <v>1128</v>
      </c>
      <c r="F62" s="28">
        <f t="shared" si="13"/>
        <v>9241</v>
      </c>
      <c r="G62" s="28">
        <v>103030</v>
      </c>
      <c r="H62" s="28">
        <v>41456</v>
      </c>
      <c r="I62" s="28">
        <v>8119</v>
      </c>
      <c r="J62" s="28">
        <f t="shared" si="14"/>
        <v>53455</v>
      </c>
      <c r="K62" s="28">
        <v>13348</v>
      </c>
      <c r="L62" s="28">
        <v>748</v>
      </c>
      <c r="M62" s="28">
        <v>9197</v>
      </c>
      <c r="N62" s="28">
        <v>7497</v>
      </c>
      <c r="O62" s="28">
        <v>7497</v>
      </c>
    </row>
    <row r="63" spans="1:15" ht="12.75" customHeight="1">
      <c r="A63" s="4" t="s">
        <v>116</v>
      </c>
      <c r="B63" s="5" t="s">
        <v>117</v>
      </c>
      <c r="C63" s="28">
        <v>40268</v>
      </c>
      <c r="D63" s="28">
        <v>27884</v>
      </c>
      <c r="E63" s="28">
        <v>1732</v>
      </c>
      <c r="F63" s="28">
        <f t="shared" si="13"/>
        <v>10652</v>
      </c>
      <c r="G63" s="28">
        <v>124912</v>
      </c>
      <c r="H63" s="28">
        <v>74390</v>
      </c>
      <c r="I63" s="28">
        <v>13892</v>
      </c>
      <c r="J63" s="28">
        <f t="shared" si="14"/>
        <v>36630</v>
      </c>
      <c r="K63" s="28">
        <v>1024</v>
      </c>
      <c r="L63" s="28">
        <v>0</v>
      </c>
      <c r="M63" s="28">
        <v>5803</v>
      </c>
      <c r="N63" s="28">
        <v>58</v>
      </c>
      <c r="O63" s="28">
        <v>58</v>
      </c>
    </row>
    <row r="64" spans="1:15" ht="12.75" customHeight="1">
      <c r="A64" s="4" t="s">
        <v>118</v>
      </c>
      <c r="B64" s="5" t="s">
        <v>119</v>
      </c>
      <c r="C64" s="28">
        <v>34042</v>
      </c>
      <c r="D64" s="28">
        <v>19040</v>
      </c>
      <c r="E64" s="28">
        <v>2000</v>
      </c>
      <c r="F64" s="28">
        <f t="shared" si="13"/>
        <v>13002</v>
      </c>
      <c r="G64" s="28">
        <v>123632</v>
      </c>
      <c r="H64" s="28">
        <v>50645</v>
      </c>
      <c r="I64" s="28">
        <v>12910</v>
      </c>
      <c r="J64" s="28">
        <f t="shared" si="14"/>
        <v>60077</v>
      </c>
      <c r="K64" s="28">
        <v>562</v>
      </c>
      <c r="L64" s="28">
        <v>44</v>
      </c>
      <c r="M64" s="28">
        <v>2432</v>
      </c>
      <c r="N64" s="28">
        <v>107</v>
      </c>
      <c r="O64" s="28">
        <v>107</v>
      </c>
    </row>
    <row r="65" spans="1:15" ht="12.75" customHeight="1">
      <c r="A65" s="4" t="s">
        <v>120</v>
      </c>
      <c r="B65" s="5" t="s">
        <v>121</v>
      </c>
      <c r="C65" s="28">
        <v>17313</v>
      </c>
      <c r="D65" s="28">
        <v>13867</v>
      </c>
      <c r="E65" s="28">
        <v>1421</v>
      </c>
      <c r="F65" s="28">
        <f t="shared" si="13"/>
        <v>2025</v>
      </c>
      <c r="G65" s="28">
        <v>73416</v>
      </c>
      <c r="H65" s="28">
        <v>35618</v>
      </c>
      <c r="I65" s="28">
        <v>9654</v>
      </c>
      <c r="J65" s="28">
        <f t="shared" si="14"/>
        <v>28144</v>
      </c>
      <c r="K65" s="28">
        <v>3547</v>
      </c>
      <c r="L65" s="28">
        <v>1</v>
      </c>
      <c r="M65" s="28">
        <v>5141</v>
      </c>
      <c r="N65" s="28">
        <v>332</v>
      </c>
      <c r="O65" s="28">
        <v>332</v>
      </c>
    </row>
    <row r="66" spans="1:15" ht="12.75" customHeight="1">
      <c r="A66" s="4" t="s">
        <v>122</v>
      </c>
      <c r="B66" s="5" t="s">
        <v>123</v>
      </c>
      <c r="C66" s="28">
        <v>32298</v>
      </c>
      <c r="D66" s="28">
        <v>12661</v>
      </c>
      <c r="E66" s="28">
        <v>824</v>
      </c>
      <c r="F66" s="28">
        <f t="shared" si="13"/>
        <v>18813</v>
      </c>
      <c r="G66" s="28">
        <v>182746</v>
      </c>
      <c r="H66" s="28">
        <v>31381</v>
      </c>
      <c r="I66" s="28">
        <v>4958</v>
      </c>
      <c r="J66" s="28">
        <f t="shared" si="14"/>
        <v>146407</v>
      </c>
      <c r="K66" s="28">
        <v>15091</v>
      </c>
      <c r="L66" s="28">
        <v>89</v>
      </c>
      <c r="M66" s="28">
        <v>30050</v>
      </c>
      <c r="N66" s="28">
        <v>586</v>
      </c>
      <c r="O66" s="28">
        <v>272</v>
      </c>
    </row>
    <row r="67" spans="1:15" ht="12.75" customHeight="1">
      <c r="A67" s="4" t="s">
        <v>124</v>
      </c>
      <c r="B67" s="5" t="s">
        <v>125</v>
      </c>
      <c r="C67" s="28">
        <v>56911</v>
      </c>
      <c r="D67" s="28">
        <v>19410</v>
      </c>
      <c r="E67" s="28">
        <v>0</v>
      </c>
      <c r="F67" s="28">
        <f t="shared" si="13"/>
        <v>37501</v>
      </c>
      <c r="G67" s="28">
        <v>262026</v>
      </c>
      <c r="H67" s="28">
        <v>44295</v>
      </c>
      <c r="I67" s="28">
        <v>0</v>
      </c>
      <c r="J67" s="28">
        <f t="shared" si="14"/>
        <v>217731</v>
      </c>
      <c r="K67" s="28">
        <v>16489</v>
      </c>
      <c r="L67" s="28">
        <v>0</v>
      </c>
      <c r="M67" s="28">
        <v>63358</v>
      </c>
      <c r="N67" s="28">
        <v>893</v>
      </c>
      <c r="O67" s="28">
        <v>893</v>
      </c>
    </row>
    <row r="68" spans="1:15" ht="12.75" customHeight="1">
      <c r="A68" s="4" t="s">
        <v>126</v>
      </c>
      <c r="B68" s="5" t="s">
        <v>127</v>
      </c>
      <c r="C68" s="28">
        <v>24945</v>
      </c>
      <c r="D68" s="28">
        <v>17322</v>
      </c>
      <c r="E68" s="28">
        <v>481</v>
      </c>
      <c r="F68" s="28">
        <f t="shared" si="13"/>
        <v>7142</v>
      </c>
      <c r="G68" s="28">
        <v>90999</v>
      </c>
      <c r="H68" s="28">
        <v>36231</v>
      </c>
      <c r="I68" s="28">
        <v>3109</v>
      </c>
      <c r="J68" s="28">
        <f t="shared" si="14"/>
        <v>51659</v>
      </c>
      <c r="K68" s="28">
        <v>205</v>
      </c>
      <c r="L68" s="28">
        <v>25</v>
      </c>
      <c r="M68" s="28">
        <v>2481</v>
      </c>
      <c r="N68" s="28">
        <v>94</v>
      </c>
      <c r="O68" s="28">
        <v>94</v>
      </c>
    </row>
    <row r="69" spans="1:15" ht="12.75" customHeight="1">
      <c r="A69" s="8"/>
      <c r="B69" s="9" t="s">
        <v>128</v>
      </c>
      <c r="C69" s="29">
        <f t="shared" ref="C69:O69" si="15">SUM(C60:C68)</f>
        <v>309728</v>
      </c>
      <c r="D69" s="29">
        <f t="shared" si="15"/>
        <v>185926</v>
      </c>
      <c r="E69" s="29">
        <f t="shared" si="15"/>
        <v>11822</v>
      </c>
      <c r="F69" s="29">
        <f t="shared" si="15"/>
        <v>111980</v>
      </c>
      <c r="G69" s="29">
        <f t="shared" si="15"/>
        <v>1173421</v>
      </c>
      <c r="H69" s="29">
        <f t="shared" si="15"/>
        <v>444686</v>
      </c>
      <c r="I69" s="29">
        <f t="shared" si="15"/>
        <v>80336</v>
      </c>
      <c r="J69" s="29">
        <f t="shared" si="15"/>
        <v>648399</v>
      </c>
      <c r="K69" s="29">
        <f t="shared" si="15"/>
        <v>52112</v>
      </c>
      <c r="L69" s="29">
        <f t="shared" si="15"/>
        <v>1676</v>
      </c>
      <c r="M69" s="29">
        <f t="shared" si="15"/>
        <v>128530</v>
      </c>
      <c r="N69" s="29">
        <f t="shared" si="15"/>
        <v>10648</v>
      </c>
      <c r="O69" s="29">
        <f t="shared" si="15"/>
        <v>10334</v>
      </c>
    </row>
    <row r="70" spans="1:15" ht="12.75" customHeight="1">
      <c r="A70" s="4" t="s">
        <v>129</v>
      </c>
      <c r="B70" s="5" t="s">
        <v>130</v>
      </c>
      <c r="C70" s="28">
        <v>19795</v>
      </c>
      <c r="D70" s="28">
        <v>16911</v>
      </c>
      <c r="E70" s="28">
        <v>1200</v>
      </c>
      <c r="F70" s="28">
        <f t="shared" ref="F70:F79" si="16">SUM(C70-D70-E70)</f>
        <v>1684</v>
      </c>
      <c r="G70" s="28">
        <v>61378</v>
      </c>
      <c r="H70" s="28">
        <v>38204</v>
      </c>
      <c r="I70" s="28">
        <v>9935</v>
      </c>
      <c r="J70" s="28">
        <f t="shared" ref="J70:J79" si="17">SUM(G70-H70-I70)</f>
        <v>13239</v>
      </c>
      <c r="K70" s="28">
        <v>1395</v>
      </c>
      <c r="L70" s="28">
        <v>17</v>
      </c>
      <c r="M70" s="28">
        <v>2029</v>
      </c>
      <c r="N70" s="28">
        <v>283</v>
      </c>
      <c r="O70" s="28">
        <v>283</v>
      </c>
    </row>
    <row r="71" spans="1:15" ht="12.75" customHeight="1">
      <c r="A71" s="4" t="s">
        <v>131</v>
      </c>
      <c r="B71" s="5" t="s">
        <v>132</v>
      </c>
      <c r="C71" s="28">
        <v>90100</v>
      </c>
      <c r="D71" s="28">
        <v>52432</v>
      </c>
      <c r="E71" s="28">
        <v>2799</v>
      </c>
      <c r="F71" s="28">
        <f t="shared" si="16"/>
        <v>34869</v>
      </c>
      <c r="G71" s="28">
        <v>201313</v>
      </c>
      <c r="H71" s="28">
        <v>88793</v>
      </c>
      <c r="I71" s="28">
        <v>16098</v>
      </c>
      <c r="J71" s="28">
        <f t="shared" si="17"/>
        <v>96422</v>
      </c>
      <c r="K71" s="28">
        <v>8257</v>
      </c>
      <c r="L71" s="28">
        <v>0</v>
      </c>
      <c r="M71" s="28">
        <v>5731</v>
      </c>
      <c r="N71" s="28">
        <v>11525</v>
      </c>
      <c r="O71" s="28">
        <v>11525</v>
      </c>
    </row>
    <row r="72" spans="1:15" ht="12.75" customHeight="1">
      <c r="A72" s="4" t="s">
        <v>133</v>
      </c>
      <c r="B72" s="5" t="s">
        <v>134</v>
      </c>
      <c r="C72" s="28">
        <v>14624</v>
      </c>
      <c r="D72" s="28">
        <v>12115</v>
      </c>
      <c r="E72" s="28">
        <v>0</v>
      </c>
      <c r="F72" s="28">
        <f t="shared" si="16"/>
        <v>2509</v>
      </c>
      <c r="G72" s="28">
        <v>40378</v>
      </c>
      <c r="H72" s="28">
        <v>29022</v>
      </c>
      <c r="I72" s="28">
        <v>0</v>
      </c>
      <c r="J72" s="28">
        <f t="shared" si="17"/>
        <v>11356</v>
      </c>
      <c r="K72" s="28">
        <v>2367</v>
      </c>
      <c r="L72" s="28">
        <v>1054</v>
      </c>
      <c r="M72" s="28">
        <v>6052</v>
      </c>
      <c r="N72" s="28">
        <v>143</v>
      </c>
      <c r="O72" s="28">
        <v>143</v>
      </c>
    </row>
    <row r="73" spans="1:15" ht="12.75" customHeight="1">
      <c r="A73" s="4" t="s">
        <v>135</v>
      </c>
      <c r="B73" s="5" t="s">
        <v>136</v>
      </c>
      <c r="C73" s="28">
        <v>36412</v>
      </c>
      <c r="D73" s="28">
        <v>25633</v>
      </c>
      <c r="E73" s="28">
        <v>307</v>
      </c>
      <c r="F73" s="28">
        <f t="shared" si="16"/>
        <v>10472</v>
      </c>
      <c r="G73" s="28">
        <v>106238</v>
      </c>
      <c r="H73" s="28">
        <v>52894</v>
      </c>
      <c r="I73" s="28">
        <v>1129</v>
      </c>
      <c r="J73" s="28">
        <f t="shared" si="17"/>
        <v>52215</v>
      </c>
      <c r="K73" s="28">
        <v>5375</v>
      </c>
      <c r="L73" s="28">
        <v>398</v>
      </c>
      <c r="M73" s="28">
        <v>11798</v>
      </c>
      <c r="N73" s="28">
        <v>25521</v>
      </c>
      <c r="O73" s="28">
        <v>25181</v>
      </c>
    </row>
    <row r="74" spans="1:15" ht="12.75" customHeight="1">
      <c r="A74" s="4" t="s">
        <v>137</v>
      </c>
      <c r="B74" s="5" t="s">
        <v>138</v>
      </c>
      <c r="C74" s="28">
        <v>28821</v>
      </c>
      <c r="D74" s="28">
        <v>23923</v>
      </c>
      <c r="E74" s="28">
        <v>904</v>
      </c>
      <c r="F74" s="28">
        <f t="shared" si="16"/>
        <v>3994</v>
      </c>
      <c r="G74" s="28">
        <v>60948</v>
      </c>
      <c r="H74" s="28">
        <v>40203</v>
      </c>
      <c r="I74" s="28">
        <v>4320</v>
      </c>
      <c r="J74" s="28">
        <f t="shared" si="17"/>
        <v>16425</v>
      </c>
      <c r="K74" s="28">
        <v>2242</v>
      </c>
      <c r="L74" s="28">
        <v>0</v>
      </c>
      <c r="M74" s="28">
        <v>1023</v>
      </c>
      <c r="N74" s="28">
        <v>1064</v>
      </c>
      <c r="O74" s="28">
        <v>1064</v>
      </c>
    </row>
    <row r="75" spans="1:15" ht="12.75" customHeight="1">
      <c r="A75" s="4" t="s">
        <v>139</v>
      </c>
      <c r="B75" s="5" t="s">
        <v>140</v>
      </c>
      <c r="C75" s="28">
        <v>14568</v>
      </c>
      <c r="D75" s="28">
        <v>13906</v>
      </c>
      <c r="E75" s="28">
        <v>282</v>
      </c>
      <c r="F75" s="28">
        <f t="shared" si="16"/>
        <v>380</v>
      </c>
      <c r="G75" s="28">
        <v>27772</v>
      </c>
      <c r="H75" s="28">
        <v>22174</v>
      </c>
      <c r="I75" s="28">
        <v>2371</v>
      </c>
      <c r="J75" s="28">
        <f t="shared" si="17"/>
        <v>3227</v>
      </c>
      <c r="K75" s="28">
        <v>117</v>
      </c>
      <c r="L75" s="28">
        <v>0</v>
      </c>
      <c r="M75" s="28">
        <v>43</v>
      </c>
      <c r="N75" s="28">
        <v>68</v>
      </c>
      <c r="O75" s="28">
        <v>12</v>
      </c>
    </row>
    <row r="76" spans="1:15" ht="12.75" customHeight="1">
      <c r="A76" s="4" t="s">
        <v>141</v>
      </c>
      <c r="B76" s="5" t="s">
        <v>142</v>
      </c>
      <c r="C76" s="28">
        <v>29942</v>
      </c>
      <c r="D76" s="28">
        <v>22526</v>
      </c>
      <c r="E76" s="28">
        <v>535</v>
      </c>
      <c r="F76" s="28">
        <f t="shared" si="16"/>
        <v>6881</v>
      </c>
      <c r="G76" s="28">
        <v>79069</v>
      </c>
      <c r="H76" s="28">
        <v>48292</v>
      </c>
      <c r="I76" s="28">
        <v>2356</v>
      </c>
      <c r="J76" s="28">
        <f t="shared" si="17"/>
        <v>28421</v>
      </c>
      <c r="K76" s="28">
        <v>1309</v>
      </c>
      <c r="L76" s="28">
        <v>403</v>
      </c>
      <c r="M76" s="28">
        <v>2613</v>
      </c>
      <c r="N76" s="28">
        <v>960</v>
      </c>
      <c r="O76" s="28">
        <v>960</v>
      </c>
    </row>
    <row r="77" spans="1:15" ht="12.75" customHeight="1">
      <c r="A77" s="4" t="s">
        <v>143</v>
      </c>
      <c r="B77" s="5" t="s">
        <v>144</v>
      </c>
      <c r="C77" s="28">
        <v>26198</v>
      </c>
      <c r="D77" s="28">
        <v>17012</v>
      </c>
      <c r="E77" s="28">
        <v>392</v>
      </c>
      <c r="F77" s="28">
        <f t="shared" si="16"/>
        <v>8794</v>
      </c>
      <c r="G77" s="28">
        <v>61233</v>
      </c>
      <c r="H77" s="28">
        <v>31508</v>
      </c>
      <c r="I77" s="28">
        <v>1689</v>
      </c>
      <c r="J77" s="28">
        <f t="shared" si="17"/>
        <v>28036</v>
      </c>
      <c r="K77" s="28">
        <v>3165</v>
      </c>
      <c r="L77" s="28">
        <v>0</v>
      </c>
      <c r="M77" s="28">
        <v>2675</v>
      </c>
      <c r="N77" s="28">
        <v>625</v>
      </c>
      <c r="O77" s="28">
        <v>625</v>
      </c>
    </row>
    <row r="78" spans="1:15" ht="12.75" customHeight="1">
      <c r="A78" s="4" t="s">
        <v>145</v>
      </c>
      <c r="B78" s="5" t="s">
        <v>146</v>
      </c>
      <c r="C78" s="28">
        <v>15441</v>
      </c>
      <c r="D78" s="28">
        <v>12594</v>
      </c>
      <c r="E78" s="28">
        <v>0</v>
      </c>
      <c r="F78" s="28">
        <f t="shared" si="16"/>
        <v>2847</v>
      </c>
      <c r="G78" s="28">
        <v>29467</v>
      </c>
      <c r="H78" s="28">
        <v>21184</v>
      </c>
      <c r="I78" s="28">
        <v>0</v>
      </c>
      <c r="J78" s="28">
        <f t="shared" si="17"/>
        <v>8283</v>
      </c>
      <c r="K78" s="28">
        <v>559</v>
      </c>
      <c r="L78" s="28">
        <v>0</v>
      </c>
      <c r="M78" s="28">
        <v>28</v>
      </c>
      <c r="N78" s="28">
        <v>219</v>
      </c>
      <c r="O78" s="28">
        <v>219</v>
      </c>
    </row>
    <row r="79" spans="1:15" ht="12.75" customHeight="1">
      <c r="A79" s="4" t="s">
        <v>147</v>
      </c>
      <c r="B79" s="5" t="s">
        <v>148</v>
      </c>
      <c r="C79" s="28">
        <v>15803</v>
      </c>
      <c r="D79" s="28">
        <v>14456</v>
      </c>
      <c r="E79" s="28">
        <v>326</v>
      </c>
      <c r="F79" s="28">
        <f t="shared" si="16"/>
        <v>1021</v>
      </c>
      <c r="G79" s="28">
        <v>48086</v>
      </c>
      <c r="H79" s="28">
        <v>33618</v>
      </c>
      <c r="I79" s="28">
        <v>2100</v>
      </c>
      <c r="J79" s="28">
        <f t="shared" si="17"/>
        <v>12368</v>
      </c>
      <c r="K79" s="28">
        <v>2162</v>
      </c>
      <c r="L79" s="28">
        <v>316</v>
      </c>
      <c r="M79" s="28">
        <v>9599</v>
      </c>
      <c r="N79" s="28">
        <v>376</v>
      </c>
      <c r="O79" s="28">
        <v>376</v>
      </c>
    </row>
    <row r="80" spans="1:15" ht="12.75" customHeight="1">
      <c r="A80" s="8"/>
      <c r="B80" s="9" t="s">
        <v>149</v>
      </c>
      <c r="C80" s="29">
        <f t="shared" ref="C80:O80" si="18">SUM(C70:C79)</f>
        <v>291704</v>
      </c>
      <c r="D80" s="29">
        <f t="shared" si="18"/>
        <v>211508</v>
      </c>
      <c r="E80" s="29">
        <f t="shared" si="18"/>
        <v>6745</v>
      </c>
      <c r="F80" s="29">
        <f t="shared" si="18"/>
        <v>73451</v>
      </c>
      <c r="G80" s="29">
        <f t="shared" si="18"/>
        <v>715882</v>
      </c>
      <c r="H80" s="29">
        <f t="shared" si="18"/>
        <v>405892</v>
      </c>
      <c r="I80" s="29">
        <f t="shared" si="18"/>
        <v>39998</v>
      </c>
      <c r="J80" s="29">
        <f t="shared" si="18"/>
        <v>269992</v>
      </c>
      <c r="K80" s="29">
        <f t="shared" si="18"/>
        <v>26948</v>
      </c>
      <c r="L80" s="29">
        <f t="shared" si="18"/>
        <v>2188</v>
      </c>
      <c r="M80" s="29">
        <f t="shared" si="18"/>
        <v>41591</v>
      </c>
      <c r="N80" s="29">
        <f t="shared" si="18"/>
        <v>40784</v>
      </c>
      <c r="O80" s="29">
        <f t="shared" si="18"/>
        <v>40388</v>
      </c>
    </row>
    <row r="81" spans="1:15" ht="12.75" customHeight="1">
      <c r="A81" s="4" t="s">
        <v>150</v>
      </c>
      <c r="B81" s="5" t="s">
        <v>151</v>
      </c>
      <c r="C81" s="28">
        <v>26973</v>
      </c>
      <c r="D81" s="28">
        <v>16290</v>
      </c>
      <c r="E81" s="28">
        <v>641</v>
      </c>
      <c r="F81" s="28">
        <f>SUM(C81-D81-E81)</f>
        <v>10042</v>
      </c>
      <c r="G81" s="28">
        <v>106546</v>
      </c>
      <c r="H81" s="28">
        <v>52618</v>
      </c>
      <c r="I81" s="28">
        <v>6498</v>
      </c>
      <c r="J81" s="28">
        <f>SUM(G81-H81-I81)</f>
        <v>47430</v>
      </c>
      <c r="K81" s="28">
        <v>1361</v>
      </c>
      <c r="L81" s="28">
        <v>0</v>
      </c>
      <c r="M81" s="28">
        <v>6428</v>
      </c>
      <c r="N81" s="28">
        <v>2105</v>
      </c>
      <c r="O81" s="28">
        <v>2105</v>
      </c>
    </row>
    <row r="82" spans="1:15" ht="12.75" customHeight="1">
      <c r="A82" s="4" t="s">
        <v>152</v>
      </c>
      <c r="B82" s="5" t="s">
        <v>153</v>
      </c>
      <c r="C82" s="28">
        <v>13743</v>
      </c>
      <c r="D82" s="28">
        <v>10166</v>
      </c>
      <c r="E82" s="28">
        <v>162</v>
      </c>
      <c r="F82" s="28">
        <f>SUM(C82-D82-E82)</f>
        <v>3415</v>
      </c>
      <c r="G82" s="28">
        <v>59917</v>
      </c>
      <c r="H82" s="28">
        <v>29773</v>
      </c>
      <c r="I82" s="28">
        <v>1615</v>
      </c>
      <c r="J82" s="28">
        <f>SUM(G82-H82-I82)</f>
        <v>28529</v>
      </c>
      <c r="K82" s="28">
        <v>503</v>
      </c>
      <c r="L82" s="28">
        <v>8</v>
      </c>
      <c r="M82" s="28">
        <v>5292</v>
      </c>
      <c r="N82" s="28">
        <v>410</v>
      </c>
      <c r="O82" s="28">
        <v>410</v>
      </c>
    </row>
    <row r="83" spans="1:15" ht="12.75" customHeight="1">
      <c r="A83" s="4" t="s">
        <v>154</v>
      </c>
      <c r="B83" s="5" t="s">
        <v>155</v>
      </c>
      <c r="C83" s="28">
        <v>3669</v>
      </c>
      <c r="D83" s="28">
        <v>3409</v>
      </c>
      <c r="E83" s="28">
        <v>249</v>
      </c>
      <c r="F83" s="28">
        <f>SUM(C83-D83-E83)</f>
        <v>11</v>
      </c>
      <c r="G83" s="28">
        <v>11883</v>
      </c>
      <c r="H83" s="28">
        <v>10075</v>
      </c>
      <c r="I83" s="28">
        <v>1673</v>
      </c>
      <c r="J83" s="28">
        <f>SUM(G83-H83-I83)</f>
        <v>135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12474</v>
      </c>
      <c r="D84" s="28">
        <v>11408</v>
      </c>
      <c r="E84" s="28">
        <v>168</v>
      </c>
      <c r="F84" s="28">
        <f>SUM(C84-D84-E84)</f>
        <v>898</v>
      </c>
      <c r="G84" s="28">
        <v>47515</v>
      </c>
      <c r="H84" s="28">
        <v>33526</v>
      </c>
      <c r="I84" s="28">
        <v>1627</v>
      </c>
      <c r="J84" s="28">
        <f>SUM(G84-H84-I84)</f>
        <v>12362</v>
      </c>
      <c r="K84" s="28">
        <v>638</v>
      </c>
      <c r="L84" s="28">
        <v>0</v>
      </c>
      <c r="M84" s="28">
        <v>3872</v>
      </c>
      <c r="N84" s="28">
        <v>152</v>
      </c>
      <c r="O84" s="28">
        <v>152</v>
      </c>
    </row>
    <row r="85" spans="1:15" ht="12.75" customHeight="1">
      <c r="A85" s="4" t="s">
        <v>158</v>
      </c>
      <c r="B85" s="5" t="s">
        <v>159</v>
      </c>
      <c r="C85" s="28">
        <v>19781</v>
      </c>
      <c r="D85" s="28">
        <v>17642</v>
      </c>
      <c r="E85" s="28">
        <v>654</v>
      </c>
      <c r="F85" s="28">
        <f>SUM(C85-D85-E85)</f>
        <v>1485</v>
      </c>
      <c r="G85" s="28">
        <v>58329</v>
      </c>
      <c r="H85" s="28">
        <v>42481</v>
      </c>
      <c r="I85" s="28">
        <v>4125</v>
      </c>
      <c r="J85" s="28">
        <f>SUM(G85-H85-I85)</f>
        <v>11723</v>
      </c>
      <c r="K85" s="28">
        <v>1371</v>
      </c>
      <c r="L85" s="28">
        <v>31</v>
      </c>
      <c r="M85" s="28">
        <v>2504</v>
      </c>
      <c r="N85" s="28">
        <v>11934</v>
      </c>
      <c r="O85" s="28">
        <v>11934</v>
      </c>
    </row>
    <row r="86" spans="1:15" ht="12.75" customHeight="1">
      <c r="A86" s="8"/>
      <c r="B86" s="9" t="s">
        <v>160</v>
      </c>
      <c r="C86" s="29">
        <f t="shared" ref="C86:O86" si="19">SUM(C81:C85)</f>
        <v>76640</v>
      </c>
      <c r="D86" s="29">
        <f t="shared" si="19"/>
        <v>58915</v>
      </c>
      <c r="E86" s="29">
        <f t="shared" si="19"/>
        <v>1874</v>
      </c>
      <c r="F86" s="29">
        <f t="shared" si="19"/>
        <v>15851</v>
      </c>
      <c r="G86" s="29">
        <f t="shared" si="19"/>
        <v>284190</v>
      </c>
      <c r="H86" s="29">
        <f t="shared" si="19"/>
        <v>168473</v>
      </c>
      <c r="I86" s="29">
        <f t="shared" si="19"/>
        <v>15538</v>
      </c>
      <c r="J86" s="29">
        <f t="shared" si="19"/>
        <v>100179</v>
      </c>
      <c r="K86" s="29">
        <f t="shared" si="19"/>
        <v>3873</v>
      </c>
      <c r="L86" s="29">
        <f t="shared" si="19"/>
        <v>39</v>
      </c>
      <c r="M86" s="29">
        <f t="shared" si="19"/>
        <v>18111</v>
      </c>
      <c r="N86" s="29">
        <f t="shared" si="19"/>
        <v>14601</v>
      </c>
      <c r="O86" s="29">
        <f t="shared" si="19"/>
        <v>14601</v>
      </c>
    </row>
    <row r="87" spans="1:15" ht="12.75" customHeight="1">
      <c r="A87" s="4" t="s">
        <v>161</v>
      </c>
      <c r="B87" s="5" t="s">
        <v>162</v>
      </c>
      <c r="C87" s="28">
        <v>33902</v>
      </c>
      <c r="D87" s="28">
        <v>28645</v>
      </c>
      <c r="E87" s="28">
        <v>0</v>
      </c>
      <c r="F87" s="28">
        <f>SUM(C87-D87-E87)</f>
        <v>5257</v>
      </c>
      <c r="G87" s="28">
        <v>132262</v>
      </c>
      <c r="H87" s="28">
        <v>77252</v>
      </c>
      <c r="I87" s="28">
        <v>0</v>
      </c>
      <c r="J87" s="28">
        <f>SUM(G87-H87-I87)</f>
        <v>55010</v>
      </c>
      <c r="K87" s="28">
        <v>1876</v>
      </c>
      <c r="L87" s="28">
        <v>142</v>
      </c>
      <c r="M87" s="28">
        <v>7661</v>
      </c>
      <c r="N87" s="28">
        <v>806</v>
      </c>
      <c r="O87" s="28">
        <v>806</v>
      </c>
    </row>
    <row r="88" spans="1:15" ht="12.75" customHeight="1">
      <c r="A88" s="4" t="s">
        <v>163</v>
      </c>
      <c r="B88" s="5" t="s">
        <v>164</v>
      </c>
      <c r="C88" s="28">
        <v>28334</v>
      </c>
      <c r="D88" s="28">
        <v>12683</v>
      </c>
      <c r="E88" s="28">
        <v>877</v>
      </c>
      <c r="F88" s="28">
        <f>SUM(C88-D88-E88)</f>
        <v>14774</v>
      </c>
      <c r="G88" s="28">
        <v>80011</v>
      </c>
      <c r="H88" s="28">
        <v>31938</v>
      </c>
      <c r="I88" s="28">
        <v>7981</v>
      </c>
      <c r="J88" s="28">
        <f>SUM(G88-H88-I88)</f>
        <v>40092</v>
      </c>
      <c r="K88" s="28">
        <v>588</v>
      </c>
      <c r="L88" s="28">
        <v>0</v>
      </c>
      <c r="M88" s="28">
        <v>2746</v>
      </c>
      <c r="N88" s="28">
        <v>188</v>
      </c>
      <c r="O88" s="28">
        <v>188</v>
      </c>
    </row>
    <row r="89" spans="1:15" ht="12.75" customHeight="1">
      <c r="A89" s="8"/>
      <c r="B89" s="9" t="s">
        <v>165</v>
      </c>
      <c r="C89" s="29">
        <f t="shared" ref="C89:O89" si="20">SUM(C87:C88)</f>
        <v>62236</v>
      </c>
      <c r="D89" s="29">
        <f t="shared" si="20"/>
        <v>41328</v>
      </c>
      <c r="E89" s="29">
        <f t="shared" si="20"/>
        <v>877</v>
      </c>
      <c r="F89" s="29">
        <f t="shared" si="20"/>
        <v>20031</v>
      </c>
      <c r="G89" s="29">
        <f t="shared" si="20"/>
        <v>212273</v>
      </c>
      <c r="H89" s="29">
        <f t="shared" si="20"/>
        <v>109190</v>
      </c>
      <c r="I89" s="29">
        <f t="shared" si="20"/>
        <v>7981</v>
      </c>
      <c r="J89" s="29">
        <f t="shared" si="20"/>
        <v>95102</v>
      </c>
      <c r="K89" s="29">
        <f t="shared" si="20"/>
        <v>2464</v>
      </c>
      <c r="L89" s="29">
        <f t="shared" si="20"/>
        <v>142</v>
      </c>
      <c r="M89" s="29">
        <f t="shared" si="20"/>
        <v>10407</v>
      </c>
      <c r="N89" s="29">
        <f t="shared" si="20"/>
        <v>994</v>
      </c>
      <c r="O89" s="29">
        <f t="shared" si="20"/>
        <v>994</v>
      </c>
    </row>
    <row r="90" spans="1:15" ht="12.75" customHeight="1">
      <c r="A90" s="4" t="s">
        <v>166</v>
      </c>
      <c r="B90" s="5" t="s">
        <v>167</v>
      </c>
      <c r="C90" s="28">
        <v>28275</v>
      </c>
      <c r="D90" s="28">
        <v>19926</v>
      </c>
      <c r="E90" s="28">
        <v>1660</v>
      </c>
      <c r="F90" s="28">
        <f>SUM(C90-D90-E90)</f>
        <v>6689</v>
      </c>
      <c r="G90" s="28">
        <v>122940</v>
      </c>
      <c r="H90" s="28">
        <v>54999</v>
      </c>
      <c r="I90" s="28">
        <v>13200</v>
      </c>
      <c r="J90" s="28">
        <f>SUM(G90-H90-I90)</f>
        <v>54741</v>
      </c>
      <c r="K90" s="28">
        <v>1148</v>
      </c>
      <c r="L90" s="28">
        <v>67</v>
      </c>
      <c r="M90" s="28">
        <v>2577</v>
      </c>
      <c r="N90" s="28">
        <v>35</v>
      </c>
      <c r="O90" s="28">
        <v>35</v>
      </c>
    </row>
    <row r="91" spans="1:15" ht="12.75" customHeight="1">
      <c r="A91" s="4" t="s">
        <v>168</v>
      </c>
      <c r="B91" s="5" t="s">
        <v>169</v>
      </c>
      <c r="C91" s="28">
        <v>34399</v>
      </c>
      <c r="D91" s="28">
        <v>28194</v>
      </c>
      <c r="E91" s="28">
        <v>0</v>
      </c>
      <c r="F91" s="28">
        <f>SUM(C91-D91-E91)</f>
        <v>6205</v>
      </c>
      <c r="G91" s="28">
        <v>130089</v>
      </c>
      <c r="H91" s="28">
        <v>68457</v>
      </c>
      <c r="I91" s="28">
        <v>0</v>
      </c>
      <c r="J91" s="28">
        <f>SUM(G91-H91-I91)</f>
        <v>61632</v>
      </c>
      <c r="K91" s="28">
        <v>831</v>
      </c>
      <c r="L91" s="28">
        <v>299</v>
      </c>
      <c r="M91" s="28">
        <v>10430</v>
      </c>
      <c r="N91" s="28">
        <v>861</v>
      </c>
      <c r="O91" s="28">
        <v>861</v>
      </c>
    </row>
    <row r="92" spans="1:15" ht="12.75" customHeight="1">
      <c r="A92" s="4" t="s">
        <v>170</v>
      </c>
      <c r="B92" s="5" t="s">
        <v>171</v>
      </c>
      <c r="C92" s="28">
        <v>7483</v>
      </c>
      <c r="D92" s="28">
        <v>4572</v>
      </c>
      <c r="E92" s="28">
        <v>753</v>
      </c>
      <c r="F92" s="28">
        <f>SUM(C92-D92-E92)</f>
        <v>2158</v>
      </c>
      <c r="G92" s="28">
        <v>23115</v>
      </c>
      <c r="H92" s="28">
        <v>11804</v>
      </c>
      <c r="I92" s="28">
        <v>7858</v>
      </c>
      <c r="J92" s="28">
        <f>SUM(G92-H92-I92)</f>
        <v>3453</v>
      </c>
      <c r="K92" s="28">
        <v>474</v>
      </c>
      <c r="L92" s="28">
        <v>0</v>
      </c>
      <c r="M92" s="28">
        <v>796</v>
      </c>
      <c r="N92" s="28">
        <v>28</v>
      </c>
      <c r="O92" s="28">
        <v>28</v>
      </c>
    </row>
    <row r="93" spans="1:15" ht="12.75" customHeight="1">
      <c r="A93" s="4" t="s">
        <v>172</v>
      </c>
      <c r="B93" s="5" t="s">
        <v>173</v>
      </c>
      <c r="C93" s="28">
        <v>295967</v>
      </c>
      <c r="D93" s="28">
        <v>230093</v>
      </c>
      <c r="E93" s="28">
        <v>13053</v>
      </c>
      <c r="F93" s="28">
        <f>SUM(C93-D93-E93)</f>
        <v>52821</v>
      </c>
      <c r="G93" s="28">
        <v>838389</v>
      </c>
      <c r="H93" s="28">
        <v>379019</v>
      </c>
      <c r="I93" s="28">
        <v>44742</v>
      </c>
      <c r="J93" s="28">
        <f>SUM(G93-H93-I93)</f>
        <v>414628</v>
      </c>
      <c r="K93" s="28">
        <v>35150</v>
      </c>
      <c r="L93" s="28">
        <v>83</v>
      </c>
      <c r="M93" s="28">
        <v>69220</v>
      </c>
      <c r="N93" s="28">
        <v>21054</v>
      </c>
      <c r="O93" s="28">
        <v>17576</v>
      </c>
    </row>
    <row r="94" spans="1:15" ht="12.75" customHeight="1">
      <c r="A94" s="4" t="s">
        <v>174</v>
      </c>
      <c r="B94" s="5" t="s">
        <v>175</v>
      </c>
      <c r="C94" s="28">
        <v>32173</v>
      </c>
      <c r="D94" s="28">
        <v>15920</v>
      </c>
      <c r="E94" s="28">
        <v>1054</v>
      </c>
      <c r="F94" s="28">
        <f>SUM(C94-D94-E94)</f>
        <v>15199</v>
      </c>
      <c r="G94" s="28">
        <v>94215</v>
      </c>
      <c r="H94" s="28">
        <v>36768</v>
      </c>
      <c r="I94" s="28">
        <v>5267</v>
      </c>
      <c r="J94" s="28">
        <f>SUM(G94-H94-I94)</f>
        <v>52180</v>
      </c>
      <c r="K94" s="28">
        <v>2562</v>
      </c>
      <c r="L94" s="28">
        <v>1659</v>
      </c>
      <c r="M94" s="28">
        <v>9415</v>
      </c>
      <c r="N94" s="28">
        <v>157</v>
      </c>
      <c r="O94" s="28">
        <v>157</v>
      </c>
    </row>
    <row r="95" spans="1:15" ht="12.75" customHeight="1">
      <c r="A95" s="8"/>
      <c r="B95" s="9" t="s">
        <v>176</v>
      </c>
      <c r="C95" s="29">
        <f t="shared" ref="C95:O95" si="21">SUM(C90:C94)</f>
        <v>398297</v>
      </c>
      <c r="D95" s="29">
        <f t="shared" si="21"/>
        <v>298705</v>
      </c>
      <c r="E95" s="29">
        <f t="shared" si="21"/>
        <v>16520</v>
      </c>
      <c r="F95" s="29">
        <f t="shared" si="21"/>
        <v>83072</v>
      </c>
      <c r="G95" s="29">
        <f t="shared" si="21"/>
        <v>1208748</v>
      </c>
      <c r="H95" s="29">
        <f t="shared" si="21"/>
        <v>551047</v>
      </c>
      <c r="I95" s="29">
        <f t="shared" si="21"/>
        <v>71067</v>
      </c>
      <c r="J95" s="29">
        <f t="shared" si="21"/>
        <v>586634</v>
      </c>
      <c r="K95" s="29">
        <f t="shared" si="21"/>
        <v>40165</v>
      </c>
      <c r="L95" s="29">
        <f t="shared" si="21"/>
        <v>2108</v>
      </c>
      <c r="M95" s="29">
        <f t="shared" si="21"/>
        <v>92438</v>
      </c>
      <c r="N95" s="29">
        <f t="shared" si="21"/>
        <v>22135</v>
      </c>
      <c r="O95" s="29">
        <f t="shared" si="21"/>
        <v>18657</v>
      </c>
    </row>
    <row r="96" spans="1:15" ht="12.75" customHeight="1">
      <c r="A96" s="4" t="s">
        <v>177</v>
      </c>
      <c r="B96" s="5" t="s">
        <v>178</v>
      </c>
      <c r="C96" s="28">
        <v>6410</v>
      </c>
      <c r="D96" s="28">
        <v>5390</v>
      </c>
      <c r="E96" s="28">
        <v>185</v>
      </c>
      <c r="F96" s="28">
        <f>SUM(C96-D96-E96)</f>
        <v>835</v>
      </c>
      <c r="G96" s="28">
        <v>34374</v>
      </c>
      <c r="H96" s="28">
        <v>19914</v>
      </c>
      <c r="I96" s="28">
        <v>1720</v>
      </c>
      <c r="J96" s="28">
        <f>SUM(G96-H96-I96)</f>
        <v>12740</v>
      </c>
      <c r="K96" s="28">
        <v>31</v>
      </c>
      <c r="L96" s="28">
        <v>0</v>
      </c>
      <c r="M96" s="28">
        <v>6967</v>
      </c>
      <c r="N96" s="28">
        <v>71</v>
      </c>
      <c r="O96" s="28">
        <v>71</v>
      </c>
    </row>
    <row r="97" spans="1:15" ht="12.75" customHeight="1">
      <c r="A97" s="4" t="s">
        <v>179</v>
      </c>
      <c r="B97" s="5" t="s">
        <v>180</v>
      </c>
      <c r="C97" s="28">
        <v>2564</v>
      </c>
      <c r="D97" s="28">
        <v>2301</v>
      </c>
      <c r="E97" s="28">
        <v>0</v>
      </c>
      <c r="F97" s="28">
        <f>SUM(C97-D97-E97)</f>
        <v>263</v>
      </c>
      <c r="G97" s="28">
        <v>8229</v>
      </c>
      <c r="H97" s="28">
        <v>6946</v>
      </c>
      <c r="I97" s="28">
        <v>0</v>
      </c>
      <c r="J97" s="28">
        <f>SUM(G97-H97-I97)</f>
        <v>1283</v>
      </c>
      <c r="K97" s="28">
        <v>18</v>
      </c>
      <c r="L97" s="28">
        <v>0</v>
      </c>
      <c r="M97" s="28">
        <v>5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8974</v>
      </c>
      <c r="D98" s="29">
        <f t="shared" si="22"/>
        <v>7691</v>
      </c>
      <c r="E98" s="29">
        <f t="shared" si="22"/>
        <v>185</v>
      </c>
      <c r="F98" s="29">
        <f t="shared" si="22"/>
        <v>1098</v>
      </c>
      <c r="G98" s="29">
        <f t="shared" si="22"/>
        <v>42603</v>
      </c>
      <c r="H98" s="29">
        <f t="shared" si="22"/>
        <v>26860</v>
      </c>
      <c r="I98" s="29">
        <f t="shared" si="22"/>
        <v>1720</v>
      </c>
      <c r="J98" s="29">
        <f t="shared" si="22"/>
        <v>14023</v>
      </c>
      <c r="K98" s="29">
        <f t="shared" si="22"/>
        <v>49</v>
      </c>
      <c r="L98" s="29">
        <f t="shared" si="22"/>
        <v>0</v>
      </c>
      <c r="M98" s="29">
        <f t="shared" si="22"/>
        <v>6972</v>
      </c>
      <c r="N98" s="29">
        <f t="shared" si="22"/>
        <v>71</v>
      </c>
      <c r="O98" s="29">
        <f t="shared" si="22"/>
        <v>71</v>
      </c>
    </row>
    <row r="99" spans="1:15" ht="12.75" customHeight="1">
      <c r="A99" s="4" t="s">
        <v>182</v>
      </c>
      <c r="B99" s="5" t="s">
        <v>183</v>
      </c>
      <c r="C99" s="28">
        <v>17559</v>
      </c>
      <c r="D99" s="28">
        <v>15848</v>
      </c>
      <c r="E99" s="28">
        <v>486</v>
      </c>
      <c r="F99" s="28">
        <f>SUM(C99-D99-E99)</f>
        <v>1225</v>
      </c>
      <c r="G99" s="28">
        <v>74230</v>
      </c>
      <c r="H99" s="28">
        <v>46851</v>
      </c>
      <c r="I99" s="28">
        <v>3929</v>
      </c>
      <c r="J99" s="28">
        <f>SUM(G99-H99-I99)</f>
        <v>23450</v>
      </c>
      <c r="K99" s="28">
        <v>285</v>
      </c>
      <c r="L99" s="28">
        <v>0</v>
      </c>
      <c r="M99" s="28">
        <v>3905</v>
      </c>
      <c r="N99" s="28">
        <v>282</v>
      </c>
      <c r="O99" s="28">
        <v>282</v>
      </c>
    </row>
    <row r="100" spans="1:15" ht="12.75" customHeight="1">
      <c r="A100" s="4" t="s">
        <v>184</v>
      </c>
      <c r="B100" s="5" t="s">
        <v>185</v>
      </c>
      <c r="C100" s="28">
        <v>19127</v>
      </c>
      <c r="D100" s="28">
        <v>11260</v>
      </c>
      <c r="E100" s="28">
        <v>838</v>
      </c>
      <c r="F100" s="28">
        <f>SUM(C100-D100-E100)</f>
        <v>7029</v>
      </c>
      <c r="G100" s="28">
        <v>61660</v>
      </c>
      <c r="H100" s="28">
        <v>29905</v>
      </c>
      <c r="I100" s="28">
        <v>4601</v>
      </c>
      <c r="J100" s="28">
        <f>SUM(G100-H100-I100)</f>
        <v>27154</v>
      </c>
      <c r="K100" s="28">
        <v>512</v>
      </c>
      <c r="L100" s="28">
        <v>0</v>
      </c>
      <c r="M100" s="28">
        <v>2193</v>
      </c>
      <c r="N100" s="28">
        <v>1998</v>
      </c>
      <c r="O100" s="28">
        <v>1998</v>
      </c>
    </row>
    <row r="101" spans="1:15" ht="12.75" customHeight="1">
      <c r="A101" s="4" t="s">
        <v>186</v>
      </c>
      <c r="B101" s="5" t="s">
        <v>187</v>
      </c>
      <c r="C101" s="28">
        <v>9584</v>
      </c>
      <c r="D101" s="28">
        <v>8651</v>
      </c>
      <c r="E101" s="28">
        <v>0</v>
      </c>
      <c r="F101" s="28">
        <f>SUM(C101-D101-E101)</f>
        <v>933</v>
      </c>
      <c r="G101" s="28">
        <v>32062</v>
      </c>
      <c r="H101" s="28">
        <v>22673</v>
      </c>
      <c r="I101" s="28">
        <v>0</v>
      </c>
      <c r="J101" s="28">
        <f>SUM(G101-H101-I101)</f>
        <v>9389</v>
      </c>
      <c r="K101" s="28">
        <v>109</v>
      </c>
      <c r="L101" s="28">
        <v>0</v>
      </c>
      <c r="M101" s="28">
        <v>1300</v>
      </c>
      <c r="N101" s="28">
        <v>172</v>
      </c>
      <c r="O101" s="28">
        <v>172</v>
      </c>
    </row>
    <row r="102" spans="1:15" ht="12.75" customHeight="1">
      <c r="A102" s="4" t="s">
        <v>188</v>
      </c>
      <c r="B102" s="5" t="s">
        <v>189</v>
      </c>
      <c r="C102" s="28">
        <v>15644</v>
      </c>
      <c r="D102" s="28">
        <v>13538</v>
      </c>
      <c r="E102" s="28">
        <v>753</v>
      </c>
      <c r="F102" s="28">
        <f>SUM(C102-D102-E102)</f>
        <v>1353</v>
      </c>
      <c r="G102" s="28">
        <v>56274</v>
      </c>
      <c r="H102" s="28">
        <v>32247</v>
      </c>
      <c r="I102" s="28">
        <v>7916</v>
      </c>
      <c r="J102" s="28">
        <f>SUM(G102-H102-I102)</f>
        <v>16111</v>
      </c>
      <c r="K102" s="28">
        <v>844</v>
      </c>
      <c r="L102" s="28">
        <v>0</v>
      </c>
      <c r="M102" s="28">
        <v>2820</v>
      </c>
      <c r="N102" s="28">
        <v>33</v>
      </c>
      <c r="O102" s="28">
        <v>33</v>
      </c>
    </row>
    <row r="103" spans="1:15" ht="12.75" customHeight="1">
      <c r="A103" s="8"/>
      <c r="B103" s="9" t="s">
        <v>190</v>
      </c>
      <c r="C103" s="29">
        <f t="shared" ref="C103:O103" si="23">SUM(C99:C102)</f>
        <v>61914</v>
      </c>
      <c r="D103" s="29">
        <f t="shared" si="23"/>
        <v>49297</v>
      </c>
      <c r="E103" s="29">
        <f t="shared" si="23"/>
        <v>2077</v>
      </c>
      <c r="F103" s="29">
        <f t="shared" si="23"/>
        <v>10540</v>
      </c>
      <c r="G103" s="29">
        <f t="shared" si="23"/>
        <v>224226</v>
      </c>
      <c r="H103" s="29">
        <f t="shared" si="23"/>
        <v>131676</v>
      </c>
      <c r="I103" s="29">
        <f t="shared" si="23"/>
        <v>16446</v>
      </c>
      <c r="J103" s="29">
        <f t="shared" si="23"/>
        <v>76104</v>
      </c>
      <c r="K103" s="29">
        <f t="shared" si="23"/>
        <v>1750</v>
      </c>
      <c r="L103" s="29">
        <f t="shared" si="23"/>
        <v>0</v>
      </c>
      <c r="M103" s="29">
        <f t="shared" si="23"/>
        <v>10218</v>
      </c>
      <c r="N103" s="29">
        <f t="shared" si="23"/>
        <v>2485</v>
      </c>
      <c r="O103" s="29">
        <f t="shared" si="23"/>
        <v>2485</v>
      </c>
    </row>
    <row r="104" spans="1:15" ht="12.75" customHeight="1">
      <c r="A104" s="4" t="s">
        <v>191</v>
      </c>
      <c r="B104" s="5" t="s">
        <v>192</v>
      </c>
      <c r="C104" s="28">
        <v>12358</v>
      </c>
      <c r="D104" s="28">
        <v>9862</v>
      </c>
      <c r="E104" s="28">
        <v>395</v>
      </c>
      <c r="F104" s="28">
        <f>SUM(C104-D104-E104)</f>
        <v>2101</v>
      </c>
      <c r="G104" s="28">
        <v>50768</v>
      </c>
      <c r="H104" s="28">
        <v>30694</v>
      </c>
      <c r="I104" s="28">
        <v>3658</v>
      </c>
      <c r="J104" s="28">
        <f>SUM(G104-H104-I104)</f>
        <v>16416</v>
      </c>
      <c r="K104" s="28">
        <v>618</v>
      </c>
      <c r="L104" s="28">
        <v>0</v>
      </c>
      <c r="M104" s="28">
        <v>2598</v>
      </c>
      <c r="N104" s="28">
        <v>215</v>
      </c>
      <c r="O104" s="28">
        <v>215</v>
      </c>
    </row>
    <row r="105" spans="1:15" ht="12.75" customHeight="1">
      <c r="A105" s="4" t="s">
        <v>193</v>
      </c>
      <c r="B105" s="5" t="s">
        <v>194</v>
      </c>
      <c r="C105" s="28">
        <v>8354</v>
      </c>
      <c r="D105" s="28">
        <v>5979</v>
      </c>
      <c r="E105" s="28">
        <v>0</v>
      </c>
      <c r="F105" s="28">
        <f>SUM(C105-D105-E105)</f>
        <v>2375</v>
      </c>
      <c r="G105" s="28">
        <v>38259</v>
      </c>
      <c r="H105" s="28">
        <v>17592</v>
      </c>
      <c r="I105" s="28">
        <v>0</v>
      </c>
      <c r="J105" s="28">
        <f>SUM(G105-H105-I105)</f>
        <v>20667</v>
      </c>
      <c r="K105" s="28">
        <v>180</v>
      </c>
      <c r="L105" s="28">
        <v>0</v>
      </c>
      <c r="M105" s="28">
        <v>3854</v>
      </c>
      <c r="N105" s="28">
        <v>35</v>
      </c>
      <c r="O105" s="28">
        <v>35</v>
      </c>
    </row>
    <row r="106" spans="1:15" ht="12.75" customHeight="1">
      <c r="A106" s="4" t="s">
        <v>195</v>
      </c>
      <c r="B106" s="5" t="s">
        <v>196</v>
      </c>
      <c r="C106" s="28">
        <v>41949</v>
      </c>
      <c r="D106" s="28">
        <v>27520</v>
      </c>
      <c r="E106" s="28">
        <v>1055</v>
      </c>
      <c r="F106" s="28">
        <f>SUM(C106-D106-E106)</f>
        <v>13374</v>
      </c>
      <c r="G106" s="28">
        <v>195816</v>
      </c>
      <c r="H106" s="28">
        <v>78620</v>
      </c>
      <c r="I106" s="28">
        <v>7130</v>
      </c>
      <c r="J106" s="28">
        <f>SUM(G106-H106-I106)</f>
        <v>110066</v>
      </c>
      <c r="K106" s="28">
        <v>609</v>
      </c>
      <c r="L106" s="28">
        <v>0</v>
      </c>
      <c r="M106" s="28">
        <v>29879</v>
      </c>
      <c r="N106" s="28">
        <v>1810</v>
      </c>
      <c r="O106" s="28">
        <v>1810</v>
      </c>
    </row>
    <row r="107" spans="1:15" ht="12.75" customHeight="1">
      <c r="A107" s="4" t="s">
        <v>197</v>
      </c>
      <c r="B107" s="5" t="s">
        <v>198</v>
      </c>
      <c r="C107" s="28">
        <v>143581</v>
      </c>
      <c r="D107" s="28">
        <v>89137</v>
      </c>
      <c r="E107" s="28">
        <v>3884</v>
      </c>
      <c r="F107" s="28">
        <f>SUM(C107-D107-E107)</f>
        <v>50560</v>
      </c>
      <c r="G107" s="28">
        <v>402025</v>
      </c>
      <c r="H107" s="28">
        <v>159441</v>
      </c>
      <c r="I107" s="28">
        <v>10613</v>
      </c>
      <c r="J107" s="28">
        <f>SUM(G107-H107-I107)</f>
        <v>231971</v>
      </c>
      <c r="K107" s="28">
        <v>13602</v>
      </c>
      <c r="L107" s="28">
        <v>0</v>
      </c>
      <c r="M107" s="28">
        <v>5118</v>
      </c>
      <c r="N107" s="28">
        <v>8803</v>
      </c>
      <c r="O107" s="28">
        <v>8803</v>
      </c>
    </row>
    <row r="108" spans="1:15" ht="12.75" customHeight="1">
      <c r="A108" s="4" t="s">
        <v>199</v>
      </c>
      <c r="B108" s="5" t="s">
        <v>200</v>
      </c>
      <c r="C108" s="28">
        <v>35782</v>
      </c>
      <c r="D108" s="28">
        <v>25951</v>
      </c>
      <c r="E108" s="28">
        <v>1014</v>
      </c>
      <c r="F108" s="28">
        <f>SUM(C108-D108-E108)</f>
        <v>8817</v>
      </c>
      <c r="G108" s="28">
        <v>191558</v>
      </c>
      <c r="H108" s="28">
        <v>78236</v>
      </c>
      <c r="I108" s="28">
        <v>7869</v>
      </c>
      <c r="J108" s="28">
        <f>SUM(G108-H108-I108)</f>
        <v>105453</v>
      </c>
      <c r="K108" s="28">
        <v>1322</v>
      </c>
      <c r="L108" s="28">
        <v>0</v>
      </c>
      <c r="M108" s="28">
        <v>9118</v>
      </c>
      <c r="N108" s="28">
        <v>2808</v>
      </c>
      <c r="O108" s="28">
        <v>2808</v>
      </c>
    </row>
    <row r="109" spans="1:15" ht="12.75" customHeight="1">
      <c r="A109" s="8"/>
      <c r="B109" s="9" t="s">
        <v>201</v>
      </c>
      <c r="C109" s="29">
        <f t="shared" ref="C109:O109" si="24">SUM(C104:C108)</f>
        <v>242024</v>
      </c>
      <c r="D109" s="29">
        <f t="shared" si="24"/>
        <v>158449</v>
      </c>
      <c r="E109" s="29">
        <f t="shared" si="24"/>
        <v>6348</v>
      </c>
      <c r="F109" s="29">
        <f t="shared" si="24"/>
        <v>77227</v>
      </c>
      <c r="G109" s="29">
        <f t="shared" si="24"/>
        <v>878426</v>
      </c>
      <c r="H109" s="29">
        <f t="shared" si="24"/>
        <v>364583</v>
      </c>
      <c r="I109" s="29">
        <f t="shared" si="24"/>
        <v>29270</v>
      </c>
      <c r="J109" s="29">
        <f t="shared" si="24"/>
        <v>484573</v>
      </c>
      <c r="K109" s="29">
        <f t="shared" si="24"/>
        <v>16331</v>
      </c>
      <c r="L109" s="29">
        <f t="shared" si="24"/>
        <v>0</v>
      </c>
      <c r="M109" s="29">
        <f t="shared" si="24"/>
        <v>50567</v>
      </c>
      <c r="N109" s="29">
        <f t="shared" si="24"/>
        <v>13671</v>
      </c>
      <c r="O109" s="29">
        <f t="shared" si="24"/>
        <v>13671</v>
      </c>
    </row>
    <row r="110" spans="1:15" ht="12.75" customHeight="1">
      <c r="A110" s="4" t="s">
        <v>202</v>
      </c>
      <c r="B110" s="5" t="s">
        <v>203</v>
      </c>
      <c r="C110" s="28">
        <v>59823</v>
      </c>
      <c r="D110" s="28">
        <v>50886</v>
      </c>
      <c r="E110" s="28">
        <v>504</v>
      </c>
      <c r="F110" s="28">
        <f t="shared" ref="F110:F115" si="25">SUM(C110-D110-E110)</f>
        <v>8433</v>
      </c>
      <c r="G110" s="28">
        <v>239375</v>
      </c>
      <c r="H110" s="28">
        <v>151145</v>
      </c>
      <c r="I110" s="28">
        <v>5523</v>
      </c>
      <c r="J110" s="28">
        <f t="shared" ref="J110:J115" si="26">SUM(G110-H110-I110)</f>
        <v>82707</v>
      </c>
      <c r="K110" s="28">
        <v>4017</v>
      </c>
      <c r="L110" s="28">
        <v>0</v>
      </c>
      <c r="M110" s="28">
        <v>17135</v>
      </c>
      <c r="N110" s="28">
        <v>1916</v>
      </c>
      <c r="O110" s="28">
        <v>1916</v>
      </c>
    </row>
    <row r="111" spans="1:15" ht="12.75" customHeight="1">
      <c r="A111" s="4" t="s">
        <v>204</v>
      </c>
      <c r="B111" s="5" t="s">
        <v>205</v>
      </c>
      <c r="C111" s="28">
        <v>6199</v>
      </c>
      <c r="D111" s="28">
        <v>5802</v>
      </c>
      <c r="E111" s="28">
        <v>106</v>
      </c>
      <c r="F111" s="28">
        <f t="shared" si="25"/>
        <v>291</v>
      </c>
      <c r="G111" s="28">
        <v>20721</v>
      </c>
      <c r="H111" s="28">
        <v>15260</v>
      </c>
      <c r="I111" s="28">
        <v>829</v>
      </c>
      <c r="J111" s="28">
        <f t="shared" si="26"/>
        <v>4632</v>
      </c>
      <c r="K111" s="28">
        <v>157</v>
      </c>
      <c r="L111" s="28">
        <v>0</v>
      </c>
      <c r="M111" s="28">
        <v>2213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18203</v>
      </c>
      <c r="D112" s="28">
        <v>15565</v>
      </c>
      <c r="E112" s="28">
        <v>0</v>
      </c>
      <c r="F112" s="28">
        <f t="shared" si="25"/>
        <v>2638</v>
      </c>
      <c r="G112" s="28">
        <v>57963</v>
      </c>
      <c r="H112" s="28">
        <v>45946</v>
      </c>
      <c r="I112" s="28">
        <v>0</v>
      </c>
      <c r="J112" s="28">
        <f t="shared" si="26"/>
        <v>12017</v>
      </c>
      <c r="K112" s="28">
        <v>1080</v>
      </c>
      <c r="L112" s="28">
        <v>7760</v>
      </c>
      <c r="M112" s="28">
        <v>2987</v>
      </c>
      <c r="N112" s="28">
        <v>25279</v>
      </c>
      <c r="O112" s="28">
        <v>25279</v>
      </c>
    </row>
    <row r="113" spans="1:15" ht="12.75" customHeight="1">
      <c r="A113" s="4" t="s">
        <v>208</v>
      </c>
      <c r="B113" s="5" t="s">
        <v>209</v>
      </c>
      <c r="C113" s="28">
        <v>19065</v>
      </c>
      <c r="D113" s="28">
        <v>13347</v>
      </c>
      <c r="E113" s="28">
        <v>565</v>
      </c>
      <c r="F113" s="28">
        <f t="shared" si="25"/>
        <v>5153</v>
      </c>
      <c r="G113" s="28">
        <v>69317</v>
      </c>
      <c r="H113" s="28">
        <v>39681</v>
      </c>
      <c r="I113" s="28">
        <v>4212</v>
      </c>
      <c r="J113" s="28">
        <f t="shared" si="26"/>
        <v>25424</v>
      </c>
      <c r="K113" s="28">
        <v>1464</v>
      </c>
      <c r="L113" s="28">
        <v>0</v>
      </c>
      <c r="M113" s="28">
        <v>15215</v>
      </c>
      <c r="N113" s="28">
        <v>86</v>
      </c>
      <c r="O113" s="28">
        <v>86</v>
      </c>
    </row>
    <row r="114" spans="1:15" ht="12.75" customHeight="1">
      <c r="A114" s="4" t="s">
        <v>210</v>
      </c>
      <c r="B114" s="5" t="s">
        <v>211</v>
      </c>
      <c r="C114" s="28">
        <v>74323</v>
      </c>
      <c r="D114" s="28">
        <v>36350</v>
      </c>
      <c r="E114" s="28">
        <v>0</v>
      </c>
      <c r="F114" s="28">
        <f t="shared" si="25"/>
        <v>37973</v>
      </c>
      <c r="G114" s="28">
        <v>213586</v>
      </c>
      <c r="H114" s="28">
        <v>83879</v>
      </c>
      <c r="I114" s="28">
        <v>0</v>
      </c>
      <c r="J114" s="28">
        <f t="shared" si="26"/>
        <v>129707</v>
      </c>
      <c r="K114" s="28">
        <v>12874</v>
      </c>
      <c r="L114" s="28">
        <v>0</v>
      </c>
      <c r="M114" s="28">
        <v>13876</v>
      </c>
      <c r="N114" s="28">
        <v>5878</v>
      </c>
      <c r="O114" s="28">
        <v>5878</v>
      </c>
    </row>
    <row r="115" spans="1:15" ht="12.75" customHeight="1">
      <c r="A115" s="4" t="s">
        <v>212</v>
      </c>
      <c r="B115" s="5" t="s">
        <v>213</v>
      </c>
      <c r="C115" s="28">
        <v>23173</v>
      </c>
      <c r="D115" s="28">
        <v>21467</v>
      </c>
      <c r="E115" s="28">
        <v>0</v>
      </c>
      <c r="F115" s="28">
        <f t="shared" si="25"/>
        <v>1706</v>
      </c>
      <c r="G115" s="28">
        <v>68219</v>
      </c>
      <c r="H115" s="28">
        <v>58009</v>
      </c>
      <c r="I115" s="28">
        <v>0</v>
      </c>
      <c r="J115" s="28">
        <f t="shared" si="26"/>
        <v>10210</v>
      </c>
      <c r="K115" s="28">
        <v>1664</v>
      </c>
      <c r="L115" s="28">
        <v>0</v>
      </c>
      <c r="M115" s="28">
        <v>3069</v>
      </c>
      <c r="N115" s="28">
        <v>1263</v>
      </c>
      <c r="O115" s="28">
        <v>1263</v>
      </c>
    </row>
    <row r="116" spans="1:15" ht="12.75" customHeight="1">
      <c r="A116" s="8"/>
      <c r="B116" s="9" t="s">
        <v>214</v>
      </c>
      <c r="C116" s="29">
        <f t="shared" ref="C116:O116" si="27">SUM(C110:C115)</f>
        <v>200786</v>
      </c>
      <c r="D116" s="29">
        <f t="shared" si="27"/>
        <v>143417</v>
      </c>
      <c r="E116" s="29">
        <f t="shared" si="27"/>
        <v>1175</v>
      </c>
      <c r="F116" s="29">
        <f t="shared" si="27"/>
        <v>56194</v>
      </c>
      <c r="G116" s="29">
        <f t="shared" si="27"/>
        <v>669181</v>
      </c>
      <c r="H116" s="29">
        <f t="shared" si="27"/>
        <v>393920</v>
      </c>
      <c r="I116" s="29">
        <f t="shared" si="27"/>
        <v>10564</v>
      </c>
      <c r="J116" s="29">
        <f t="shared" si="27"/>
        <v>264697</v>
      </c>
      <c r="K116" s="29">
        <f t="shared" si="27"/>
        <v>21256</v>
      </c>
      <c r="L116" s="29">
        <f t="shared" si="27"/>
        <v>7760</v>
      </c>
      <c r="M116" s="29">
        <f t="shared" si="27"/>
        <v>54495</v>
      </c>
      <c r="N116" s="29">
        <f t="shared" si="27"/>
        <v>34422</v>
      </c>
      <c r="O116" s="29">
        <f t="shared" si="27"/>
        <v>34422</v>
      </c>
    </row>
    <row r="117" spans="1:15" ht="12.75" customHeight="1">
      <c r="A117" s="4" t="s">
        <v>215</v>
      </c>
      <c r="B117" s="5" t="s">
        <v>216</v>
      </c>
      <c r="C117" s="28">
        <v>6631</v>
      </c>
      <c r="D117" s="28">
        <v>5255</v>
      </c>
      <c r="E117" s="28">
        <v>0</v>
      </c>
      <c r="F117" s="28">
        <f>SUM(C117-D117-E117)</f>
        <v>1376</v>
      </c>
      <c r="G117" s="28">
        <v>24695</v>
      </c>
      <c r="H117" s="28">
        <v>16955</v>
      </c>
      <c r="I117" s="28">
        <v>0</v>
      </c>
      <c r="J117" s="28">
        <f>SUM(G117-H117-I117)</f>
        <v>7740</v>
      </c>
      <c r="K117" s="28">
        <v>18</v>
      </c>
      <c r="L117" s="28">
        <v>0</v>
      </c>
      <c r="M117" s="28">
        <v>5081</v>
      </c>
      <c r="N117" s="28">
        <v>82</v>
      </c>
      <c r="O117" s="28">
        <v>82</v>
      </c>
    </row>
    <row r="118" spans="1:15" ht="12.75" customHeight="1">
      <c r="A118" s="4" t="s">
        <v>217</v>
      </c>
      <c r="B118" s="5" t="s">
        <v>218</v>
      </c>
      <c r="C118" s="28">
        <v>15819</v>
      </c>
      <c r="D118" s="28">
        <v>14511</v>
      </c>
      <c r="E118" s="28">
        <v>286</v>
      </c>
      <c r="F118" s="28">
        <f>SUM(C118-D118-E118)</f>
        <v>1022</v>
      </c>
      <c r="G118" s="28">
        <v>62926</v>
      </c>
      <c r="H118" s="28">
        <v>40856</v>
      </c>
      <c r="I118" s="28">
        <v>2158</v>
      </c>
      <c r="J118" s="28">
        <f>SUM(G118-H118-I118)</f>
        <v>19912</v>
      </c>
      <c r="K118" s="28">
        <v>343</v>
      </c>
      <c r="L118" s="28">
        <v>0</v>
      </c>
      <c r="M118" s="28">
        <v>4179</v>
      </c>
      <c r="N118" s="28">
        <v>1980</v>
      </c>
      <c r="O118" s="28">
        <v>1980</v>
      </c>
    </row>
    <row r="119" spans="1:15" ht="12.75" customHeight="1">
      <c r="A119" s="8"/>
      <c r="B119" s="9" t="s">
        <v>219</v>
      </c>
      <c r="C119" s="29">
        <f t="shared" ref="C119:O119" si="28">SUM(C117:C118)</f>
        <v>22450</v>
      </c>
      <c r="D119" s="29">
        <f t="shared" si="28"/>
        <v>19766</v>
      </c>
      <c r="E119" s="29">
        <f t="shared" si="28"/>
        <v>286</v>
      </c>
      <c r="F119" s="29">
        <f t="shared" si="28"/>
        <v>2398</v>
      </c>
      <c r="G119" s="29">
        <f t="shared" si="28"/>
        <v>87621</v>
      </c>
      <c r="H119" s="29">
        <f t="shared" si="28"/>
        <v>57811</v>
      </c>
      <c r="I119" s="29">
        <f t="shared" si="28"/>
        <v>2158</v>
      </c>
      <c r="J119" s="29">
        <f t="shared" si="28"/>
        <v>27652</v>
      </c>
      <c r="K119" s="29">
        <f t="shared" si="28"/>
        <v>361</v>
      </c>
      <c r="L119" s="29">
        <f t="shared" si="28"/>
        <v>0</v>
      </c>
      <c r="M119" s="29">
        <f t="shared" si="28"/>
        <v>9260</v>
      </c>
      <c r="N119" s="29">
        <f t="shared" si="28"/>
        <v>2062</v>
      </c>
      <c r="O119" s="29">
        <f t="shared" si="28"/>
        <v>2062</v>
      </c>
    </row>
    <row r="120" spans="1:15" ht="12.75" customHeight="1">
      <c r="A120" s="4" t="s">
        <v>220</v>
      </c>
      <c r="B120" s="5" t="s">
        <v>221</v>
      </c>
      <c r="C120" s="28">
        <v>18633</v>
      </c>
      <c r="D120" s="28">
        <v>17396</v>
      </c>
      <c r="E120" s="28">
        <v>243</v>
      </c>
      <c r="F120" s="28">
        <f>SUM(C120-D120-E120)</f>
        <v>994</v>
      </c>
      <c r="G120" s="28">
        <v>57210</v>
      </c>
      <c r="H120" s="28">
        <v>45981</v>
      </c>
      <c r="I120" s="28">
        <v>3004</v>
      </c>
      <c r="J120" s="28">
        <f>SUM(G120-H120-I120)</f>
        <v>8225</v>
      </c>
      <c r="K120" s="28">
        <v>2677</v>
      </c>
      <c r="L120" s="28">
        <v>0</v>
      </c>
      <c r="M120" s="28">
        <v>2807</v>
      </c>
      <c r="N120" s="28">
        <v>1466</v>
      </c>
      <c r="O120" s="28">
        <v>1466</v>
      </c>
    </row>
    <row r="121" spans="1:15" ht="12.75" customHeight="1">
      <c r="A121" s="4" t="s">
        <v>222</v>
      </c>
      <c r="B121" s="5" t="s">
        <v>223</v>
      </c>
      <c r="C121" s="28">
        <v>30626</v>
      </c>
      <c r="D121" s="28">
        <v>28009</v>
      </c>
      <c r="E121" s="28">
        <v>671</v>
      </c>
      <c r="F121" s="28">
        <f>SUM(C121-D121-E121)</f>
        <v>1946</v>
      </c>
      <c r="G121" s="28">
        <v>99995</v>
      </c>
      <c r="H121" s="28">
        <v>76146</v>
      </c>
      <c r="I121" s="28">
        <v>5209</v>
      </c>
      <c r="J121" s="28">
        <f>SUM(G121-H121-I121)</f>
        <v>18640</v>
      </c>
      <c r="K121" s="28">
        <v>391</v>
      </c>
      <c r="L121" s="28">
        <v>8</v>
      </c>
      <c r="M121" s="28">
        <v>3818</v>
      </c>
      <c r="N121" s="28">
        <v>63</v>
      </c>
      <c r="O121" s="28">
        <v>63</v>
      </c>
    </row>
    <row r="122" spans="1:15" ht="12.75" customHeight="1">
      <c r="A122" s="4" t="s">
        <v>224</v>
      </c>
      <c r="B122" s="5" t="s">
        <v>225</v>
      </c>
      <c r="C122" s="28">
        <v>5603</v>
      </c>
      <c r="D122" s="28">
        <v>4576</v>
      </c>
      <c r="E122" s="28">
        <v>0</v>
      </c>
      <c r="F122" s="28">
        <f>SUM(C122-D122-E122)</f>
        <v>1027</v>
      </c>
      <c r="G122" s="28">
        <v>18304</v>
      </c>
      <c r="H122" s="28">
        <v>12144</v>
      </c>
      <c r="I122" s="28">
        <v>0</v>
      </c>
      <c r="J122" s="28">
        <f>SUM(G122-H122-I122)</f>
        <v>6160</v>
      </c>
      <c r="K122" s="28">
        <v>97</v>
      </c>
      <c r="L122" s="28">
        <v>0</v>
      </c>
      <c r="M122" s="28">
        <v>5497</v>
      </c>
      <c r="N122" s="28">
        <v>15</v>
      </c>
      <c r="O122" s="28">
        <v>15</v>
      </c>
    </row>
    <row r="123" spans="1:15" ht="12.75" customHeight="1">
      <c r="A123" s="4" t="s">
        <v>226</v>
      </c>
      <c r="B123" s="5" t="s">
        <v>227</v>
      </c>
      <c r="C123" s="28">
        <v>26062</v>
      </c>
      <c r="D123" s="28">
        <v>23897</v>
      </c>
      <c r="E123" s="28">
        <v>313</v>
      </c>
      <c r="F123" s="28">
        <f>SUM(C123-D123-E123)</f>
        <v>1852</v>
      </c>
      <c r="G123" s="28">
        <v>71316</v>
      </c>
      <c r="H123" s="28">
        <v>56078</v>
      </c>
      <c r="I123" s="28">
        <v>2458</v>
      </c>
      <c r="J123" s="28">
        <f>SUM(G123-H123-I123)</f>
        <v>12780</v>
      </c>
      <c r="K123" s="28">
        <v>1315</v>
      </c>
      <c r="L123" s="28">
        <v>0</v>
      </c>
      <c r="M123" s="28">
        <v>2463</v>
      </c>
      <c r="N123" s="28">
        <v>337</v>
      </c>
      <c r="O123" s="28">
        <v>337</v>
      </c>
    </row>
    <row r="124" spans="1:15" ht="12.75" customHeight="1">
      <c r="A124" s="4" t="s">
        <v>228</v>
      </c>
      <c r="B124" s="5" t="s">
        <v>229</v>
      </c>
      <c r="C124" s="28">
        <v>7071</v>
      </c>
      <c r="D124" s="28">
        <v>6771</v>
      </c>
      <c r="E124" s="28">
        <v>132</v>
      </c>
      <c r="F124" s="28">
        <f>SUM(C124-D124-E124)</f>
        <v>168</v>
      </c>
      <c r="G124" s="28">
        <v>19543</v>
      </c>
      <c r="H124" s="28">
        <v>15937</v>
      </c>
      <c r="I124" s="28">
        <v>1241</v>
      </c>
      <c r="J124" s="28">
        <f>SUM(G124-H124-I124)</f>
        <v>2365</v>
      </c>
      <c r="K124" s="28">
        <v>369</v>
      </c>
      <c r="L124" s="28">
        <v>0</v>
      </c>
      <c r="M124" s="28">
        <v>379</v>
      </c>
      <c r="N124" s="28">
        <v>248</v>
      </c>
      <c r="O124" s="28">
        <v>248</v>
      </c>
    </row>
    <row r="125" spans="1:15" ht="12.75" customHeight="1">
      <c r="A125" s="8"/>
      <c r="B125" s="9" t="s">
        <v>230</v>
      </c>
      <c r="C125" s="29">
        <f t="shared" ref="C125:O125" si="29">SUM(C120:C124)</f>
        <v>87995</v>
      </c>
      <c r="D125" s="29">
        <f t="shared" si="29"/>
        <v>80649</v>
      </c>
      <c r="E125" s="29">
        <f t="shared" si="29"/>
        <v>1359</v>
      </c>
      <c r="F125" s="29">
        <f t="shared" si="29"/>
        <v>5987</v>
      </c>
      <c r="G125" s="29">
        <f t="shared" si="29"/>
        <v>266368</v>
      </c>
      <c r="H125" s="29">
        <f t="shared" si="29"/>
        <v>206286</v>
      </c>
      <c r="I125" s="29">
        <f t="shared" si="29"/>
        <v>11912</v>
      </c>
      <c r="J125" s="29">
        <f t="shared" si="29"/>
        <v>48170</v>
      </c>
      <c r="K125" s="29">
        <f t="shared" si="29"/>
        <v>4849</v>
      </c>
      <c r="L125" s="29">
        <f t="shared" si="29"/>
        <v>8</v>
      </c>
      <c r="M125" s="29">
        <f t="shared" si="29"/>
        <v>14964</v>
      </c>
      <c r="N125" s="29">
        <f t="shared" si="29"/>
        <v>2129</v>
      </c>
      <c r="O125" s="29">
        <f t="shared" si="29"/>
        <v>2129</v>
      </c>
    </row>
    <row r="126" spans="1:15" ht="12.75" customHeight="1">
      <c r="A126" s="4" t="s">
        <v>231</v>
      </c>
      <c r="B126" s="5" t="s">
        <v>232</v>
      </c>
      <c r="C126" s="28">
        <v>18846</v>
      </c>
      <c r="D126" s="28">
        <v>15609</v>
      </c>
      <c r="E126" s="28">
        <v>0</v>
      </c>
      <c r="F126" s="28">
        <f t="shared" ref="F126:F134" si="30">SUM(C126-D126-E126)</f>
        <v>3237</v>
      </c>
      <c r="G126" s="28">
        <v>47692</v>
      </c>
      <c r="H126" s="28">
        <v>33274</v>
      </c>
      <c r="I126" s="28">
        <v>0</v>
      </c>
      <c r="J126" s="28">
        <f t="shared" ref="J126:J134" si="31">SUM(G126-H126-I126)</f>
        <v>14418</v>
      </c>
      <c r="K126" s="28">
        <v>236</v>
      </c>
      <c r="L126" s="28">
        <v>77</v>
      </c>
      <c r="M126" s="28">
        <v>5809</v>
      </c>
      <c r="N126" s="28">
        <v>4579</v>
      </c>
      <c r="O126" s="28">
        <v>4579</v>
      </c>
    </row>
    <row r="127" spans="1:15" ht="12.75" customHeight="1">
      <c r="A127" s="4" t="s">
        <v>233</v>
      </c>
      <c r="B127" s="5" t="s">
        <v>234</v>
      </c>
      <c r="C127" s="28">
        <v>10722</v>
      </c>
      <c r="D127" s="28">
        <v>9022</v>
      </c>
      <c r="E127" s="28">
        <v>0</v>
      </c>
      <c r="F127" s="28">
        <f t="shared" si="30"/>
        <v>1700</v>
      </c>
      <c r="G127" s="28">
        <v>29833</v>
      </c>
      <c r="H127" s="28">
        <v>24199</v>
      </c>
      <c r="I127" s="28">
        <v>0</v>
      </c>
      <c r="J127" s="28">
        <f t="shared" si="31"/>
        <v>5634</v>
      </c>
      <c r="K127" s="28">
        <v>194</v>
      </c>
      <c r="L127" s="28">
        <v>0</v>
      </c>
      <c r="M127" s="28">
        <v>1915</v>
      </c>
      <c r="N127" s="28">
        <v>186</v>
      </c>
      <c r="O127" s="28">
        <v>186</v>
      </c>
    </row>
    <row r="128" spans="1:15" ht="12.75" customHeight="1">
      <c r="A128" s="4" t="s">
        <v>235</v>
      </c>
      <c r="B128" s="5" t="s">
        <v>236</v>
      </c>
      <c r="C128" s="28">
        <v>75737</v>
      </c>
      <c r="D128" s="28">
        <v>56000</v>
      </c>
      <c r="E128" s="28">
        <v>1195</v>
      </c>
      <c r="F128" s="28">
        <f t="shared" si="30"/>
        <v>18542</v>
      </c>
      <c r="G128" s="28">
        <v>189381</v>
      </c>
      <c r="H128" s="28">
        <v>113220</v>
      </c>
      <c r="I128" s="28">
        <v>5771</v>
      </c>
      <c r="J128" s="28">
        <f t="shared" si="31"/>
        <v>70390</v>
      </c>
      <c r="K128" s="28">
        <v>3693</v>
      </c>
      <c r="L128" s="28">
        <v>0</v>
      </c>
      <c r="M128" s="28">
        <v>9058</v>
      </c>
      <c r="N128" s="28">
        <v>1515</v>
      </c>
      <c r="O128" s="28">
        <v>1515</v>
      </c>
    </row>
    <row r="129" spans="1:15" ht="12.75" customHeight="1">
      <c r="A129" s="4" t="s">
        <v>237</v>
      </c>
      <c r="B129" s="5" t="s">
        <v>238</v>
      </c>
      <c r="C129" s="28">
        <v>6016</v>
      </c>
      <c r="D129" s="28">
        <v>4705</v>
      </c>
      <c r="E129" s="28">
        <v>283</v>
      </c>
      <c r="F129" s="28">
        <f t="shared" si="30"/>
        <v>1028</v>
      </c>
      <c r="G129" s="28">
        <v>24363</v>
      </c>
      <c r="H129" s="28">
        <v>11550</v>
      </c>
      <c r="I129" s="28">
        <v>2353</v>
      </c>
      <c r="J129" s="28">
        <f t="shared" si="31"/>
        <v>10460</v>
      </c>
      <c r="K129" s="28">
        <v>305</v>
      </c>
      <c r="L129" s="28">
        <v>0</v>
      </c>
      <c r="M129" s="28">
        <v>5637</v>
      </c>
      <c r="N129" s="28">
        <v>160</v>
      </c>
      <c r="O129" s="28">
        <v>160</v>
      </c>
    </row>
    <row r="130" spans="1:15" ht="12.75" customHeight="1">
      <c r="A130" s="4" t="s">
        <v>239</v>
      </c>
      <c r="B130" s="5" t="s">
        <v>240</v>
      </c>
      <c r="C130" s="28">
        <v>36797</v>
      </c>
      <c r="D130" s="28">
        <v>31969</v>
      </c>
      <c r="E130" s="28">
        <v>2057</v>
      </c>
      <c r="F130" s="28">
        <f t="shared" si="30"/>
        <v>2771</v>
      </c>
      <c r="G130" s="28">
        <v>93349</v>
      </c>
      <c r="H130" s="28">
        <v>49473</v>
      </c>
      <c r="I130" s="28">
        <v>9786</v>
      </c>
      <c r="J130" s="28">
        <f t="shared" si="31"/>
        <v>34090</v>
      </c>
      <c r="K130" s="28">
        <v>1224</v>
      </c>
      <c r="L130" s="28">
        <v>2875</v>
      </c>
      <c r="M130" s="28">
        <v>402</v>
      </c>
      <c r="N130" s="28">
        <v>445097</v>
      </c>
      <c r="O130" s="28">
        <v>8123</v>
      </c>
    </row>
    <row r="131" spans="1:15" ht="12.75" customHeight="1">
      <c r="A131" s="4" t="s">
        <v>241</v>
      </c>
      <c r="B131" s="5" t="s">
        <v>242</v>
      </c>
      <c r="C131" s="28">
        <v>72181</v>
      </c>
      <c r="D131" s="28">
        <v>60554</v>
      </c>
      <c r="E131" s="28">
        <v>488</v>
      </c>
      <c r="F131" s="28">
        <f t="shared" si="30"/>
        <v>11139</v>
      </c>
      <c r="G131" s="28">
        <v>158946</v>
      </c>
      <c r="H131" s="28">
        <v>89100</v>
      </c>
      <c r="I131" s="28">
        <v>2752</v>
      </c>
      <c r="J131" s="28">
        <f t="shared" si="31"/>
        <v>67094</v>
      </c>
      <c r="K131" s="28">
        <v>2188</v>
      </c>
      <c r="L131" s="28">
        <v>47</v>
      </c>
      <c r="M131" s="28">
        <v>2775</v>
      </c>
      <c r="N131" s="28">
        <v>819</v>
      </c>
      <c r="O131" s="28">
        <v>819</v>
      </c>
    </row>
    <row r="132" spans="1:15" ht="12.75" customHeight="1">
      <c r="A132" s="4" t="s">
        <v>243</v>
      </c>
      <c r="B132" s="5" t="s">
        <v>244</v>
      </c>
      <c r="C132" s="28">
        <v>28669</v>
      </c>
      <c r="D132" s="28">
        <v>23505</v>
      </c>
      <c r="E132" s="28">
        <v>0</v>
      </c>
      <c r="F132" s="28">
        <f t="shared" si="30"/>
        <v>5164</v>
      </c>
      <c r="G132" s="28">
        <v>86574</v>
      </c>
      <c r="H132" s="28">
        <v>54077</v>
      </c>
      <c r="I132" s="28">
        <v>0</v>
      </c>
      <c r="J132" s="28">
        <f t="shared" si="31"/>
        <v>32497</v>
      </c>
      <c r="K132" s="28">
        <v>4551</v>
      </c>
      <c r="L132" s="28">
        <v>0</v>
      </c>
      <c r="M132" s="28">
        <v>6496</v>
      </c>
      <c r="N132" s="28">
        <v>186</v>
      </c>
      <c r="O132" s="28">
        <v>186</v>
      </c>
    </row>
    <row r="133" spans="1:15" ht="12.75" customHeight="1">
      <c r="A133" s="4" t="s">
        <v>245</v>
      </c>
      <c r="B133" s="5" t="s">
        <v>246</v>
      </c>
      <c r="C133" s="28">
        <v>24267</v>
      </c>
      <c r="D133" s="28">
        <v>21583</v>
      </c>
      <c r="E133" s="28">
        <v>0</v>
      </c>
      <c r="F133" s="28">
        <f t="shared" si="30"/>
        <v>2684</v>
      </c>
      <c r="G133" s="28">
        <v>63484</v>
      </c>
      <c r="H133" s="28">
        <v>46307</v>
      </c>
      <c r="I133" s="28">
        <v>0</v>
      </c>
      <c r="J133" s="28">
        <f t="shared" si="31"/>
        <v>17177</v>
      </c>
      <c r="K133" s="28">
        <v>983</v>
      </c>
      <c r="L133" s="28">
        <v>253</v>
      </c>
      <c r="M133" s="28">
        <v>4739</v>
      </c>
      <c r="N133" s="28">
        <v>7207</v>
      </c>
      <c r="O133" s="28">
        <v>7207</v>
      </c>
    </row>
    <row r="134" spans="1:15" ht="12.75" customHeight="1">
      <c r="A134" s="4" t="s">
        <v>247</v>
      </c>
      <c r="B134" s="5" t="s">
        <v>248</v>
      </c>
      <c r="C134" s="28">
        <v>20540</v>
      </c>
      <c r="D134" s="28">
        <v>14810</v>
      </c>
      <c r="E134" s="28">
        <v>0</v>
      </c>
      <c r="F134" s="28">
        <f t="shared" si="30"/>
        <v>5730</v>
      </c>
      <c r="G134" s="28">
        <v>80797</v>
      </c>
      <c r="H134" s="28">
        <v>27932</v>
      </c>
      <c r="I134" s="28">
        <v>0</v>
      </c>
      <c r="J134" s="28">
        <f t="shared" si="31"/>
        <v>52865</v>
      </c>
      <c r="K134" s="28">
        <v>207</v>
      </c>
      <c r="L134" s="28">
        <v>0</v>
      </c>
      <c r="M134" s="28">
        <v>6091</v>
      </c>
      <c r="N134" s="28">
        <v>30</v>
      </c>
      <c r="O134" s="28">
        <v>30</v>
      </c>
    </row>
    <row r="135" spans="1:15" ht="12.75" customHeight="1">
      <c r="A135" s="10"/>
      <c r="B135" s="9" t="s">
        <v>249</v>
      </c>
      <c r="C135" s="29">
        <f t="shared" ref="C135:O135" si="32">SUM(C126:C134)</f>
        <v>293775</v>
      </c>
      <c r="D135" s="29">
        <f t="shared" si="32"/>
        <v>237757</v>
      </c>
      <c r="E135" s="29">
        <f t="shared" si="32"/>
        <v>4023</v>
      </c>
      <c r="F135" s="29">
        <f t="shared" si="32"/>
        <v>51995</v>
      </c>
      <c r="G135" s="29">
        <f t="shared" si="32"/>
        <v>774419</v>
      </c>
      <c r="H135" s="29">
        <f t="shared" si="32"/>
        <v>449132</v>
      </c>
      <c r="I135" s="29">
        <f t="shared" si="32"/>
        <v>20662</v>
      </c>
      <c r="J135" s="29">
        <f t="shared" si="32"/>
        <v>304625</v>
      </c>
      <c r="K135" s="29">
        <f t="shared" si="32"/>
        <v>13581</v>
      </c>
      <c r="L135" s="29">
        <f t="shared" si="32"/>
        <v>3252</v>
      </c>
      <c r="M135" s="29">
        <f t="shared" si="32"/>
        <v>42922</v>
      </c>
      <c r="N135" s="29">
        <f t="shared" si="32"/>
        <v>459779</v>
      </c>
      <c r="O135" s="29">
        <f t="shared" si="32"/>
        <v>22805</v>
      </c>
    </row>
    <row r="136" spans="1:15" ht="12.75" customHeight="1">
      <c r="A136" s="4" t="s">
        <v>250</v>
      </c>
      <c r="B136" s="5" t="s">
        <v>251</v>
      </c>
      <c r="C136" s="28">
        <v>44394</v>
      </c>
      <c r="D136" s="28">
        <v>41880</v>
      </c>
      <c r="E136" s="28">
        <v>0</v>
      </c>
      <c r="F136" s="28">
        <f t="shared" ref="F136:F143" si="33">SUM(C136-D136-E136)</f>
        <v>2514</v>
      </c>
      <c r="G136" s="28">
        <v>97541</v>
      </c>
      <c r="H136" s="28">
        <v>79382</v>
      </c>
      <c r="I136" s="28">
        <v>0</v>
      </c>
      <c r="J136" s="28">
        <f t="shared" ref="J136:J143" si="34">SUM(G136-H136-I136)</f>
        <v>18159</v>
      </c>
      <c r="K136" s="28">
        <v>11825</v>
      </c>
      <c r="L136" s="28">
        <v>4359</v>
      </c>
      <c r="M136" s="28">
        <v>6396</v>
      </c>
      <c r="N136" s="28">
        <v>18656</v>
      </c>
      <c r="O136" s="28">
        <v>16149</v>
      </c>
    </row>
    <row r="137" spans="1:15" ht="12.75" customHeight="1">
      <c r="A137" s="4" t="s">
        <v>252</v>
      </c>
      <c r="B137" s="5" t="s">
        <v>253</v>
      </c>
      <c r="C137" s="28">
        <v>4839</v>
      </c>
      <c r="D137" s="28">
        <v>3676</v>
      </c>
      <c r="E137" s="28">
        <v>0</v>
      </c>
      <c r="F137" s="28">
        <f t="shared" si="33"/>
        <v>1163</v>
      </c>
      <c r="G137" s="28">
        <v>9375</v>
      </c>
      <c r="H137" s="28">
        <v>7152</v>
      </c>
      <c r="I137" s="28">
        <v>0</v>
      </c>
      <c r="J137" s="28">
        <f t="shared" si="34"/>
        <v>2223</v>
      </c>
      <c r="K137" s="28">
        <v>273</v>
      </c>
      <c r="L137" s="28">
        <v>0</v>
      </c>
      <c r="M137" s="28">
        <v>0</v>
      </c>
      <c r="N137" s="28">
        <v>7</v>
      </c>
      <c r="O137" s="28">
        <v>7</v>
      </c>
    </row>
    <row r="138" spans="1:15" ht="12.75" customHeight="1">
      <c r="A138" s="4" t="s">
        <v>254</v>
      </c>
      <c r="B138" s="5" t="s">
        <v>255</v>
      </c>
      <c r="C138" s="28">
        <v>2695</v>
      </c>
      <c r="D138" s="28">
        <v>2470</v>
      </c>
      <c r="E138" s="28">
        <v>0</v>
      </c>
      <c r="F138" s="28">
        <f t="shared" si="33"/>
        <v>225</v>
      </c>
      <c r="G138" s="28">
        <v>6079</v>
      </c>
      <c r="H138" s="28">
        <v>5667</v>
      </c>
      <c r="I138" s="28">
        <v>0</v>
      </c>
      <c r="J138" s="28">
        <f t="shared" si="34"/>
        <v>412</v>
      </c>
      <c r="K138" s="28">
        <v>66</v>
      </c>
      <c r="L138" s="28">
        <v>0</v>
      </c>
      <c r="M138" s="28">
        <v>289</v>
      </c>
      <c r="N138" s="28">
        <v>908</v>
      </c>
      <c r="O138" s="28">
        <v>151</v>
      </c>
    </row>
    <row r="139" spans="1:15" ht="12.75" customHeight="1">
      <c r="A139" s="4" t="s">
        <v>256</v>
      </c>
      <c r="B139" s="5" t="s">
        <v>257</v>
      </c>
      <c r="C139" s="28">
        <v>10641</v>
      </c>
      <c r="D139" s="28">
        <v>10320</v>
      </c>
      <c r="E139" s="28">
        <v>0</v>
      </c>
      <c r="F139" s="28">
        <f t="shared" si="33"/>
        <v>321</v>
      </c>
      <c r="G139" s="28">
        <v>27893</v>
      </c>
      <c r="H139" s="28">
        <v>24911</v>
      </c>
      <c r="I139" s="28">
        <v>0</v>
      </c>
      <c r="J139" s="28">
        <f t="shared" si="34"/>
        <v>2982</v>
      </c>
      <c r="K139" s="28">
        <v>7198</v>
      </c>
      <c r="L139" s="28">
        <v>25</v>
      </c>
      <c r="M139" s="28">
        <v>4251</v>
      </c>
      <c r="N139" s="28">
        <v>875</v>
      </c>
      <c r="O139" s="28">
        <v>850</v>
      </c>
    </row>
    <row r="140" spans="1:15" ht="12.75" customHeight="1">
      <c r="A140" s="4" t="s">
        <v>258</v>
      </c>
      <c r="B140" s="5" t="s">
        <v>259</v>
      </c>
      <c r="C140" s="28">
        <v>1866</v>
      </c>
      <c r="D140" s="28">
        <v>1444</v>
      </c>
      <c r="E140" s="28">
        <v>0</v>
      </c>
      <c r="F140" s="28">
        <f t="shared" si="33"/>
        <v>422</v>
      </c>
      <c r="G140" s="28">
        <v>3997</v>
      </c>
      <c r="H140" s="28">
        <v>2834</v>
      </c>
      <c r="I140" s="28">
        <v>0</v>
      </c>
      <c r="J140" s="28">
        <f t="shared" si="34"/>
        <v>1163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7543</v>
      </c>
      <c r="D141" s="28">
        <v>6888</v>
      </c>
      <c r="E141" s="28">
        <v>0</v>
      </c>
      <c r="F141" s="28">
        <f t="shared" si="33"/>
        <v>655</v>
      </c>
      <c r="G141" s="28">
        <v>17354</v>
      </c>
      <c r="H141" s="28">
        <v>12730</v>
      </c>
      <c r="I141" s="28">
        <v>0</v>
      </c>
      <c r="J141" s="28">
        <f t="shared" si="34"/>
        <v>4624</v>
      </c>
      <c r="K141" s="28">
        <v>2718</v>
      </c>
      <c r="L141" s="28">
        <v>0</v>
      </c>
      <c r="M141" s="28">
        <v>887</v>
      </c>
      <c r="N141" s="28">
        <v>987</v>
      </c>
      <c r="O141" s="28">
        <v>987</v>
      </c>
    </row>
    <row r="142" spans="1:15" ht="12.75" customHeight="1">
      <c r="A142" s="4" t="s">
        <v>262</v>
      </c>
      <c r="B142" s="5" t="s">
        <v>263</v>
      </c>
      <c r="C142" s="28">
        <v>10379</v>
      </c>
      <c r="D142" s="28">
        <v>7557</v>
      </c>
      <c r="E142" s="28">
        <v>0</v>
      </c>
      <c r="F142" s="28">
        <f t="shared" si="33"/>
        <v>2822</v>
      </c>
      <c r="G142" s="28">
        <v>31058</v>
      </c>
      <c r="H142" s="28">
        <v>23002</v>
      </c>
      <c r="I142" s="28">
        <v>0</v>
      </c>
      <c r="J142" s="28">
        <f t="shared" si="34"/>
        <v>8056</v>
      </c>
      <c r="K142" s="28">
        <v>6131</v>
      </c>
      <c r="L142" s="28">
        <v>0</v>
      </c>
      <c r="M142" s="28">
        <v>6122</v>
      </c>
      <c r="N142" s="28">
        <v>3364</v>
      </c>
      <c r="O142" s="28">
        <v>3027</v>
      </c>
    </row>
    <row r="143" spans="1:15" ht="12.75" customHeight="1">
      <c r="A143" s="4" t="s">
        <v>264</v>
      </c>
      <c r="B143" s="5" t="s">
        <v>265</v>
      </c>
      <c r="C143" s="28">
        <v>30473</v>
      </c>
      <c r="D143" s="28">
        <v>25696</v>
      </c>
      <c r="E143" s="28">
        <v>0</v>
      </c>
      <c r="F143" s="28">
        <f t="shared" si="33"/>
        <v>4777</v>
      </c>
      <c r="G143" s="28">
        <v>86284</v>
      </c>
      <c r="H143" s="28">
        <v>42347</v>
      </c>
      <c r="I143" s="28">
        <v>0</v>
      </c>
      <c r="J143" s="28">
        <f t="shared" si="34"/>
        <v>43937</v>
      </c>
      <c r="K143" s="28">
        <v>24722</v>
      </c>
      <c r="L143" s="28">
        <v>0</v>
      </c>
      <c r="M143" s="28">
        <v>6766</v>
      </c>
      <c r="N143" s="28">
        <v>8268</v>
      </c>
      <c r="O143" s="28">
        <v>7704</v>
      </c>
    </row>
    <row r="144" spans="1:15" ht="12.75" customHeight="1">
      <c r="A144" s="10"/>
      <c r="B144" s="9" t="s">
        <v>266</v>
      </c>
      <c r="C144" s="30">
        <f t="shared" ref="C144:O144" si="35">SUM(C136:C143)</f>
        <v>112830</v>
      </c>
      <c r="D144" s="30">
        <f t="shared" si="35"/>
        <v>99931</v>
      </c>
      <c r="E144" s="30">
        <f t="shared" si="35"/>
        <v>0</v>
      </c>
      <c r="F144" s="30">
        <f t="shared" si="35"/>
        <v>12899</v>
      </c>
      <c r="G144" s="30">
        <f t="shared" si="35"/>
        <v>279581</v>
      </c>
      <c r="H144" s="30">
        <f t="shared" si="35"/>
        <v>198025</v>
      </c>
      <c r="I144" s="30">
        <f t="shared" si="35"/>
        <v>0</v>
      </c>
      <c r="J144" s="30">
        <f t="shared" si="35"/>
        <v>81556</v>
      </c>
      <c r="K144" s="30">
        <f t="shared" si="35"/>
        <v>52933</v>
      </c>
      <c r="L144" s="30">
        <f t="shared" si="35"/>
        <v>4384</v>
      </c>
      <c r="M144" s="30">
        <f t="shared" si="35"/>
        <v>24711</v>
      </c>
      <c r="N144" s="30">
        <f t="shared" si="35"/>
        <v>33065</v>
      </c>
      <c r="O144" s="30">
        <f t="shared" si="35"/>
        <v>28875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3778997</v>
      </c>
      <c r="D145" s="31">
        <f t="shared" si="36"/>
        <v>2800884</v>
      </c>
      <c r="E145" s="31">
        <f t="shared" si="36"/>
        <v>101891</v>
      </c>
      <c r="F145" s="31">
        <f t="shared" si="36"/>
        <v>876222</v>
      </c>
      <c r="G145" s="31">
        <f t="shared" si="36"/>
        <v>11339070</v>
      </c>
      <c r="H145" s="31">
        <f t="shared" si="36"/>
        <v>5786866</v>
      </c>
      <c r="I145" s="31">
        <f t="shared" si="36"/>
        <v>536743</v>
      </c>
      <c r="J145" s="31">
        <f t="shared" si="36"/>
        <v>5015461</v>
      </c>
      <c r="K145" s="31">
        <f t="shared" si="36"/>
        <v>560395</v>
      </c>
      <c r="L145" s="31">
        <f t="shared" si="36"/>
        <v>25638</v>
      </c>
      <c r="M145" s="31">
        <f t="shared" si="36"/>
        <v>818628</v>
      </c>
      <c r="N145" s="31">
        <f t="shared" si="36"/>
        <v>916984</v>
      </c>
      <c r="O145" s="31">
        <f t="shared" si="36"/>
        <v>309858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2015-11-27T15:39:48Z</dcterms:modified>
</cp:coreProperties>
</file>