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F15" i="1"/>
  <c r="F23" s="1"/>
  <c r="J15"/>
  <c r="J23" s="1"/>
  <c r="F16"/>
  <c r="J16"/>
  <c r="F17"/>
  <c r="J17"/>
  <c r="F18"/>
  <c r="J18"/>
  <c r="F19"/>
  <c r="J19"/>
  <c r="F20"/>
  <c r="J20"/>
  <c r="F21"/>
  <c r="J21"/>
  <c r="F22"/>
  <c r="J22"/>
  <c r="C23"/>
  <c r="D23"/>
  <c r="E23"/>
  <c r="G23"/>
  <c r="H23"/>
  <c r="I23"/>
  <c r="K23"/>
  <c r="L23"/>
  <c r="M23"/>
  <c r="N23"/>
  <c r="O23"/>
  <c r="F24"/>
  <c r="F25" s="1"/>
  <c r="J24"/>
  <c r="C25"/>
  <c r="D25"/>
  <c r="E25"/>
  <c r="G25"/>
  <c r="H25"/>
  <c r="I25"/>
  <c r="J25"/>
  <c r="K25"/>
  <c r="L25"/>
  <c r="M25"/>
  <c r="N25"/>
  <c r="O25"/>
  <c r="F26"/>
  <c r="F30" s="1"/>
  <c r="J26"/>
  <c r="J30" s="1"/>
  <c r="F27"/>
  <c r="J27"/>
  <c r="F28"/>
  <c r="J28"/>
  <c r="F29"/>
  <c r="J29"/>
  <c r="C30"/>
  <c r="D30"/>
  <c r="E30"/>
  <c r="G30"/>
  <c r="H30"/>
  <c r="I30"/>
  <c r="K30"/>
  <c r="L30"/>
  <c r="M30"/>
  <c r="N30"/>
  <c r="O30"/>
  <c r="F31"/>
  <c r="J31"/>
  <c r="F32"/>
  <c r="J32"/>
  <c r="F33"/>
  <c r="J33"/>
  <c r="F34"/>
  <c r="J34"/>
  <c r="F35"/>
  <c r="J35"/>
  <c r="F36"/>
  <c r="J36"/>
  <c r="F37"/>
  <c r="J37"/>
  <c r="F38"/>
  <c r="J38"/>
  <c r="F39"/>
  <c r="J39"/>
  <c r="F40"/>
  <c r="J40"/>
  <c r="F41"/>
  <c r="J41"/>
  <c r="F42"/>
  <c r="J42"/>
  <c r="C43"/>
  <c r="D43"/>
  <c r="E43"/>
  <c r="F43"/>
  <c r="G43"/>
  <c r="H43"/>
  <c r="I43"/>
  <c r="J43"/>
  <c r="K43"/>
  <c r="L43"/>
  <c r="M43"/>
  <c r="N43"/>
  <c r="O43"/>
  <c r="F44"/>
  <c r="J44"/>
  <c r="F45"/>
  <c r="F46" s="1"/>
  <c r="J45"/>
  <c r="C46"/>
  <c r="D46"/>
  <c r="E46"/>
  <c r="G46"/>
  <c r="H46"/>
  <c r="I46"/>
  <c r="J46"/>
  <c r="K46"/>
  <c r="L46"/>
  <c r="M46"/>
  <c r="N46"/>
  <c r="O46"/>
  <c r="F47"/>
  <c r="J47"/>
  <c r="J51" s="1"/>
  <c r="F48"/>
  <c r="F51" s="1"/>
  <c r="J48"/>
  <c r="F49"/>
  <c r="J49"/>
  <c r="F50"/>
  <c r="J50"/>
  <c r="C51"/>
  <c r="D51"/>
  <c r="E51"/>
  <c r="G51"/>
  <c r="H51"/>
  <c r="I51"/>
  <c r="K51"/>
  <c r="L51"/>
  <c r="M51"/>
  <c r="N51"/>
  <c r="O51"/>
  <c r="F52"/>
  <c r="F59" s="1"/>
  <c r="J52"/>
  <c r="F53"/>
  <c r="J53"/>
  <c r="F54"/>
  <c r="J54"/>
  <c r="F55"/>
  <c r="J55"/>
  <c r="F56"/>
  <c r="J56"/>
  <c r="F57"/>
  <c r="J57"/>
  <c r="F58"/>
  <c r="J58"/>
  <c r="C59"/>
  <c r="D59"/>
  <c r="E59"/>
  <c r="G59"/>
  <c r="H59"/>
  <c r="I59"/>
  <c r="J59"/>
  <c r="K59"/>
  <c r="L59"/>
  <c r="M59"/>
  <c r="N59"/>
  <c r="O59"/>
  <c r="F60"/>
  <c r="J60"/>
  <c r="F61"/>
  <c r="J61"/>
  <c r="F62"/>
  <c r="J62"/>
  <c r="F63"/>
  <c r="J63"/>
  <c r="F64"/>
  <c r="J64"/>
  <c r="F65"/>
  <c r="J65"/>
  <c r="F66"/>
  <c r="J66"/>
  <c r="F67"/>
  <c r="J67"/>
  <c r="F68"/>
  <c r="J68"/>
  <c r="C69"/>
  <c r="D69"/>
  <c r="E69"/>
  <c r="F69"/>
  <c r="G69"/>
  <c r="H69"/>
  <c r="I69"/>
  <c r="J69"/>
  <c r="K69"/>
  <c r="L69"/>
  <c r="M69"/>
  <c r="N69"/>
  <c r="O69"/>
  <c r="F70"/>
  <c r="J70"/>
  <c r="F71"/>
  <c r="F80" s="1"/>
  <c r="J71"/>
  <c r="F72"/>
  <c r="J72"/>
  <c r="F73"/>
  <c r="J73"/>
  <c r="F74"/>
  <c r="J74"/>
  <c r="F75"/>
  <c r="J75"/>
  <c r="F76"/>
  <c r="J76"/>
  <c r="F77"/>
  <c r="J77"/>
  <c r="F78"/>
  <c r="J78"/>
  <c r="F79"/>
  <c r="J79"/>
  <c r="C80"/>
  <c r="D80"/>
  <c r="E80"/>
  <c r="G80"/>
  <c r="H80"/>
  <c r="I80"/>
  <c r="J80"/>
  <c r="K80"/>
  <c r="L80"/>
  <c r="M80"/>
  <c r="N80"/>
  <c r="O80"/>
  <c r="F81"/>
  <c r="J81"/>
  <c r="F82"/>
  <c r="J82"/>
  <c r="F83"/>
  <c r="J83"/>
  <c r="F84"/>
  <c r="J84"/>
  <c r="F85"/>
  <c r="J85"/>
  <c r="C86"/>
  <c r="D86"/>
  <c r="E86"/>
  <c r="F86"/>
  <c r="G86"/>
  <c r="H86"/>
  <c r="I86"/>
  <c r="J86"/>
  <c r="K86"/>
  <c r="L86"/>
  <c r="M86"/>
  <c r="N86"/>
  <c r="O86"/>
  <c r="F87"/>
  <c r="J87"/>
  <c r="F88"/>
  <c r="F89" s="1"/>
  <c r="J88"/>
  <c r="C89"/>
  <c r="D89"/>
  <c r="E89"/>
  <c r="G89"/>
  <c r="H89"/>
  <c r="I89"/>
  <c r="J89"/>
  <c r="K89"/>
  <c r="L89"/>
  <c r="M89"/>
  <c r="N89"/>
  <c r="O89"/>
  <c r="F90"/>
  <c r="J90"/>
  <c r="F91"/>
  <c r="J91"/>
  <c r="F92"/>
  <c r="J92"/>
  <c r="F93"/>
  <c r="J93"/>
  <c r="F94"/>
  <c r="J94"/>
  <c r="C95"/>
  <c r="D95"/>
  <c r="E95"/>
  <c r="F95"/>
  <c r="G95"/>
  <c r="H95"/>
  <c r="I95"/>
  <c r="J95"/>
  <c r="K95"/>
  <c r="L95"/>
  <c r="M95"/>
  <c r="N95"/>
  <c r="O95"/>
  <c r="F96"/>
  <c r="J96"/>
  <c r="F97"/>
  <c r="F98" s="1"/>
  <c r="J97"/>
  <c r="C98"/>
  <c r="D98"/>
  <c r="E98"/>
  <c r="G98"/>
  <c r="H98"/>
  <c r="I98"/>
  <c r="J98"/>
  <c r="K98"/>
  <c r="L98"/>
  <c r="M98"/>
  <c r="N98"/>
  <c r="O98"/>
  <c r="F99"/>
  <c r="J99"/>
  <c r="J103" s="1"/>
  <c r="F100"/>
  <c r="F103" s="1"/>
  <c r="J100"/>
  <c r="F101"/>
  <c r="J101"/>
  <c r="F102"/>
  <c r="J102"/>
  <c r="C103"/>
  <c r="D103"/>
  <c r="E103"/>
  <c r="G103"/>
  <c r="H103"/>
  <c r="I103"/>
  <c r="K103"/>
  <c r="L103"/>
  <c r="M103"/>
  <c r="N103"/>
  <c r="O103"/>
  <c r="F104"/>
  <c r="F109" s="1"/>
  <c r="J104"/>
  <c r="F105"/>
  <c r="J105"/>
  <c r="F106"/>
  <c r="J106"/>
  <c r="F107"/>
  <c r="J107"/>
  <c r="F108"/>
  <c r="J108"/>
  <c r="C109"/>
  <c r="D109"/>
  <c r="E109"/>
  <c r="G109"/>
  <c r="H109"/>
  <c r="I109"/>
  <c r="J109"/>
  <c r="K109"/>
  <c r="L109"/>
  <c r="M109"/>
  <c r="N109"/>
  <c r="O109"/>
  <c r="F110"/>
  <c r="J110"/>
  <c r="J116" s="1"/>
  <c r="F111"/>
  <c r="F116" s="1"/>
  <c r="J111"/>
  <c r="F112"/>
  <c r="J112"/>
  <c r="F113"/>
  <c r="J113"/>
  <c r="F114"/>
  <c r="J114"/>
  <c r="F115"/>
  <c r="J115"/>
  <c r="C116"/>
  <c r="D116"/>
  <c r="E116"/>
  <c r="G116"/>
  <c r="H116"/>
  <c r="I116"/>
  <c r="K116"/>
  <c r="L116"/>
  <c r="M116"/>
  <c r="N116"/>
  <c r="O116"/>
  <c r="F117"/>
  <c r="F119" s="1"/>
  <c r="J117"/>
  <c r="J119" s="1"/>
  <c r="F118"/>
  <c r="J118"/>
  <c r="C119"/>
  <c r="D119"/>
  <c r="E119"/>
  <c r="G119"/>
  <c r="H119"/>
  <c r="I119"/>
  <c r="K119"/>
  <c r="L119"/>
  <c r="M119"/>
  <c r="N119"/>
  <c r="O119"/>
  <c r="F120"/>
  <c r="F125" s="1"/>
  <c r="J120"/>
  <c r="F121"/>
  <c r="J121"/>
  <c r="J125" s="1"/>
  <c r="F122"/>
  <c r="J122"/>
  <c r="F123"/>
  <c r="J123"/>
  <c r="F124"/>
  <c r="J124"/>
  <c r="C125"/>
  <c r="D125"/>
  <c r="E125"/>
  <c r="G125"/>
  <c r="H125"/>
  <c r="I125"/>
  <c r="K125"/>
  <c r="L125"/>
  <c r="M125"/>
  <c r="N125"/>
  <c r="O125"/>
  <c r="F126"/>
  <c r="F135" s="1"/>
  <c r="J126"/>
  <c r="F127"/>
  <c r="J127"/>
  <c r="F128"/>
  <c r="J128"/>
  <c r="F129"/>
  <c r="J129"/>
  <c r="F130"/>
  <c r="J130"/>
  <c r="F131"/>
  <c r="J131"/>
  <c r="F132"/>
  <c r="J132"/>
  <c r="F133"/>
  <c r="J133"/>
  <c r="F134"/>
  <c r="J134"/>
  <c r="C135"/>
  <c r="D135"/>
  <c r="E135"/>
  <c r="G135"/>
  <c r="H135"/>
  <c r="I135"/>
  <c r="J135"/>
  <c r="K135"/>
  <c r="L135"/>
  <c r="M135"/>
  <c r="N135"/>
  <c r="O135"/>
  <c r="F136"/>
  <c r="J136"/>
  <c r="J144" s="1"/>
  <c r="F137"/>
  <c r="F144" s="1"/>
  <c r="J137"/>
  <c r="F138"/>
  <c r="J138"/>
  <c r="F139"/>
  <c r="J139"/>
  <c r="F140"/>
  <c r="J140"/>
  <c r="F141"/>
  <c r="J141"/>
  <c r="F142"/>
  <c r="J142"/>
  <c r="F143"/>
  <c r="J143"/>
  <c r="C144"/>
  <c r="D144"/>
  <c r="D145" s="1"/>
  <c r="E144"/>
  <c r="E145" s="1"/>
  <c r="G144"/>
  <c r="H144"/>
  <c r="H145" s="1"/>
  <c r="I144"/>
  <c r="I145" s="1"/>
  <c r="K144"/>
  <c r="L144"/>
  <c r="L145" s="1"/>
  <c r="M144"/>
  <c r="M145" s="1"/>
  <c r="N144"/>
  <c r="N145" s="1"/>
  <c r="O144"/>
  <c r="C145"/>
  <c r="G145"/>
  <c r="K145"/>
  <c r="O145"/>
  <c r="F15" i="2"/>
  <c r="J15"/>
  <c r="F16"/>
  <c r="J16"/>
  <c r="F17"/>
  <c r="J17"/>
  <c r="F18"/>
  <c r="J18"/>
  <c r="F19"/>
  <c r="J19"/>
  <c r="F20"/>
  <c r="J20"/>
  <c r="F21"/>
  <c r="J21"/>
  <c r="F22"/>
  <c r="J22"/>
  <c r="C23"/>
  <c r="D23"/>
  <c r="E23"/>
  <c r="F23"/>
  <c r="G23"/>
  <c r="H23"/>
  <c r="I23"/>
  <c r="J23"/>
  <c r="K23"/>
  <c r="L23"/>
  <c r="M23"/>
  <c r="N23"/>
  <c r="O23"/>
  <c r="F24"/>
  <c r="F25" s="1"/>
  <c r="J24"/>
  <c r="C25"/>
  <c r="D25"/>
  <c r="E25"/>
  <c r="G25"/>
  <c r="H25"/>
  <c r="I25"/>
  <c r="J25"/>
  <c r="K25"/>
  <c r="L25"/>
  <c r="M25"/>
  <c r="N25"/>
  <c r="O25"/>
  <c r="F26"/>
  <c r="J26"/>
  <c r="F27"/>
  <c r="J27"/>
  <c r="F28"/>
  <c r="J28"/>
  <c r="F29"/>
  <c r="J29"/>
  <c r="C30"/>
  <c r="D30"/>
  <c r="E30"/>
  <c r="F30"/>
  <c r="G30"/>
  <c r="H30"/>
  <c r="I30"/>
  <c r="J30"/>
  <c r="K30"/>
  <c r="L30"/>
  <c r="M30"/>
  <c r="N30"/>
  <c r="O30"/>
  <c r="F31"/>
  <c r="J31"/>
  <c r="F32"/>
  <c r="F43" s="1"/>
  <c r="J32"/>
  <c r="F33"/>
  <c r="J33"/>
  <c r="F34"/>
  <c r="J34"/>
  <c r="F35"/>
  <c r="J35"/>
  <c r="F36"/>
  <c r="J36"/>
  <c r="F37"/>
  <c r="J37"/>
  <c r="F38"/>
  <c r="J38"/>
  <c r="F39"/>
  <c r="J39"/>
  <c r="F40"/>
  <c r="J40"/>
  <c r="F41"/>
  <c r="J41"/>
  <c r="F42"/>
  <c r="J42"/>
  <c r="C43"/>
  <c r="D43"/>
  <c r="E43"/>
  <c r="G43"/>
  <c r="H43"/>
  <c r="I43"/>
  <c r="J43"/>
  <c r="K43"/>
  <c r="L43"/>
  <c r="M43"/>
  <c r="N43"/>
  <c r="O43"/>
  <c r="F44"/>
  <c r="J44"/>
  <c r="J46" s="1"/>
  <c r="F45"/>
  <c r="F46" s="1"/>
  <c r="J45"/>
  <c r="C46"/>
  <c r="D46"/>
  <c r="E46"/>
  <c r="G46"/>
  <c r="H46"/>
  <c r="I46"/>
  <c r="K46"/>
  <c r="L46"/>
  <c r="M46"/>
  <c r="N46"/>
  <c r="O46"/>
  <c r="F47"/>
  <c r="F51" s="1"/>
  <c r="J47"/>
  <c r="J51" s="1"/>
  <c r="F48"/>
  <c r="J48"/>
  <c r="F49"/>
  <c r="J49"/>
  <c r="F50"/>
  <c r="J50"/>
  <c r="C51"/>
  <c r="D51"/>
  <c r="E51"/>
  <c r="G51"/>
  <c r="H51"/>
  <c r="I51"/>
  <c r="K51"/>
  <c r="L51"/>
  <c r="M51"/>
  <c r="N51"/>
  <c r="O51"/>
  <c r="F52"/>
  <c r="F59" s="1"/>
  <c r="J52"/>
  <c r="F53"/>
  <c r="J53"/>
  <c r="J59" s="1"/>
  <c r="F54"/>
  <c r="J54"/>
  <c r="F55"/>
  <c r="J55"/>
  <c r="F56"/>
  <c r="J56"/>
  <c r="F57"/>
  <c r="J57"/>
  <c r="F58"/>
  <c r="J58"/>
  <c r="C59"/>
  <c r="D59"/>
  <c r="E59"/>
  <c r="G59"/>
  <c r="H59"/>
  <c r="I59"/>
  <c r="K59"/>
  <c r="L59"/>
  <c r="M59"/>
  <c r="N59"/>
  <c r="O59"/>
  <c r="F60"/>
  <c r="F69" s="1"/>
  <c r="J60"/>
  <c r="F61"/>
  <c r="J61"/>
  <c r="F62"/>
  <c r="J62"/>
  <c r="F63"/>
  <c r="J63"/>
  <c r="F64"/>
  <c r="J64"/>
  <c r="F65"/>
  <c r="J65"/>
  <c r="F66"/>
  <c r="J66"/>
  <c r="F67"/>
  <c r="J67"/>
  <c r="F68"/>
  <c r="J68"/>
  <c r="C69"/>
  <c r="D69"/>
  <c r="E69"/>
  <c r="G69"/>
  <c r="H69"/>
  <c r="I69"/>
  <c r="J69"/>
  <c r="K69"/>
  <c r="L69"/>
  <c r="M69"/>
  <c r="N69"/>
  <c r="O69"/>
  <c r="F70"/>
  <c r="J70"/>
  <c r="J80" s="1"/>
  <c r="F71"/>
  <c r="F80" s="1"/>
  <c r="J71"/>
  <c r="F72"/>
  <c r="J72"/>
  <c r="F73"/>
  <c r="J73"/>
  <c r="F74"/>
  <c r="J74"/>
  <c r="F75"/>
  <c r="J75"/>
  <c r="F76"/>
  <c r="J76"/>
  <c r="F77"/>
  <c r="J77"/>
  <c r="F78"/>
  <c r="J78"/>
  <c r="F79"/>
  <c r="J79"/>
  <c r="C80"/>
  <c r="D80"/>
  <c r="E80"/>
  <c r="G80"/>
  <c r="H80"/>
  <c r="I80"/>
  <c r="K80"/>
  <c r="L80"/>
  <c r="M80"/>
  <c r="N80"/>
  <c r="O80"/>
  <c r="F81"/>
  <c r="F86" s="1"/>
  <c r="J81"/>
  <c r="F82"/>
  <c r="J82"/>
  <c r="F83"/>
  <c r="J83"/>
  <c r="F84"/>
  <c r="J84"/>
  <c r="F85"/>
  <c r="J85"/>
  <c r="C86"/>
  <c r="D86"/>
  <c r="E86"/>
  <c r="G86"/>
  <c r="H86"/>
  <c r="I86"/>
  <c r="J86"/>
  <c r="K86"/>
  <c r="L86"/>
  <c r="M86"/>
  <c r="N86"/>
  <c r="O86"/>
  <c r="F87"/>
  <c r="J87"/>
  <c r="J89" s="1"/>
  <c r="F88"/>
  <c r="F89" s="1"/>
  <c r="J88"/>
  <c r="C89"/>
  <c r="D89"/>
  <c r="E89"/>
  <c r="G89"/>
  <c r="H89"/>
  <c r="I89"/>
  <c r="K89"/>
  <c r="L89"/>
  <c r="M89"/>
  <c r="N89"/>
  <c r="O89"/>
  <c r="F90"/>
  <c r="F95" s="1"/>
  <c r="J90"/>
  <c r="F91"/>
  <c r="J91"/>
  <c r="F92"/>
  <c r="J92"/>
  <c r="F93"/>
  <c r="J93"/>
  <c r="F94"/>
  <c r="J94"/>
  <c r="C95"/>
  <c r="D95"/>
  <c r="E95"/>
  <c r="G95"/>
  <c r="H95"/>
  <c r="I95"/>
  <c r="J95"/>
  <c r="K95"/>
  <c r="L95"/>
  <c r="M95"/>
  <c r="N95"/>
  <c r="O95"/>
  <c r="F96"/>
  <c r="J96"/>
  <c r="J98" s="1"/>
  <c r="F97"/>
  <c r="F98" s="1"/>
  <c r="J97"/>
  <c r="C98"/>
  <c r="D98"/>
  <c r="E98"/>
  <c r="G98"/>
  <c r="H98"/>
  <c r="I98"/>
  <c r="K98"/>
  <c r="L98"/>
  <c r="M98"/>
  <c r="N98"/>
  <c r="O98"/>
  <c r="F99"/>
  <c r="F103" s="1"/>
  <c r="J99"/>
  <c r="J103" s="1"/>
  <c r="F100"/>
  <c r="J100"/>
  <c r="F101"/>
  <c r="J101"/>
  <c r="F102"/>
  <c r="J102"/>
  <c r="C103"/>
  <c r="D103"/>
  <c r="E103"/>
  <c r="G103"/>
  <c r="H103"/>
  <c r="I103"/>
  <c r="K103"/>
  <c r="L103"/>
  <c r="M103"/>
  <c r="N103"/>
  <c r="O103"/>
  <c r="F104"/>
  <c r="F109" s="1"/>
  <c r="J104"/>
  <c r="F105"/>
  <c r="J105"/>
  <c r="J109" s="1"/>
  <c r="F106"/>
  <c r="J106"/>
  <c r="F107"/>
  <c r="J107"/>
  <c r="F108"/>
  <c r="J108"/>
  <c r="C109"/>
  <c r="D109"/>
  <c r="E109"/>
  <c r="G109"/>
  <c r="H109"/>
  <c r="I109"/>
  <c r="K109"/>
  <c r="L109"/>
  <c r="M109"/>
  <c r="N109"/>
  <c r="O109"/>
  <c r="F110"/>
  <c r="F116" s="1"/>
  <c r="J110"/>
  <c r="J116" s="1"/>
  <c r="F111"/>
  <c r="J111"/>
  <c r="F112"/>
  <c r="J112"/>
  <c r="F113"/>
  <c r="J113"/>
  <c r="F114"/>
  <c r="J114"/>
  <c r="F115"/>
  <c r="J115"/>
  <c r="C116"/>
  <c r="D116"/>
  <c r="E116"/>
  <c r="G116"/>
  <c r="H116"/>
  <c r="I116"/>
  <c r="K116"/>
  <c r="L116"/>
  <c r="M116"/>
  <c r="N116"/>
  <c r="O116"/>
  <c r="F117"/>
  <c r="J117"/>
  <c r="F118"/>
  <c r="J118"/>
  <c r="C119"/>
  <c r="D119"/>
  <c r="E119"/>
  <c r="F119"/>
  <c r="G119"/>
  <c r="H119"/>
  <c r="I119"/>
  <c r="J119"/>
  <c r="K119"/>
  <c r="L119"/>
  <c r="M119"/>
  <c r="N119"/>
  <c r="O119"/>
  <c r="F120"/>
  <c r="F125" s="1"/>
  <c r="J120"/>
  <c r="F121"/>
  <c r="J121"/>
  <c r="J125" s="1"/>
  <c r="F122"/>
  <c r="J122"/>
  <c r="F123"/>
  <c r="J123"/>
  <c r="F124"/>
  <c r="J124"/>
  <c r="C125"/>
  <c r="D125"/>
  <c r="E125"/>
  <c r="G125"/>
  <c r="H125"/>
  <c r="I125"/>
  <c r="K125"/>
  <c r="L125"/>
  <c r="M125"/>
  <c r="N125"/>
  <c r="O125"/>
  <c r="F126"/>
  <c r="F135" s="1"/>
  <c r="J126"/>
  <c r="F127"/>
  <c r="J127"/>
  <c r="J135" s="1"/>
  <c r="F128"/>
  <c r="J128"/>
  <c r="F129"/>
  <c r="J129"/>
  <c r="F130"/>
  <c r="J130"/>
  <c r="F131"/>
  <c r="J131"/>
  <c r="F132"/>
  <c r="J132"/>
  <c r="F133"/>
  <c r="J133"/>
  <c r="F134"/>
  <c r="J134"/>
  <c r="C135"/>
  <c r="D135"/>
  <c r="E135"/>
  <c r="G135"/>
  <c r="H135"/>
  <c r="I135"/>
  <c r="K135"/>
  <c r="L135"/>
  <c r="M135"/>
  <c r="N135"/>
  <c r="O135"/>
  <c r="F136"/>
  <c r="F144" s="1"/>
  <c r="J136"/>
  <c r="J144" s="1"/>
  <c r="J145" s="1"/>
  <c r="F137"/>
  <c r="J137"/>
  <c r="F138"/>
  <c r="J138"/>
  <c r="F139"/>
  <c r="J139"/>
  <c r="F140"/>
  <c r="J140"/>
  <c r="F141"/>
  <c r="J141"/>
  <c r="F142"/>
  <c r="J142"/>
  <c r="F143"/>
  <c r="J143"/>
  <c r="C144"/>
  <c r="C145" s="1"/>
  <c r="D144"/>
  <c r="D145" s="1"/>
  <c r="E144"/>
  <c r="E145" s="1"/>
  <c r="G144"/>
  <c r="G145" s="1"/>
  <c r="H144"/>
  <c r="H145" s="1"/>
  <c r="I144"/>
  <c r="I145" s="1"/>
  <c r="K144"/>
  <c r="K145" s="1"/>
  <c r="L144"/>
  <c r="L145" s="1"/>
  <c r="M144"/>
  <c r="M145" s="1"/>
  <c r="N144"/>
  <c r="O144"/>
  <c r="O145" s="1"/>
  <c r="N145"/>
  <c r="F145" l="1"/>
  <c r="J145" i="1"/>
  <c r="F145"/>
</calcChain>
</file>

<file path=xl/sharedStrings.xml><?xml version="1.0" encoding="utf-8"?>
<sst xmlns="http://schemas.openxmlformats.org/spreadsheetml/2006/main" count="544" uniqueCount="271">
  <si>
    <t>Ministero dello Sviluppo Economico</t>
  </si>
  <si>
    <t>BOLLETTINO PETROLIFERO</t>
  </si>
  <si>
    <t>DGSAIE DIV.7</t>
  </si>
  <si>
    <t>VENDITE  PROVINCIALI</t>
  </si>
  <si>
    <t>BENZINA, GASOLIO, OLIO COMBUSTIBILE</t>
  </si>
  <si>
    <t>la materia è espressa in TONNELLATE intere</t>
  </si>
  <si>
    <t>Report costruito su dati provvisori</t>
  </si>
  <si>
    <t>Periodo: maggio 2015</t>
  </si>
  <si>
    <t>Provincia</t>
  </si>
  <si>
    <t xml:space="preserve">Benzina </t>
  </si>
  <si>
    <t>Gasolio motori</t>
  </si>
  <si>
    <t>Gasolio altri usi</t>
  </si>
  <si>
    <t>Olio combustibile</t>
  </si>
  <si>
    <t>Codice</t>
  </si>
  <si>
    <t>Nome</t>
  </si>
  <si>
    <t>Totale</t>
  </si>
  <si>
    <t>Rete</t>
  </si>
  <si>
    <t>Extra Rete</t>
  </si>
  <si>
    <t>Rete ordinaria</t>
  </si>
  <si>
    <t>Autostrad.</t>
  </si>
  <si>
    <t>Extra rete</t>
  </si>
  <si>
    <t>Gasolio riscaldamento</t>
  </si>
  <si>
    <t>Gasolio  uso termoelettrico</t>
  </si>
  <si>
    <t>Gasolio uso agricolo</t>
  </si>
  <si>
    <t>Olio Comb.</t>
  </si>
  <si>
    <t>Ordinaria</t>
  </si>
  <si>
    <t>BTZ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</si>
  <si>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</si>
  <si>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</si>
  <si>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</si>
  <si>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</si>
  <si>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</si>
  <si>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</si>
  <si>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</si>
  <si>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</si>
  <si>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</si>
  <si>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</si>
  <si>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</si>
  <si>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</si>
  <si>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</si>
  <si>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VERBANO-CUSIO-OSSOLA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</si>
  <si>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</si>
  <si>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</si>
  <si>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</si>
  <si>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</si>
  <si>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</si>
  <si>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</si>
  <si>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</si>
  <si>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</si>
  <si>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</si>
  <si>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</si>
  <si>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</si>
  <si>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</si>
  <si>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</si>
  <si>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</si>
  <si>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</si>
  <si>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</si>
  <si>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</si>
  <si>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</si>
  <si>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</si>
  <si>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</si>
  <si>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</si>
  <si>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</si>
  <si>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</si>
  <si>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</si>
  <si>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</si>
  <si>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</si>
  <si>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</si>
  <si>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</si>
  <si>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</si>
  <si>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</si>
  <si>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</si>
  <si>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</si>
  <si>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</si>
  <si>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</si>
  <si>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</si>
  <si>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</si>
  <si>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</si>
  <si>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</si>
  <si>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</si>
  <si>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</si>
  <si>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</si>
  <si>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</si>
  <si>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</si>
  <si>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</si>
  <si>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</si>
  <si>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</si>
  <si>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</si>
  <si>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</si>
  <si>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</si>
  <si>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</si>
  <si>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</si>
  <si>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</si>
  <si>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</si>
  <si>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</si>
  <si>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</si>
  <si>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</si>
  <si>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</si>
  <si>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</si>
  <si>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</si>
  <si>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</si>
  <si>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</si>
  <si>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</si>
  <si>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</si>
  <si>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</si>
  <si>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</si>
  <si>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</si>
  <si>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</si>
  <si>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</si>
  <si>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</si>
  <si>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</si>
  <si>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</si>
  <si>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</si>
  <si>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</si>
  <si>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</si>
  <si>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</si>
  <si>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</si>
  <si>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</si>
  <si>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</si>
  <si>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</si>
  <si>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</si>
  <si>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</si>
  <si>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</si>
  <si>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</si>
  <si>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</si>
  <si>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</si>
  <si>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</si>
  <si>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</si>
  <si>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</si>
  <si>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</si>
  <si>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</si>
  <si>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</si>
  <si>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</si>
  <si>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</si>
  <si>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</si>
  <si>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</si>
  <si>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</si>
  <si>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</si>
  <si>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</si>
  <si>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</si>
  <si>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</si>
  <si>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</si>
  <si>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</si>
  <si>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</si>
  <si>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</si>
  <si>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</si>
  <si>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</si>
  <si>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</si>
  <si>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</si>
  <si>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</si>
  <si>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</si>
  <si>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</si>
  <si>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</si>
  <si>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</si>
  <si>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</si>
  <si>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</si>
  <si>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</si>
  <si>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</si>
  <si>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</si>
  <si>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</si>
  <si>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</si>
  <si>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</si>
  <si>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</si>
  <si>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</si>
  <si>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</si>
  <si>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</si>
  <si>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</si>
  <si>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</si>
  <si>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</si>
  <si>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</si>
  <si>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</si>
  <si>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</si>
  <si>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</si>
  <si>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</si>
  <si>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</si>
  <si>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</si>
  <si>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</si>
  <si>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</si>
  <si>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</si>
  <si>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</si>
  <si>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</si>
  <si>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</si>
  <si>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</si>
  <si>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</si>
  <si>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</si>
  <si>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</si>
  <si>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</si>
  <si>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</si>
  <si>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</si>
  <si>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</si>
  <si>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</si>
  <si>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</si>
  <si>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</si>
  <si>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</si>
  <si>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</si>
  <si>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</si>
  <si>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</si>
  <si>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</si>
  <si>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</si>
  <si>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</si>
  <si>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</si>
  <si>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</si>
  <si>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</si>
  <si>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</si>
  <si>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</si>
  <si>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</si>
  <si>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</si>
  <si>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</si>
  <si>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</si>
  <si>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</si>
  <si>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</si>
  <si>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</si>
  <si>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</si>
  <si>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</si>
  <si>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</si>
  <si>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</si>
  <si>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</si>
  <si>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</si>
  <si>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</si>
  <si>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</si>
  <si>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</si>
  <si>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</si>
  <si>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</si>
  <si>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</si>
  <si>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</si>
  <si>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</si>
  <si>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</si>
  <si>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</si>
  <si>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</si>
  <si>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</si>
  <si>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</si>
  <si>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</si>
  <si>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</si>
  <si>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</si>
  <si>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</si>
  <si>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</si>
  <si>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</si>
  <si>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</si>
  <si>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</si>
  <si>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</si>
  <si>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</si>
  <si>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</si>
  <si>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</si>
  <si>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</si>
  <si>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</si>
  <si>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</si>
  <si>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</si>
  <si>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</si>
  <si>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</si>
  <si>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</si>
  <si>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</si>
  <si>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</si>
  <si>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</si>
  <si>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</si>
  <si>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</si>
  <si>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</si>
  <si>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</si>
  <si>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</si>
  <si>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</si>
  <si>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</si>
  <si>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</si>
  <si>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</si>
  <si>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</si>
  <si>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</si>
  <si>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</si>
  <si>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</si>
  <si>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</si>
  <si>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</si>
  <si>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</si>
  <si>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</si>
  <si>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gennaio-maggio 2015</t>
  </si>
</sst>
</file>

<file path=xl/styles.xml><?xml version="1.0" encoding="utf-8"?>
<styleSheet xmlns="http://schemas.openxmlformats.org/spreadsheetml/2006/main">
  <fonts count="16">
    <font>
      <sz val="10"/>
      <color indexed="8"/>
      <name val="Times New Roman"/>
    </font>
    <font>
      <sz val="9"/>
      <color indexed="8"/>
      <name val="Calibri"/>
    </font>
    <font>
      <b/>
      <sz val="10"/>
      <color indexed="8"/>
      <name val="Calibri"/>
    </font>
    <font>
      <sz val="10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12"/>
      <color indexed="11"/>
      <name val="Calibri"/>
    </font>
    <font>
      <sz val="9"/>
      <color indexed="11"/>
      <name val="Calibri"/>
    </font>
    <font>
      <b/>
      <sz val="11"/>
      <color indexed="11"/>
      <name val="Calibri"/>
    </font>
    <font>
      <b/>
      <sz val="9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b/>
      <sz val="9"/>
      <color indexed="14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8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/>
      <diagonal/>
    </border>
    <border>
      <left style="hair">
        <color indexed="10"/>
      </left>
      <right style="hair">
        <color indexed="10"/>
      </right>
      <top/>
      <bottom style="thin">
        <color indexed="8"/>
      </bottom>
      <diagonal/>
    </border>
    <border>
      <left style="hair">
        <color indexed="10"/>
      </left>
      <right style="thin">
        <color indexed="10"/>
      </right>
      <top/>
      <bottom style="thin">
        <color indexed="8"/>
      </bottom>
      <diagonal/>
    </border>
    <border>
      <left style="double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hair">
        <color indexed="10"/>
      </right>
      <top style="thin">
        <color indexed="8"/>
      </top>
      <bottom/>
      <diagonal/>
    </border>
    <border>
      <left style="thin">
        <color indexed="10"/>
      </left>
      <right style="hair">
        <color indexed="10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10"/>
      </left>
      <right/>
      <top style="thin">
        <color indexed="8"/>
      </top>
      <bottom style="hair">
        <color indexed="10"/>
      </bottom>
      <diagonal/>
    </border>
    <border>
      <left style="double">
        <color indexed="10"/>
      </left>
      <right/>
      <top/>
      <bottom style="thin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hair">
        <color indexed="10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52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1" xfId="0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0" borderId="2" xfId="0" applyFont="1" applyFill="1" applyBorder="1" applyProtection="1"/>
    <xf numFmtId="0" fontId="3" fillId="0" borderId="0" xfId="0" applyFont="1" applyFill="1" applyProtection="1"/>
    <xf numFmtId="0" fontId="4" fillId="2" borderId="2" xfId="0" applyFont="1" applyFill="1" applyBorder="1" applyAlignment="1" applyProtection="1">
      <alignment horizontal="center"/>
    </xf>
    <xf numFmtId="0" fontId="5" fillId="2" borderId="2" xfId="0" applyFont="1" applyFill="1" applyBorder="1" applyProtection="1"/>
    <xf numFmtId="0" fontId="5" fillId="2" borderId="2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6" fillId="3" borderId="0" xfId="0" applyFont="1" applyFill="1" applyProtection="1"/>
    <xf numFmtId="0" fontId="7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center" vertical="center"/>
    </xf>
    <xf numFmtId="0" fontId="10" fillId="3" borderId="0" xfId="0" applyFont="1" applyFill="1" applyProtection="1"/>
    <xf numFmtId="0" fontId="11" fillId="3" borderId="0" xfId="0" applyFont="1" applyFill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Protection="1"/>
    <xf numFmtId="3" fontId="13" fillId="2" borderId="2" xfId="0" applyNumberFormat="1" applyFont="1" applyFill="1" applyBorder="1" applyProtection="1"/>
    <xf numFmtId="3" fontId="14" fillId="2" borderId="2" xfId="0" applyNumberFormat="1" applyFont="1" applyFill="1" applyBorder="1" applyProtection="1"/>
    <xf numFmtId="3" fontId="2" fillId="0" borderId="2" xfId="0" applyNumberFormat="1" applyFont="1" applyFill="1" applyBorder="1" applyProtection="1"/>
    <xf numFmtId="0" fontId="8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11" fillId="3" borderId="17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</xf>
    <xf numFmtId="0" fontId="7" fillId="3" borderId="19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20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21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/>
    </xf>
    <xf numFmtId="0" fontId="15" fillId="3" borderId="0" xfId="0" applyFont="1" applyFill="1" applyAlignment="1" applyProtection="1">
      <alignment horizontal="center" wrapText="1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showGridLines="0" zoomScale="110" workbookViewId="0">
      <selection activeCell="F19" sqref="F19"/>
    </sheetView>
  </sheetViews>
  <sheetFormatPr defaultRowHeight="12.75" customHeight="1"/>
  <cols>
    <col min="1" max="1" width="6" style="12" customWidth="1"/>
    <col min="2" max="2" width="30" style="7" customWidth="1"/>
    <col min="3" max="3" width="11.44140625" style="7" customWidth="1"/>
    <col min="4" max="4" width="10.6640625" style="7" customWidth="1"/>
    <col min="5" max="5" width="10.109375" style="7" customWidth="1"/>
    <col min="6" max="6" width="11.6640625" style="7" customWidth="1"/>
    <col min="7" max="8" width="10.109375" style="7" customWidth="1"/>
    <col min="9" max="9" width="12.33203125" style="7" customWidth="1"/>
    <col min="10" max="10" width="11" style="7" customWidth="1"/>
    <col min="11" max="11" width="15" style="7" customWidth="1"/>
    <col min="12" max="12" width="15.109375" style="7" customWidth="1"/>
    <col min="13" max="13" width="16" style="7" customWidth="1"/>
    <col min="14" max="14" width="17.109375" customWidth="1"/>
    <col min="15" max="15" width="11.109375" customWidth="1"/>
    <col min="16" max="255" width="8.77734375" customWidth="1"/>
  </cols>
  <sheetData>
    <row r="1" spans="1:15" ht="15.75" customHeight="1">
      <c r="A1" s="33" t="s">
        <v>0</v>
      </c>
      <c r="B1" s="33"/>
      <c r="C1" s="33"/>
      <c r="D1" s="33"/>
      <c r="E1" s="32" t="s">
        <v>1</v>
      </c>
      <c r="F1" s="32"/>
      <c r="G1" s="32"/>
      <c r="H1" s="32"/>
      <c r="I1" s="32"/>
      <c r="J1" s="32"/>
      <c r="K1" s="32"/>
      <c r="L1" s="32"/>
      <c r="M1" s="14"/>
      <c r="N1" s="13"/>
      <c r="O1" s="13"/>
    </row>
    <row r="2" spans="1:15" ht="12" customHeight="1">
      <c r="A2" s="46" t="s">
        <v>2</v>
      </c>
      <c r="B2" s="46"/>
      <c r="C2" s="46"/>
      <c r="D2" s="46"/>
      <c r="E2" s="15"/>
      <c r="F2" s="16"/>
      <c r="G2" s="16"/>
      <c r="H2" s="16"/>
      <c r="I2" s="13"/>
      <c r="J2" s="13"/>
      <c r="K2" s="13"/>
      <c r="L2" s="13"/>
      <c r="M2" s="17"/>
      <c r="N2" s="13"/>
      <c r="O2" s="13"/>
    </row>
    <row r="3" spans="1:15" ht="10.5" customHeight="1">
      <c r="A3" s="46"/>
      <c r="B3" s="46"/>
      <c r="C3" s="46"/>
      <c r="D3" s="14"/>
      <c r="E3" s="33" t="s">
        <v>3</v>
      </c>
      <c r="F3" s="33"/>
      <c r="G3" s="33"/>
      <c r="H3" s="33"/>
      <c r="I3" s="33"/>
      <c r="J3" s="33"/>
      <c r="K3" s="33"/>
      <c r="L3" s="33"/>
      <c r="M3" s="13"/>
      <c r="N3" s="13"/>
      <c r="O3" s="13"/>
    </row>
    <row r="4" spans="1:15" ht="12.75" customHeight="1">
      <c r="A4" s="46"/>
      <c r="B4" s="46"/>
      <c r="C4" s="46"/>
      <c r="D4" s="14"/>
      <c r="E4" s="46" t="s">
        <v>4</v>
      </c>
      <c r="F4" s="46"/>
      <c r="G4" s="46"/>
      <c r="H4" s="46"/>
      <c r="I4" s="46"/>
      <c r="J4" s="46"/>
      <c r="K4" s="46"/>
      <c r="L4" s="46"/>
      <c r="M4" s="13"/>
      <c r="N4" s="13"/>
      <c r="O4" s="13"/>
    </row>
    <row r="5" spans="1:15" ht="15" customHeight="1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2.25" customHeight="1">
      <c r="A6" s="47" t="s">
        <v>5</v>
      </c>
      <c r="B6" s="47"/>
      <c r="C6" s="47"/>
      <c r="D6" s="47"/>
      <c r="E6" s="18"/>
      <c r="F6" s="13"/>
      <c r="G6" s="13"/>
      <c r="H6" s="13"/>
      <c r="I6" s="46"/>
      <c r="J6" s="46"/>
      <c r="K6" s="46"/>
      <c r="L6" s="46"/>
      <c r="M6" s="46"/>
      <c r="N6" s="13"/>
      <c r="O6" s="13"/>
    </row>
    <row r="7" spans="1:15" ht="15" customHeight="1">
      <c r="A7" s="19"/>
      <c r="B7" s="19"/>
      <c r="C7" s="19"/>
      <c r="D7" s="19"/>
      <c r="E7" s="18"/>
      <c r="F7" s="13"/>
      <c r="G7" s="13"/>
      <c r="H7" s="13"/>
      <c r="I7" s="13"/>
      <c r="J7" s="13"/>
      <c r="K7" s="13"/>
      <c r="L7" s="46" t="s">
        <v>6</v>
      </c>
      <c r="M7" s="46"/>
      <c r="N7" s="46"/>
      <c r="O7" s="46"/>
    </row>
    <row r="8" spans="1:15" ht="15" customHeight="1">
      <c r="A8" s="19"/>
      <c r="B8" s="19"/>
      <c r="C8" s="19"/>
      <c r="D8" s="19"/>
      <c r="E8" s="18"/>
      <c r="F8" s="13"/>
      <c r="G8" s="13"/>
      <c r="H8" s="13"/>
      <c r="I8" s="13"/>
      <c r="J8" s="13"/>
      <c r="K8" s="13"/>
      <c r="L8" s="46" t="s">
        <v>7</v>
      </c>
      <c r="M8" s="46"/>
      <c r="N8" s="46"/>
      <c r="O8" s="46"/>
    </row>
    <row r="9" spans="1:15" ht="15" customHeight="1">
      <c r="A9" s="19"/>
      <c r="B9" s="19"/>
      <c r="C9" s="19"/>
      <c r="D9" s="19"/>
      <c r="E9" s="18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6.7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" customFormat="1" ht="17.25" customHeight="1">
      <c r="A11" s="43" t="s">
        <v>8</v>
      </c>
      <c r="B11" s="43"/>
      <c r="C11" s="40" t="s">
        <v>9</v>
      </c>
      <c r="D11" s="41"/>
      <c r="E11" s="41"/>
      <c r="F11" s="42"/>
      <c r="G11" s="40" t="s">
        <v>10</v>
      </c>
      <c r="H11" s="41"/>
      <c r="I11" s="41"/>
      <c r="J11" s="42"/>
      <c r="K11" s="40" t="s">
        <v>11</v>
      </c>
      <c r="L11" s="41"/>
      <c r="M11" s="41"/>
      <c r="N11" s="40" t="s">
        <v>12</v>
      </c>
      <c r="O11" s="42"/>
    </row>
    <row r="12" spans="1:15" ht="12.75" customHeight="1">
      <c r="A12" s="34" t="s">
        <v>13</v>
      </c>
      <c r="B12" s="36" t="s">
        <v>14</v>
      </c>
      <c r="C12" s="38" t="s">
        <v>15</v>
      </c>
      <c r="D12" s="36" t="s">
        <v>16</v>
      </c>
      <c r="E12" s="36"/>
      <c r="F12" s="38" t="s">
        <v>17</v>
      </c>
      <c r="G12" s="48" t="s">
        <v>15</v>
      </c>
      <c r="H12" s="44" t="s">
        <v>18</v>
      </c>
      <c r="I12" s="48" t="s">
        <v>19</v>
      </c>
      <c r="J12" s="48" t="s">
        <v>20</v>
      </c>
      <c r="K12" s="44" t="s">
        <v>21</v>
      </c>
      <c r="L12" s="44" t="s">
        <v>22</v>
      </c>
      <c r="M12" s="44" t="s">
        <v>23</v>
      </c>
      <c r="N12" s="50" t="s">
        <v>15</v>
      </c>
      <c r="O12" s="20" t="s">
        <v>24</v>
      </c>
    </row>
    <row r="13" spans="1:15" ht="12.75" customHeight="1">
      <c r="A13" s="35"/>
      <c r="B13" s="37"/>
      <c r="C13" s="39"/>
      <c r="D13" s="21" t="s">
        <v>25</v>
      </c>
      <c r="E13" s="22" t="s">
        <v>19</v>
      </c>
      <c r="F13" s="39"/>
      <c r="G13" s="49"/>
      <c r="H13" s="45"/>
      <c r="I13" s="49"/>
      <c r="J13" s="49"/>
      <c r="K13" s="45"/>
      <c r="L13" s="45"/>
      <c r="M13" s="45"/>
      <c r="N13" s="51"/>
      <c r="O13" s="23" t="s">
        <v>26</v>
      </c>
    </row>
    <row r="14" spans="1:15" s="2" customFormat="1" ht="10.5" customHeight="1">
      <c r="A14" s="24">
        <v>1</v>
      </c>
      <c r="B14" s="25">
        <v>2</v>
      </c>
      <c r="C14" s="26">
        <v>3</v>
      </c>
      <c r="D14" s="27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5">
        <v>15</v>
      </c>
    </row>
    <row r="15" spans="1:15" ht="12.75" customHeight="1">
      <c r="A15" s="4" t="s">
        <v>27</v>
      </c>
      <c r="B15" s="5" t="s">
        <v>28</v>
      </c>
      <c r="C15" s="28">
        <v>7425</v>
      </c>
      <c r="D15" s="28">
        <v>3874</v>
      </c>
      <c r="E15" s="28">
        <v>601</v>
      </c>
      <c r="F15" s="28">
        <f t="shared" ref="F15:F22" si="0">SUM(C15-D15-E15)</f>
        <v>2950</v>
      </c>
      <c r="G15" s="28">
        <v>26537</v>
      </c>
      <c r="H15" s="28">
        <v>9355</v>
      </c>
      <c r="I15" s="28">
        <v>2866</v>
      </c>
      <c r="J15" s="28">
        <f t="shared" ref="J15:J22" si="1">SUM(G15-H15-I15)</f>
        <v>14316</v>
      </c>
      <c r="K15" s="28">
        <v>305</v>
      </c>
      <c r="L15" s="28">
        <v>0</v>
      </c>
      <c r="M15" s="28">
        <v>2999</v>
      </c>
      <c r="N15" s="28">
        <v>633</v>
      </c>
      <c r="O15" s="28">
        <v>633</v>
      </c>
    </row>
    <row r="16" spans="1:15" ht="12.75" customHeight="1">
      <c r="A16" s="4" t="s">
        <v>29</v>
      </c>
      <c r="B16" s="5" t="s">
        <v>30</v>
      </c>
      <c r="C16" s="28">
        <v>3604</v>
      </c>
      <c r="D16" s="28">
        <v>1880</v>
      </c>
      <c r="E16" s="28">
        <v>102</v>
      </c>
      <c r="F16" s="28">
        <f t="shared" si="0"/>
        <v>1622</v>
      </c>
      <c r="G16" s="28">
        <v>24627</v>
      </c>
      <c r="H16" s="28">
        <v>3897</v>
      </c>
      <c r="I16" s="28">
        <v>640</v>
      </c>
      <c r="J16" s="28">
        <f t="shared" si="1"/>
        <v>20090</v>
      </c>
      <c r="K16" s="28">
        <v>97</v>
      </c>
      <c r="L16" s="28">
        <v>0</v>
      </c>
      <c r="M16" s="28">
        <v>3290</v>
      </c>
      <c r="N16" s="28">
        <v>7</v>
      </c>
      <c r="O16" s="28">
        <v>7</v>
      </c>
    </row>
    <row r="17" spans="1:15" ht="12.75" customHeight="1">
      <c r="A17" s="4" t="s">
        <v>31</v>
      </c>
      <c r="B17" s="5" t="s">
        <v>32</v>
      </c>
      <c r="C17" s="28">
        <v>1752</v>
      </c>
      <c r="D17" s="28">
        <v>1702</v>
      </c>
      <c r="E17" s="28">
        <v>0</v>
      </c>
      <c r="F17" s="28">
        <f t="shared" si="0"/>
        <v>50</v>
      </c>
      <c r="G17" s="28">
        <v>3774</v>
      </c>
      <c r="H17" s="28">
        <v>3039</v>
      </c>
      <c r="I17" s="28">
        <v>0</v>
      </c>
      <c r="J17" s="28">
        <f t="shared" si="1"/>
        <v>735</v>
      </c>
      <c r="K17" s="28">
        <v>162</v>
      </c>
      <c r="L17" s="28">
        <v>0</v>
      </c>
      <c r="M17" s="28">
        <v>122</v>
      </c>
      <c r="N17" s="28">
        <v>32</v>
      </c>
      <c r="O17" s="28">
        <v>32</v>
      </c>
    </row>
    <row r="18" spans="1:15" ht="12.75" customHeight="1">
      <c r="A18" s="4" t="s">
        <v>33</v>
      </c>
      <c r="B18" s="5" t="s">
        <v>34</v>
      </c>
      <c r="C18" s="28">
        <v>4812</v>
      </c>
      <c r="D18" s="28">
        <v>4273</v>
      </c>
      <c r="E18" s="28">
        <v>110</v>
      </c>
      <c r="F18" s="28">
        <f t="shared" si="0"/>
        <v>429</v>
      </c>
      <c r="G18" s="28">
        <v>13389</v>
      </c>
      <c r="H18" s="28">
        <v>9457</v>
      </c>
      <c r="I18" s="28">
        <v>440</v>
      </c>
      <c r="J18" s="28">
        <f t="shared" si="1"/>
        <v>3492</v>
      </c>
      <c r="K18" s="28">
        <v>220</v>
      </c>
      <c r="L18" s="28">
        <v>0</v>
      </c>
      <c r="M18" s="28">
        <v>1907</v>
      </c>
      <c r="N18" s="28">
        <v>105</v>
      </c>
      <c r="O18" s="28">
        <v>105</v>
      </c>
    </row>
    <row r="19" spans="1:15" ht="12.75" customHeight="1">
      <c r="A19" s="4" t="s">
        <v>35</v>
      </c>
      <c r="B19" s="5" t="s">
        <v>36</v>
      </c>
      <c r="C19" s="28">
        <v>3957</v>
      </c>
      <c r="D19" s="28">
        <v>3718</v>
      </c>
      <c r="E19" s="28">
        <v>203</v>
      </c>
      <c r="F19" s="28">
        <f t="shared" si="0"/>
        <v>36</v>
      </c>
      <c r="G19" s="28">
        <v>9305</v>
      </c>
      <c r="H19" s="28">
        <v>7746</v>
      </c>
      <c r="I19" s="28">
        <v>926</v>
      </c>
      <c r="J19" s="28">
        <f t="shared" si="1"/>
        <v>633</v>
      </c>
      <c r="K19" s="28">
        <v>35</v>
      </c>
      <c r="L19" s="28">
        <v>0</v>
      </c>
      <c r="M19" s="28">
        <v>0</v>
      </c>
      <c r="N19" s="28">
        <v>191</v>
      </c>
      <c r="O19" s="28">
        <v>191</v>
      </c>
    </row>
    <row r="20" spans="1:15" ht="12.75" customHeight="1">
      <c r="A20" s="4" t="s">
        <v>37</v>
      </c>
      <c r="B20" s="5" t="s">
        <v>38</v>
      </c>
      <c r="C20" s="28">
        <v>21521</v>
      </c>
      <c r="D20" s="28">
        <v>19796</v>
      </c>
      <c r="E20" s="28">
        <v>666</v>
      </c>
      <c r="F20" s="28">
        <f t="shared" si="0"/>
        <v>1059</v>
      </c>
      <c r="G20" s="28">
        <v>48026</v>
      </c>
      <c r="H20" s="28">
        <v>36834</v>
      </c>
      <c r="I20" s="28">
        <v>3357</v>
      </c>
      <c r="J20" s="28">
        <f t="shared" si="1"/>
        <v>7835</v>
      </c>
      <c r="K20" s="28">
        <v>544</v>
      </c>
      <c r="L20" s="28">
        <v>0</v>
      </c>
      <c r="M20" s="28">
        <v>1080</v>
      </c>
      <c r="N20" s="28">
        <v>1771</v>
      </c>
      <c r="O20" s="28">
        <v>1382</v>
      </c>
    </row>
    <row r="21" spans="1:15" ht="12.75" customHeight="1">
      <c r="A21" s="4" t="s">
        <v>39</v>
      </c>
      <c r="B21" s="5" t="s">
        <v>40</v>
      </c>
      <c r="C21" s="28">
        <v>1785</v>
      </c>
      <c r="D21" s="28">
        <v>1728</v>
      </c>
      <c r="E21" s="28">
        <v>0</v>
      </c>
      <c r="F21" s="28">
        <f t="shared" si="0"/>
        <v>57</v>
      </c>
      <c r="G21" s="28">
        <v>2939</v>
      </c>
      <c r="H21" s="28">
        <v>2813</v>
      </c>
      <c r="I21" s="28">
        <v>0</v>
      </c>
      <c r="J21" s="28">
        <f t="shared" si="1"/>
        <v>126</v>
      </c>
      <c r="K21" s="28">
        <v>0</v>
      </c>
      <c r="L21" s="28">
        <v>0</v>
      </c>
      <c r="M21" s="28">
        <v>0</v>
      </c>
      <c r="N21" s="28">
        <v>8</v>
      </c>
      <c r="O21" s="28">
        <v>8</v>
      </c>
    </row>
    <row r="22" spans="1:15" ht="12.75" customHeight="1">
      <c r="A22" s="4" t="s">
        <v>41</v>
      </c>
      <c r="B22" s="5" t="s">
        <v>42</v>
      </c>
      <c r="C22" s="28">
        <v>1697</v>
      </c>
      <c r="D22" s="28">
        <v>1389</v>
      </c>
      <c r="E22" s="28">
        <v>246</v>
      </c>
      <c r="F22" s="28">
        <f t="shared" si="0"/>
        <v>62</v>
      </c>
      <c r="G22" s="28">
        <v>4225</v>
      </c>
      <c r="H22" s="28">
        <v>2649</v>
      </c>
      <c r="I22" s="28">
        <v>931</v>
      </c>
      <c r="J22" s="28">
        <f t="shared" si="1"/>
        <v>645</v>
      </c>
      <c r="K22" s="28">
        <v>94</v>
      </c>
      <c r="L22" s="28">
        <v>0</v>
      </c>
      <c r="M22" s="28">
        <v>608</v>
      </c>
      <c r="N22" s="28">
        <v>30</v>
      </c>
      <c r="O22" s="28">
        <v>30</v>
      </c>
    </row>
    <row r="23" spans="1:15" ht="12.75" customHeight="1">
      <c r="A23" s="8"/>
      <c r="B23" s="9" t="s">
        <v>43</v>
      </c>
      <c r="C23" s="29">
        <f t="shared" ref="C23:O23" si="2">SUM(C15:C22)</f>
        <v>46553</v>
      </c>
      <c r="D23" s="29">
        <f t="shared" si="2"/>
        <v>38360</v>
      </c>
      <c r="E23" s="29">
        <f t="shared" si="2"/>
        <v>1928</v>
      </c>
      <c r="F23" s="29">
        <f t="shared" si="2"/>
        <v>6265</v>
      </c>
      <c r="G23" s="29">
        <f t="shared" si="2"/>
        <v>132822</v>
      </c>
      <c r="H23" s="29">
        <f t="shared" si="2"/>
        <v>75790</v>
      </c>
      <c r="I23" s="29">
        <f t="shared" si="2"/>
        <v>9160</v>
      </c>
      <c r="J23" s="29">
        <f t="shared" si="2"/>
        <v>47872</v>
      </c>
      <c r="K23" s="29">
        <f t="shared" si="2"/>
        <v>1457</v>
      </c>
      <c r="L23" s="29">
        <f t="shared" si="2"/>
        <v>0</v>
      </c>
      <c r="M23" s="29">
        <f t="shared" si="2"/>
        <v>10006</v>
      </c>
      <c r="N23" s="29">
        <f t="shared" si="2"/>
        <v>2777</v>
      </c>
      <c r="O23" s="29">
        <f t="shared" si="2"/>
        <v>2388</v>
      </c>
    </row>
    <row r="24" spans="1:15" ht="14.25" customHeight="1">
      <c r="A24" s="4" t="s">
        <v>44</v>
      </c>
      <c r="B24" s="5" t="s">
        <v>45</v>
      </c>
      <c r="C24" s="28">
        <v>7382</v>
      </c>
      <c r="D24" s="28">
        <v>1701</v>
      </c>
      <c r="E24" s="28">
        <v>109</v>
      </c>
      <c r="F24" s="28">
        <f>SUM(C24-D24-E24)</f>
        <v>5572</v>
      </c>
      <c r="G24" s="28">
        <v>22079</v>
      </c>
      <c r="H24" s="28">
        <v>2185</v>
      </c>
      <c r="I24" s="28">
        <v>391</v>
      </c>
      <c r="J24" s="28">
        <f>SUM(G24-H24-I24)</f>
        <v>19503</v>
      </c>
      <c r="K24" s="28">
        <v>1961</v>
      </c>
      <c r="L24" s="28">
        <v>0</v>
      </c>
      <c r="M24" s="28">
        <v>2832</v>
      </c>
      <c r="N24" s="28">
        <v>318</v>
      </c>
      <c r="O24" s="28">
        <v>318</v>
      </c>
    </row>
    <row r="25" spans="1:15" ht="14.25" customHeight="1">
      <c r="A25" s="10"/>
      <c r="B25" s="9" t="s">
        <v>46</v>
      </c>
      <c r="C25" s="29">
        <f t="shared" ref="C25:O25" si="3">SUM(C24)</f>
        <v>7382</v>
      </c>
      <c r="D25" s="29">
        <f t="shared" si="3"/>
        <v>1701</v>
      </c>
      <c r="E25" s="29">
        <f t="shared" si="3"/>
        <v>109</v>
      </c>
      <c r="F25" s="29">
        <f t="shared" si="3"/>
        <v>5572</v>
      </c>
      <c r="G25" s="29">
        <f t="shared" si="3"/>
        <v>22079</v>
      </c>
      <c r="H25" s="29">
        <f t="shared" si="3"/>
        <v>2185</v>
      </c>
      <c r="I25" s="29">
        <f t="shared" si="3"/>
        <v>391</v>
      </c>
      <c r="J25" s="29">
        <f t="shared" si="3"/>
        <v>19503</v>
      </c>
      <c r="K25" s="29">
        <f t="shared" si="3"/>
        <v>1961</v>
      </c>
      <c r="L25" s="29">
        <f t="shared" si="3"/>
        <v>0</v>
      </c>
      <c r="M25" s="29">
        <f t="shared" si="3"/>
        <v>2832</v>
      </c>
      <c r="N25" s="29">
        <f t="shared" si="3"/>
        <v>318</v>
      </c>
      <c r="O25" s="29">
        <f t="shared" si="3"/>
        <v>318</v>
      </c>
    </row>
    <row r="26" spans="1:15" ht="12.75" customHeight="1">
      <c r="A26" s="4" t="s">
        <v>47</v>
      </c>
      <c r="B26" s="5" t="s">
        <v>48</v>
      </c>
      <c r="C26" s="28">
        <v>15077</v>
      </c>
      <c r="D26" s="28">
        <v>7113</v>
      </c>
      <c r="E26" s="28">
        <v>531</v>
      </c>
      <c r="F26" s="28">
        <f>SUM(C26-D26-E26)</f>
        <v>7433</v>
      </c>
      <c r="G26" s="28">
        <v>33541</v>
      </c>
      <c r="H26" s="28">
        <v>10730</v>
      </c>
      <c r="I26" s="28">
        <v>1785</v>
      </c>
      <c r="J26" s="28">
        <f>SUM(G26-H26-I26)</f>
        <v>21026</v>
      </c>
      <c r="K26" s="28">
        <v>598</v>
      </c>
      <c r="L26" s="28">
        <v>54</v>
      </c>
      <c r="M26" s="28">
        <v>1486</v>
      </c>
      <c r="N26" s="28">
        <v>507</v>
      </c>
      <c r="O26" s="28">
        <v>507</v>
      </c>
    </row>
    <row r="27" spans="1:15" ht="12.75" customHeight="1">
      <c r="A27" s="4" t="s">
        <v>49</v>
      </c>
      <c r="B27" s="5" t="s">
        <v>50</v>
      </c>
      <c r="C27" s="28">
        <v>2469</v>
      </c>
      <c r="D27" s="28">
        <v>2248</v>
      </c>
      <c r="E27" s="28">
        <v>197</v>
      </c>
      <c r="F27" s="28">
        <f>SUM(C27-D27-E27)</f>
        <v>24</v>
      </c>
      <c r="G27" s="28">
        <v>5430</v>
      </c>
      <c r="H27" s="28">
        <v>2875</v>
      </c>
      <c r="I27" s="28">
        <v>652</v>
      </c>
      <c r="J27" s="28">
        <f>SUM(G27-H27-I27)</f>
        <v>1903</v>
      </c>
      <c r="K27" s="28">
        <v>177</v>
      </c>
      <c r="L27" s="28">
        <v>0</v>
      </c>
      <c r="M27" s="28">
        <v>190</v>
      </c>
      <c r="N27" s="28">
        <v>27</v>
      </c>
      <c r="O27" s="28">
        <v>27</v>
      </c>
    </row>
    <row r="28" spans="1:15" ht="12.75" customHeight="1">
      <c r="A28" s="4" t="s">
        <v>51</v>
      </c>
      <c r="B28" s="5" t="s">
        <v>52</v>
      </c>
      <c r="C28" s="28">
        <v>2613</v>
      </c>
      <c r="D28" s="28">
        <v>1805</v>
      </c>
      <c r="E28" s="28">
        <v>268</v>
      </c>
      <c r="F28" s="28">
        <f>SUM(C28-D28-E28)</f>
        <v>540</v>
      </c>
      <c r="G28" s="28">
        <v>6682</v>
      </c>
      <c r="H28" s="28">
        <v>3403</v>
      </c>
      <c r="I28" s="28">
        <v>1331</v>
      </c>
      <c r="J28" s="28">
        <f>SUM(G28-H28-I28)</f>
        <v>1948</v>
      </c>
      <c r="K28" s="28">
        <v>46</v>
      </c>
      <c r="L28" s="28">
        <v>11</v>
      </c>
      <c r="M28" s="28">
        <v>28</v>
      </c>
      <c r="N28" s="28">
        <v>52</v>
      </c>
      <c r="O28" s="28">
        <v>52</v>
      </c>
    </row>
    <row r="29" spans="1:15" ht="12.75" customHeight="1">
      <c r="A29" s="4" t="s">
        <v>53</v>
      </c>
      <c r="B29" s="5" t="s">
        <v>54</v>
      </c>
      <c r="C29" s="28">
        <v>3454</v>
      </c>
      <c r="D29" s="28">
        <v>2938</v>
      </c>
      <c r="E29" s="28">
        <v>429</v>
      </c>
      <c r="F29" s="28">
        <f>SUM(C29-D29-E29)</f>
        <v>87</v>
      </c>
      <c r="G29" s="28">
        <v>7001</v>
      </c>
      <c r="H29" s="28">
        <v>5318</v>
      </c>
      <c r="I29" s="28">
        <v>1525</v>
      </c>
      <c r="J29" s="28">
        <f>SUM(G29-H29-I29)</f>
        <v>158</v>
      </c>
      <c r="K29" s="28">
        <v>0</v>
      </c>
      <c r="L29" s="28">
        <v>22</v>
      </c>
      <c r="M29" s="28">
        <v>0</v>
      </c>
      <c r="N29" s="28">
        <v>0</v>
      </c>
      <c r="O29" s="28">
        <v>0</v>
      </c>
    </row>
    <row r="30" spans="1:15" ht="12.75" customHeight="1">
      <c r="A30" s="8"/>
      <c r="B30" s="9" t="s">
        <v>55</v>
      </c>
      <c r="C30" s="29">
        <f t="shared" ref="C30:O30" si="4">SUM(C26:C29)</f>
        <v>23613</v>
      </c>
      <c r="D30" s="29">
        <f t="shared" si="4"/>
        <v>14104</v>
      </c>
      <c r="E30" s="29">
        <f t="shared" si="4"/>
        <v>1425</v>
      </c>
      <c r="F30" s="29">
        <f t="shared" si="4"/>
        <v>8084</v>
      </c>
      <c r="G30" s="29">
        <f t="shared" si="4"/>
        <v>52654</v>
      </c>
      <c r="H30" s="29">
        <f t="shared" si="4"/>
        <v>22326</v>
      </c>
      <c r="I30" s="29">
        <f t="shared" si="4"/>
        <v>5293</v>
      </c>
      <c r="J30" s="29">
        <f t="shared" si="4"/>
        <v>25035</v>
      </c>
      <c r="K30" s="29">
        <f t="shared" si="4"/>
        <v>821</v>
      </c>
      <c r="L30" s="29">
        <f t="shared" si="4"/>
        <v>87</v>
      </c>
      <c r="M30" s="29">
        <f t="shared" si="4"/>
        <v>1704</v>
      </c>
      <c r="N30" s="29">
        <f t="shared" si="4"/>
        <v>586</v>
      </c>
      <c r="O30" s="29">
        <f t="shared" si="4"/>
        <v>586</v>
      </c>
    </row>
    <row r="31" spans="1:15" ht="12.75" customHeight="1">
      <c r="A31" s="4" t="s">
        <v>56</v>
      </c>
      <c r="B31" s="5" t="s">
        <v>57</v>
      </c>
      <c r="C31" s="28">
        <v>10161</v>
      </c>
      <c r="D31" s="28">
        <v>9430</v>
      </c>
      <c r="E31" s="28">
        <v>251</v>
      </c>
      <c r="F31" s="28">
        <f t="shared" ref="F31:F42" si="5">SUM(C31-D31-E31)</f>
        <v>480</v>
      </c>
      <c r="G31" s="28">
        <v>25157</v>
      </c>
      <c r="H31" s="28">
        <v>17790</v>
      </c>
      <c r="I31" s="28">
        <v>930</v>
      </c>
      <c r="J31" s="28">
        <f t="shared" ref="J31:J42" si="6">SUM(G31-H31-I31)</f>
        <v>6437</v>
      </c>
      <c r="K31" s="28">
        <v>199</v>
      </c>
      <c r="L31" s="28">
        <v>0</v>
      </c>
      <c r="M31" s="28">
        <v>413</v>
      </c>
      <c r="N31" s="28">
        <v>155</v>
      </c>
      <c r="O31" s="28">
        <v>155</v>
      </c>
    </row>
    <row r="32" spans="1:15" ht="12.75" customHeight="1">
      <c r="A32" s="4" t="s">
        <v>58</v>
      </c>
      <c r="B32" s="5" t="s">
        <v>59</v>
      </c>
      <c r="C32" s="28">
        <v>13169</v>
      </c>
      <c r="D32" s="28">
        <v>11462</v>
      </c>
      <c r="E32" s="28">
        <v>586</v>
      </c>
      <c r="F32" s="28">
        <f t="shared" si="5"/>
        <v>1121</v>
      </c>
      <c r="G32" s="28">
        <v>46635</v>
      </c>
      <c r="H32" s="28">
        <v>25222</v>
      </c>
      <c r="I32" s="28">
        <v>3039</v>
      </c>
      <c r="J32" s="28">
        <f t="shared" si="6"/>
        <v>18374</v>
      </c>
      <c r="K32" s="28">
        <v>530</v>
      </c>
      <c r="L32" s="28">
        <v>0</v>
      </c>
      <c r="M32" s="28">
        <v>5457</v>
      </c>
      <c r="N32" s="28">
        <v>895</v>
      </c>
      <c r="O32" s="28">
        <v>895</v>
      </c>
    </row>
    <row r="33" spans="1:256" ht="12.75" customHeight="1">
      <c r="A33" s="4" t="s">
        <v>60</v>
      </c>
      <c r="B33" s="5" t="s">
        <v>61</v>
      </c>
      <c r="C33" s="28">
        <v>6623</v>
      </c>
      <c r="D33" s="28">
        <v>5660</v>
      </c>
      <c r="E33" s="28">
        <v>223</v>
      </c>
      <c r="F33" s="28">
        <f t="shared" si="5"/>
        <v>740</v>
      </c>
      <c r="G33" s="28">
        <v>23375</v>
      </c>
      <c r="H33" s="28">
        <v>7064</v>
      </c>
      <c r="I33" s="28">
        <v>596</v>
      </c>
      <c r="J33" s="28">
        <f t="shared" si="6"/>
        <v>15715</v>
      </c>
      <c r="K33" s="28">
        <v>337</v>
      </c>
      <c r="L33" s="28">
        <v>0</v>
      </c>
      <c r="M33" s="28">
        <v>2328</v>
      </c>
      <c r="N33" s="28">
        <v>407</v>
      </c>
      <c r="O33" s="28">
        <v>407</v>
      </c>
    </row>
    <row r="34" spans="1:256" ht="12.75" customHeight="1">
      <c r="A34" s="4" t="s">
        <v>62</v>
      </c>
      <c r="B34" s="5" t="s">
        <v>63</v>
      </c>
      <c r="C34" s="28">
        <v>6737</v>
      </c>
      <c r="D34" s="28">
        <v>2712</v>
      </c>
      <c r="E34" s="28">
        <v>48</v>
      </c>
      <c r="F34" s="28">
        <f t="shared" si="5"/>
        <v>3977</v>
      </c>
      <c r="G34" s="28">
        <v>16799</v>
      </c>
      <c r="H34" s="28">
        <v>6110</v>
      </c>
      <c r="I34" s="28">
        <v>234</v>
      </c>
      <c r="J34" s="28">
        <f t="shared" si="6"/>
        <v>10455</v>
      </c>
      <c r="K34" s="28">
        <v>62</v>
      </c>
      <c r="L34" s="28">
        <v>0</v>
      </c>
      <c r="M34" s="28">
        <v>3695</v>
      </c>
      <c r="N34" s="28">
        <v>0</v>
      </c>
      <c r="O34" s="28">
        <v>0</v>
      </c>
    </row>
    <row r="35" spans="1:256" ht="12.75" customHeight="1">
      <c r="A35" s="4" t="s">
        <v>64</v>
      </c>
      <c r="B35" s="5" t="s">
        <v>65</v>
      </c>
      <c r="C35" s="28">
        <v>3316</v>
      </c>
      <c r="D35" s="28">
        <v>3316</v>
      </c>
      <c r="E35" s="28">
        <v>0</v>
      </c>
      <c r="F35" s="28">
        <f t="shared" si="5"/>
        <v>0</v>
      </c>
      <c r="G35" s="28">
        <v>5535</v>
      </c>
      <c r="H35" s="28">
        <v>5204</v>
      </c>
      <c r="I35" s="28">
        <v>0</v>
      </c>
      <c r="J35" s="28">
        <f t="shared" si="6"/>
        <v>331</v>
      </c>
      <c r="K35" s="28">
        <v>1</v>
      </c>
      <c r="L35" s="28">
        <v>0</v>
      </c>
      <c r="M35" s="28">
        <v>0</v>
      </c>
      <c r="N35" s="28">
        <v>198</v>
      </c>
      <c r="O35" s="28">
        <v>198</v>
      </c>
    </row>
    <row r="36" spans="1:256" ht="12.75" customHeight="1">
      <c r="A36" s="4" t="s">
        <v>66</v>
      </c>
      <c r="B36" s="5" t="s">
        <v>67</v>
      </c>
      <c r="C36" s="28">
        <v>2025</v>
      </c>
      <c r="D36" s="28">
        <v>1760</v>
      </c>
      <c r="E36" s="28">
        <v>219</v>
      </c>
      <c r="F36" s="28">
        <f t="shared" si="5"/>
        <v>46</v>
      </c>
      <c r="G36" s="28">
        <v>5725</v>
      </c>
      <c r="H36" s="28">
        <v>4299</v>
      </c>
      <c r="I36" s="28">
        <v>1216</v>
      </c>
      <c r="J36" s="28">
        <f t="shared" si="6"/>
        <v>210</v>
      </c>
      <c r="K36" s="28">
        <v>0</v>
      </c>
      <c r="L36" s="28">
        <v>0</v>
      </c>
      <c r="M36" s="28">
        <v>151</v>
      </c>
      <c r="N36" s="28">
        <v>0</v>
      </c>
      <c r="O36" s="28">
        <v>0</v>
      </c>
    </row>
    <row r="37" spans="1:256" ht="12.75" customHeight="1">
      <c r="A37" s="4" t="s">
        <v>68</v>
      </c>
      <c r="B37" s="5" t="s">
        <v>69</v>
      </c>
      <c r="C37" s="28">
        <v>3757</v>
      </c>
      <c r="D37" s="28">
        <v>3124</v>
      </c>
      <c r="E37" s="28">
        <v>85</v>
      </c>
      <c r="F37" s="28">
        <f t="shared" si="5"/>
        <v>548</v>
      </c>
      <c r="G37" s="28">
        <v>16583</v>
      </c>
      <c r="H37" s="28">
        <v>7313</v>
      </c>
      <c r="I37" s="28">
        <v>245</v>
      </c>
      <c r="J37" s="28">
        <f t="shared" si="6"/>
        <v>9025</v>
      </c>
      <c r="K37" s="28">
        <v>321</v>
      </c>
      <c r="L37" s="28">
        <v>0</v>
      </c>
      <c r="M37" s="28">
        <v>2491</v>
      </c>
      <c r="N37" s="28">
        <v>530</v>
      </c>
      <c r="O37" s="28">
        <v>530</v>
      </c>
    </row>
    <row r="38" spans="1:256" ht="12.75" customHeight="1">
      <c r="A38" s="4" t="s">
        <v>70</v>
      </c>
      <c r="B38" s="5" t="s">
        <v>71</v>
      </c>
      <c r="C38" s="28">
        <v>53135</v>
      </c>
      <c r="D38" s="28">
        <v>39090</v>
      </c>
      <c r="E38" s="28">
        <v>1652</v>
      </c>
      <c r="F38" s="28">
        <f t="shared" si="5"/>
        <v>12393</v>
      </c>
      <c r="G38" s="28">
        <v>151100</v>
      </c>
      <c r="H38" s="28">
        <v>63504</v>
      </c>
      <c r="I38" s="28">
        <v>6778</v>
      </c>
      <c r="J38" s="28">
        <f t="shared" si="6"/>
        <v>80818</v>
      </c>
      <c r="K38" s="28">
        <v>3343</v>
      </c>
      <c r="L38" s="28">
        <v>34</v>
      </c>
      <c r="M38" s="28">
        <v>11458</v>
      </c>
      <c r="N38" s="28">
        <v>27325</v>
      </c>
      <c r="O38" s="28">
        <v>6464</v>
      </c>
    </row>
    <row r="39" spans="1:256" ht="12.75" customHeight="1">
      <c r="A39" s="4" t="s">
        <v>72</v>
      </c>
      <c r="B39" s="5" t="s">
        <v>73</v>
      </c>
      <c r="C39" s="28">
        <v>5163</v>
      </c>
      <c r="D39" s="28">
        <v>4722</v>
      </c>
      <c r="E39" s="28">
        <v>273</v>
      </c>
      <c r="F39" s="28">
        <f t="shared" si="5"/>
        <v>168</v>
      </c>
      <c r="G39" s="28">
        <v>9848</v>
      </c>
      <c r="H39" s="28">
        <v>7689</v>
      </c>
      <c r="I39" s="28">
        <v>1424</v>
      </c>
      <c r="J39" s="28">
        <f t="shared" si="6"/>
        <v>735</v>
      </c>
      <c r="K39" s="28">
        <v>1</v>
      </c>
      <c r="L39" s="28">
        <v>0</v>
      </c>
      <c r="M39" s="28">
        <v>9</v>
      </c>
      <c r="N39" s="28">
        <v>0</v>
      </c>
      <c r="O39" s="28">
        <v>0</v>
      </c>
    </row>
    <row r="40" spans="1:256" ht="12.75" customHeight="1">
      <c r="A40" s="4" t="s">
        <v>74</v>
      </c>
      <c r="B40" s="5" t="s">
        <v>75</v>
      </c>
      <c r="C40" s="28">
        <v>5202</v>
      </c>
      <c r="D40" s="28">
        <v>4746</v>
      </c>
      <c r="E40" s="28">
        <v>231</v>
      </c>
      <c r="F40" s="28">
        <f t="shared" si="5"/>
        <v>225</v>
      </c>
      <c r="G40" s="28">
        <v>13833</v>
      </c>
      <c r="H40" s="28">
        <v>9055</v>
      </c>
      <c r="I40" s="28">
        <v>1086</v>
      </c>
      <c r="J40" s="28">
        <f t="shared" si="6"/>
        <v>3692</v>
      </c>
      <c r="K40" s="28">
        <v>61</v>
      </c>
      <c r="L40" s="28">
        <v>0</v>
      </c>
      <c r="M40" s="28">
        <v>2151</v>
      </c>
      <c r="N40" s="28">
        <v>30</v>
      </c>
      <c r="O40" s="28">
        <v>30</v>
      </c>
    </row>
    <row r="41" spans="1:256" ht="12.75" customHeight="1">
      <c r="A41" s="4" t="s">
        <v>76</v>
      </c>
      <c r="B41" s="5" t="s">
        <v>77</v>
      </c>
      <c r="C41" s="28">
        <v>1762</v>
      </c>
      <c r="D41" s="28">
        <v>1517</v>
      </c>
      <c r="E41" s="28">
        <v>0</v>
      </c>
      <c r="F41" s="28">
        <f t="shared" si="5"/>
        <v>245</v>
      </c>
      <c r="G41" s="28">
        <v>4813</v>
      </c>
      <c r="H41" s="28">
        <v>3101</v>
      </c>
      <c r="I41" s="28">
        <v>0</v>
      </c>
      <c r="J41" s="28">
        <f t="shared" si="6"/>
        <v>1712</v>
      </c>
      <c r="K41" s="28">
        <v>152</v>
      </c>
      <c r="L41" s="28">
        <v>0</v>
      </c>
      <c r="M41" s="28">
        <v>135</v>
      </c>
      <c r="N41" s="28">
        <v>39</v>
      </c>
      <c r="O41" s="28">
        <v>39</v>
      </c>
    </row>
    <row r="42" spans="1:256" ht="12.75" customHeight="1">
      <c r="A42" s="4" t="s">
        <v>78</v>
      </c>
      <c r="B42" s="5" t="s">
        <v>79</v>
      </c>
      <c r="C42" s="28">
        <v>11042</v>
      </c>
      <c r="D42" s="28">
        <v>9379</v>
      </c>
      <c r="E42" s="28">
        <v>319</v>
      </c>
      <c r="F42" s="28">
        <f t="shared" si="5"/>
        <v>1344</v>
      </c>
      <c r="G42" s="28">
        <v>17458</v>
      </c>
      <c r="H42" s="28">
        <v>13776</v>
      </c>
      <c r="I42" s="28">
        <v>782</v>
      </c>
      <c r="J42" s="28">
        <f t="shared" si="6"/>
        <v>2900</v>
      </c>
      <c r="K42" s="28">
        <v>140</v>
      </c>
      <c r="L42" s="28">
        <v>0</v>
      </c>
      <c r="M42" s="28">
        <v>5</v>
      </c>
      <c r="N42" s="28">
        <v>72</v>
      </c>
      <c r="O42" s="28">
        <v>72</v>
      </c>
    </row>
    <row r="43" spans="1:256" ht="12.75" customHeight="1">
      <c r="A43" s="8"/>
      <c r="B43" s="9" t="s">
        <v>80</v>
      </c>
      <c r="C43" s="29">
        <f t="shared" ref="C43:O43" si="7">SUM(C31:C42)</f>
        <v>122092</v>
      </c>
      <c r="D43" s="29">
        <f t="shared" si="7"/>
        <v>96918</v>
      </c>
      <c r="E43" s="29">
        <f t="shared" si="7"/>
        <v>3887</v>
      </c>
      <c r="F43" s="29">
        <f t="shared" si="7"/>
        <v>21287</v>
      </c>
      <c r="G43" s="29">
        <f t="shared" si="7"/>
        <v>336861</v>
      </c>
      <c r="H43" s="29">
        <f t="shared" si="7"/>
        <v>170127</v>
      </c>
      <c r="I43" s="29">
        <f t="shared" si="7"/>
        <v>16330</v>
      </c>
      <c r="J43" s="29">
        <f t="shared" si="7"/>
        <v>150404</v>
      </c>
      <c r="K43" s="29">
        <f t="shared" si="7"/>
        <v>5147</v>
      </c>
      <c r="L43" s="29">
        <f t="shared" si="7"/>
        <v>34</v>
      </c>
      <c r="M43" s="29">
        <f t="shared" si="7"/>
        <v>28293</v>
      </c>
      <c r="N43" s="29">
        <f t="shared" si="7"/>
        <v>29651</v>
      </c>
      <c r="O43" s="29">
        <f t="shared" si="7"/>
        <v>8790</v>
      </c>
    </row>
    <row r="44" spans="1:256" ht="12.75" customHeight="1">
      <c r="A44" s="4" t="s">
        <v>81</v>
      </c>
      <c r="B44" s="5" t="s">
        <v>82</v>
      </c>
      <c r="C44" s="28">
        <v>5963</v>
      </c>
      <c r="D44" s="28">
        <v>4506</v>
      </c>
      <c r="E44" s="28">
        <v>135</v>
      </c>
      <c r="F44" s="28">
        <f>SUM(C44-D44-E44)</f>
        <v>1322</v>
      </c>
      <c r="G44" s="28">
        <v>21209</v>
      </c>
      <c r="H44" s="28">
        <v>10281</v>
      </c>
      <c r="I44" s="28">
        <v>457</v>
      </c>
      <c r="J44" s="28">
        <f>SUM(G44-H44-I44)</f>
        <v>10471</v>
      </c>
      <c r="K44" s="28">
        <v>1517</v>
      </c>
      <c r="L44" s="28">
        <v>0</v>
      </c>
      <c r="M44" s="28">
        <v>1684</v>
      </c>
      <c r="N44" s="28">
        <v>610</v>
      </c>
      <c r="O44" s="28">
        <v>610</v>
      </c>
    </row>
    <row r="45" spans="1:256" ht="12.75" customHeight="1">
      <c r="A45" s="4" t="s">
        <v>83</v>
      </c>
      <c r="B45" s="5" t="s">
        <v>84</v>
      </c>
      <c r="C45" s="28">
        <v>6630</v>
      </c>
      <c r="D45" s="28">
        <v>5373</v>
      </c>
      <c r="E45" s="28">
        <v>226</v>
      </c>
      <c r="F45" s="28">
        <f>SUM(C45-D45-E45)</f>
        <v>1031</v>
      </c>
      <c r="G45" s="28">
        <v>22675</v>
      </c>
      <c r="H45" s="28">
        <v>11108</v>
      </c>
      <c r="I45" s="28">
        <v>804</v>
      </c>
      <c r="J45" s="28">
        <f>SUM(G45-H45-I45)</f>
        <v>10763</v>
      </c>
      <c r="K45" s="28">
        <v>2009</v>
      </c>
      <c r="L45" s="28">
        <v>0</v>
      </c>
      <c r="M45" s="28">
        <v>1495</v>
      </c>
      <c r="N45" s="28">
        <v>29</v>
      </c>
      <c r="O45" s="28">
        <v>29</v>
      </c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 customHeight="1">
      <c r="A46" s="8"/>
      <c r="B46" s="9" t="s">
        <v>85</v>
      </c>
      <c r="C46" s="29">
        <f t="shared" ref="C46:O46" si="8">SUM(C44:C45)</f>
        <v>12593</v>
      </c>
      <c r="D46" s="29">
        <f t="shared" si="8"/>
        <v>9879</v>
      </c>
      <c r="E46" s="29">
        <f t="shared" si="8"/>
        <v>361</v>
      </c>
      <c r="F46" s="29">
        <f t="shared" si="8"/>
        <v>2353</v>
      </c>
      <c r="G46" s="29">
        <f t="shared" si="8"/>
        <v>43884</v>
      </c>
      <c r="H46" s="29">
        <f t="shared" si="8"/>
        <v>21389</v>
      </c>
      <c r="I46" s="29">
        <f t="shared" si="8"/>
        <v>1261</v>
      </c>
      <c r="J46" s="29">
        <f t="shared" si="8"/>
        <v>21234</v>
      </c>
      <c r="K46" s="29">
        <f t="shared" si="8"/>
        <v>3526</v>
      </c>
      <c r="L46" s="29">
        <f t="shared" si="8"/>
        <v>0</v>
      </c>
      <c r="M46" s="29">
        <f t="shared" si="8"/>
        <v>3179</v>
      </c>
      <c r="N46" s="29">
        <f t="shared" si="8"/>
        <v>639</v>
      </c>
      <c r="O46" s="29">
        <f t="shared" si="8"/>
        <v>639</v>
      </c>
    </row>
    <row r="47" spans="1:256" ht="12.75" customHeight="1">
      <c r="A47" s="4" t="s">
        <v>86</v>
      </c>
      <c r="B47" s="5" t="s">
        <v>87</v>
      </c>
      <c r="C47" s="28">
        <v>1444</v>
      </c>
      <c r="D47" s="28">
        <v>1301</v>
      </c>
      <c r="E47" s="28">
        <v>0</v>
      </c>
      <c r="F47" s="28">
        <f>SUM(C47-D47-E47)</f>
        <v>143</v>
      </c>
      <c r="G47" s="28">
        <v>1169</v>
      </c>
      <c r="H47" s="28">
        <v>948</v>
      </c>
      <c r="I47" s="28">
        <v>0</v>
      </c>
      <c r="J47" s="28">
        <f>SUM(G47-H47-I47)</f>
        <v>221</v>
      </c>
      <c r="K47" s="28">
        <v>0</v>
      </c>
      <c r="L47" s="28">
        <v>0</v>
      </c>
      <c r="M47" s="28">
        <v>0</v>
      </c>
      <c r="N47" s="28">
        <v>29</v>
      </c>
      <c r="O47" s="28">
        <v>29</v>
      </c>
    </row>
    <row r="48" spans="1:256" ht="12.75" customHeight="1">
      <c r="A48" s="4" t="s">
        <v>88</v>
      </c>
      <c r="B48" s="5" t="s">
        <v>89</v>
      </c>
      <c r="C48" s="28">
        <v>3080</v>
      </c>
      <c r="D48" s="28">
        <v>2905</v>
      </c>
      <c r="E48" s="28">
        <v>30</v>
      </c>
      <c r="F48" s="28">
        <f>SUM(C48-D48-E48)</f>
        <v>145</v>
      </c>
      <c r="G48" s="28">
        <v>5171</v>
      </c>
      <c r="H48" s="28">
        <v>4753</v>
      </c>
      <c r="I48" s="28">
        <v>108</v>
      </c>
      <c r="J48" s="28">
        <f>SUM(G48-H48-I48)</f>
        <v>310</v>
      </c>
      <c r="K48" s="28">
        <v>12</v>
      </c>
      <c r="L48" s="28">
        <v>0</v>
      </c>
      <c r="M48" s="28">
        <v>273</v>
      </c>
      <c r="N48" s="28">
        <v>0</v>
      </c>
      <c r="O48" s="28">
        <v>0</v>
      </c>
    </row>
    <row r="49" spans="1:15" ht="12.75" customHeight="1">
      <c r="A49" s="4" t="s">
        <v>90</v>
      </c>
      <c r="B49" s="5" t="s">
        <v>91</v>
      </c>
      <c r="C49" s="28">
        <v>1607</v>
      </c>
      <c r="D49" s="28">
        <v>1489</v>
      </c>
      <c r="E49" s="28">
        <v>89</v>
      </c>
      <c r="F49" s="28">
        <f>SUM(C49-D49-E49)</f>
        <v>29</v>
      </c>
      <c r="G49" s="28">
        <v>1424</v>
      </c>
      <c r="H49" s="28">
        <v>1045</v>
      </c>
      <c r="I49" s="28">
        <v>227</v>
      </c>
      <c r="J49" s="28">
        <f>SUM(G49-H49-I49)</f>
        <v>152</v>
      </c>
      <c r="K49" s="28">
        <v>693</v>
      </c>
      <c r="L49" s="28">
        <v>0</v>
      </c>
      <c r="M49" s="28">
        <v>0</v>
      </c>
      <c r="N49" s="28">
        <v>0</v>
      </c>
      <c r="O49" s="28">
        <v>0</v>
      </c>
    </row>
    <row r="50" spans="1:15" ht="12.75" customHeight="1">
      <c r="A50" s="4" t="s">
        <v>92</v>
      </c>
      <c r="B50" s="5" t="s">
        <v>93</v>
      </c>
      <c r="C50" s="28">
        <v>8500</v>
      </c>
      <c r="D50" s="28">
        <v>8044</v>
      </c>
      <c r="E50" s="28">
        <v>162</v>
      </c>
      <c r="F50" s="28">
        <f>SUM(C50-D50-E50)</f>
        <v>294</v>
      </c>
      <c r="G50" s="28">
        <v>18259</v>
      </c>
      <c r="H50" s="28">
        <v>12359</v>
      </c>
      <c r="I50" s="28">
        <v>689</v>
      </c>
      <c r="J50" s="28">
        <f>SUM(G50-H50-I50)</f>
        <v>5211</v>
      </c>
      <c r="K50" s="28">
        <v>652</v>
      </c>
      <c r="L50" s="28">
        <v>94</v>
      </c>
      <c r="M50" s="28">
        <v>1626</v>
      </c>
      <c r="N50" s="28">
        <v>119</v>
      </c>
      <c r="O50" s="28">
        <v>119</v>
      </c>
    </row>
    <row r="51" spans="1:15" ht="12.75" customHeight="1">
      <c r="A51" s="8"/>
      <c r="B51" s="9" t="s">
        <v>94</v>
      </c>
      <c r="C51" s="29">
        <f t="shared" ref="C51:O51" si="9">SUM(C47:C50)</f>
        <v>14631</v>
      </c>
      <c r="D51" s="29">
        <f t="shared" si="9"/>
        <v>13739</v>
      </c>
      <c r="E51" s="29">
        <f t="shared" si="9"/>
        <v>281</v>
      </c>
      <c r="F51" s="29">
        <f t="shared" si="9"/>
        <v>611</v>
      </c>
      <c r="G51" s="29">
        <f t="shared" si="9"/>
        <v>26023</v>
      </c>
      <c r="H51" s="29">
        <f t="shared" si="9"/>
        <v>19105</v>
      </c>
      <c r="I51" s="29">
        <f t="shared" si="9"/>
        <v>1024</v>
      </c>
      <c r="J51" s="29">
        <f t="shared" si="9"/>
        <v>5894</v>
      </c>
      <c r="K51" s="29">
        <f t="shared" si="9"/>
        <v>1357</v>
      </c>
      <c r="L51" s="29">
        <f t="shared" si="9"/>
        <v>94</v>
      </c>
      <c r="M51" s="29">
        <f t="shared" si="9"/>
        <v>1899</v>
      </c>
      <c r="N51" s="29">
        <f t="shared" si="9"/>
        <v>148</v>
      </c>
      <c r="O51" s="29">
        <f t="shared" si="9"/>
        <v>148</v>
      </c>
    </row>
    <row r="52" spans="1:15" ht="12.75" customHeight="1">
      <c r="A52" s="4" t="s">
        <v>95</v>
      </c>
      <c r="B52" s="5" t="s">
        <v>96</v>
      </c>
      <c r="C52" s="28">
        <v>1455</v>
      </c>
      <c r="D52" s="28">
        <v>1345</v>
      </c>
      <c r="E52" s="28">
        <v>9</v>
      </c>
      <c r="F52" s="28">
        <f t="shared" ref="F52:F58" si="10">SUM(C52-D52-E52)</f>
        <v>101</v>
      </c>
      <c r="G52" s="28">
        <v>4203</v>
      </c>
      <c r="H52" s="28">
        <v>2776</v>
      </c>
      <c r="I52" s="28">
        <v>42</v>
      </c>
      <c r="J52" s="28">
        <f t="shared" ref="J52:J58" si="11">SUM(G52-H52-I52)</f>
        <v>1385</v>
      </c>
      <c r="K52" s="28">
        <v>1030</v>
      </c>
      <c r="L52" s="28">
        <v>0</v>
      </c>
      <c r="M52" s="28">
        <v>54</v>
      </c>
      <c r="N52" s="28">
        <v>58</v>
      </c>
      <c r="O52" s="28">
        <v>58</v>
      </c>
    </row>
    <row r="53" spans="1:15" ht="12.75" customHeight="1">
      <c r="A53" s="4" t="s">
        <v>97</v>
      </c>
      <c r="B53" s="5" t="s">
        <v>98</v>
      </c>
      <c r="C53" s="28">
        <v>10197</v>
      </c>
      <c r="D53" s="28">
        <v>7026</v>
      </c>
      <c r="E53" s="28">
        <v>136</v>
      </c>
      <c r="F53" s="28">
        <f t="shared" si="10"/>
        <v>3035</v>
      </c>
      <c r="G53" s="28">
        <v>29010</v>
      </c>
      <c r="H53" s="28">
        <v>17134</v>
      </c>
      <c r="I53" s="28">
        <v>855</v>
      </c>
      <c r="J53" s="28">
        <f t="shared" si="11"/>
        <v>11021</v>
      </c>
      <c r="K53" s="28">
        <v>253</v>
      </c>
      <c r="L53" s="28">
        <v>0</v>
      </c>
      <c r="M53" s="28">
        <v>655</v>
      </c>
      <c r="N53" s="28">
        <v>325</v>
      </c>
      <c r="O53" s="28">
        <v>325</v>
      </c>
    </row>
    <row r="54" spans="1:15" ht="12.75" customHeight="1">
      <c r="A54" s="4" t="s">
        <v>99</v>
      </c>
      <c r="B54" s="5" t="s">
        <v>100</v>
      </c>
      <c r="C54" s="28">
        <v>1714</v>
      </c>
      <c r="D54" s="28">
        <v>922</v>
      </c>
      <c r="E54" s="28">
        <v>35</v>
      </c>
      <c r="F54" s="28">
        <f t="shared" si="10"/>
        <v>757</v>
      </c>
      <c r="G54" s="28">
        <v>5689</v>
      </c>
      <c r="H54" s="28">
        <v>2556</v>
      </c>
      <c r="I54" s="28">
        <v>396</v>
      </c>
      <c r="J54" s="28">
        <f t="shared" si="11"/>
        <v>2737</v>
      </c>
      <c r="K54" s="28">
        <v>30</v>
      </c>
      <c r="L54" s="28">
        <v>0</v>
      </c>
      <c r="M54" s="28">
        <v>263</v>
      </c>
      <c r="N54" s="28">
        <v>0</v>
      </c>
      <c r="O54" s="28">
        <v>0</v>
      </c>
    </row>
    <row r="55" spans="1:15" ht="12.75" customHeight="1">
      <c r="A55" s="4" t="s">
        <v>101</v>
      </c>
      <c r="B55" s="5" t="s">
        <v>102</v>
      </c>
      <c r="C55" s="28">
        <v>7138</v>
      </c>
      <c r="D55" s="28">
        <v>4893</v>
      </c>
      <c r="E55" s="28">
        <v>97</v>
      </c>
      <c r="F55" s="28">
        <f t="shared" si="10"/>
        <v>2148</v>
      </c>
      <c r="G55" s="28">
        <v>21458</v>
      </c>
      <c r="H55" s="28">
        <v>11027</v>
      </c>
      <c r="I55" s="28">
        <v>425</v>
      </c>
      <c r="J55" s="28">
        <f t="shared" si="11"/>
        <v>10006</v>
      </c>
      <c r="K55" s="28">
        <v>875</v>
      </c>
      <c r="L55" s="28">
        <v>0</v>
      </c>
      <c r="M55" s="28">
        <v>1122</v>
      </c>
      <c r="N55" s="28">
        <v>1116</v>
      </c>
      <c r="O55" s="28">
        <v>1116</v>
      </c>
    </row>
    <row r="56" spans="1:15" ht="12.75" customHeight="1">
      <c r="A56" s="4" t="s">
        <v>103</v>
      </c>
      <c r="B56" s="5" t="s">
        <v>104</v>
      </c>
      <c r="C56" s="28">
        <v>9628</v>
      </c>
      <c r="D56" s="28">
        <v>4231</v>
      </c>
      <c r="E56" s="28">
        <v>469</v>
      </c>
      <c r="F56" s="28">
        <f t="shared" si="10"/>
        <v>4928</v>
      </c>
      <c r="G56" s="28">
        <v>30687</v>
      </c>
      <c r="H56" s="28">
        <v>9081</v>
      </c>
      <c r="I56" s="28">
        <v>2433</v>
      </c>
      <c r="J56" s="28">
        <f t="shared" si="11"/>
        <v>19173</v>
      </c>
      <c r="K56" s="28">
        <v>1316</v>
      </c>
      <c r="L56" s="28">
        <v>127</v>
      </c>
      <c r="M56" s="28">
        <v>3646</v>
      </c>
      <c r="N56" s="28">
        <v>169</v>
      </c>
      <c r="O56" s="28">
        <v>169</v>
      </c>
    </row>
    <row r="57" spans="1:15" ht="12.75" customHeight="1">
      <c r="A57" s="4" t="s">
        <v>105</v>
      </c>
      <c r="B57" s="5" t="s">
        <v>106</v>
      </c>
      <c r="C57" s="28">
        <v>8505</v>
      </c>
      <c r="D57" s="28">
        <v>5032</v>
      </c>
      <c r="E57" s="28">
        <v>509</v>
      </c>
      <c r="F57" s="28">
        <f t="shared" si="10"/>
        <v>2964</v>
      </c>
      <c r="G57" s="28">
        <v>31358</v>
      </c>
      <c r="H57" s="28">
        <v>13812</v>
      </c>
      <c r="I57" s="28">
        <v>2491</v>
      </c>
      <c r="J57" s="28">
        <f t="shared" si="11"/>
        <v>15055</v>
      </c>
      <c r="K57" s="28">
        <v>240</v>
      </c>
      <c r="L57" s="28">
        <v>0</v>
      </c>
      <c r="M57" s="28">
        <v>1328</v>
      </c>
      <c r="N57" s="28">
        <v>0</v>
      </c>
      <c r="O57" s="28">
        <v>0</v>
      </c>
    </row>
    <row r="58" spans="1:15" ht="12.75" customHeight="1">
      <c r="A58" s="4" t="s">
        <v>107</v>
      </c>
      <c r="B58" s="5" t="s">
        <v>108</v>
      </c>
      <c r="C58" s="28">
        <v>9275</v>
      </c>
      <c r="D58" s="28">
        <v>4861</v>
      </c>
      <c r="E58" s="28">
        <v>162</v>
      </c>
      <c r="F58" s="28">
        <f t="shared" si="10"/>
        <v>4252</v>
      </c>
      <c r="G58" s="28">
        <v>26844</v>
      </c>
      <c r="H58" s="28">
        <v>10594</v>
      </c>
      <c r="I58" s="28">
        <v>835</v>
      </c>
      <c r="J58" s="28">
        <f t="shared" si="11"/>
        <v>15415</v>
      </c>
      <c r="K58" s="28">
        <v>399</v>
      </c>
      <c r="L58" s="28">
        <v>21</v>
      </c>
      <c r="M58" s="28">
        <v>1454</v>
      </c>
      <c r="N58" s="28">
        <v>2847</v>
      </c>
      <c r="O58" s="28">
        <v>2847</v>
      </c>
    </row>
    <row r="59" spans="1:15" ht="12.75" customHeight="1">
      <c r="A59" s="8"/>
      <c r="B59" s="9" t="s">
        <v>109</v>
      </c>
      <c r="C59" s="29">
        <f t="shared" ref="C59:O59" si="12">SUM(C52:C58)</f>
        <v>47912</v>
      </c>
      <c r="D59" s="29">
        <f t="shared" si="12"/>
        <v>28310</v>
      </c>
      <c r="E59" s="29">
        <f t="shared" si="12"/>
        <v>1417</v>
      </c>
      <c r="F59" s="29">
        <f t="shared" si="12"/>
        <v>18185</v>
      </c>
      <c r="G59" s="29">
        <f t="shared" si="12"/>
        <v>149249</v>
      </c>
      <c r="H59" s="29">
        <f t="shared" si="12"/>
        <v>66980</v>
      </c>
      <c r="I59" s="29">
        <f t="shared" si="12"/>
        <v>7477</v>
      </c>
      <c r="J59" s="29">
        <f t="shared" si="12"/>
        <v>74792</v>
      </c>
      <c r="K59" s="29">
        <f t="shared" si="12"/>
        <v>4143</v>
      </c>
      <c r="L59" s="29">
        <f t="shared" si="12"/>
        <v>148</v>
      </c>
      <c r="M59" s="29">
        <f t="shared" si="12"/>
        <v>8522</v>
      </c>
      <c r="N59" s="29">
        <f t="shared" si="12"/>
        <v>4515</v>
      </c>
      <c r="O59" s="29">
        <f t="shared" si="12"/>
        <v>4515</v>
      </c>
    </row>
    <row r="60" spans="1:15" ht="12.75" customHeight="1">
      <c r="A60" s="4" t="s">
        <v>110</v>
      </c>
      <c r="B60" s="5" t="s">
        <v>111</v>
      </c>
      <c r="C60" s="28">
        <v>10357</v>
      </c>
      <c r="D60" s="28">
        <v>7815</v>
      </c>
      <c r="E60" s="28">
        <v>870</v>
      </c>
      <c r="F60" s="28">
        <f t="shared" ref="F60:F68" si="13">SUM(C60-D60-E60)</f>
        <v>1672</v>
      </c>
      <c r="G60" s="28">
        <v>29663</v>
      </c>
      <c r="H60" s="28">
        <v>16814</v>
      </c>
      <c r="I60" s="28">
        <v>4932</v>
      </c>
      <c r="J60" s="28">
        <f t="shared" ref="J60:J68" si="14">SUM(G60-H60-I60)</f>
        <v>7917</v>
      </c>
      <c r="K60" s="28">
        <v>46</v>
      </c>
      <c r="L60" s="28">
        <v>0</v>
      </c>
      <c r="M60" s="28">
        <v>1772</v>
      </c>
      <c r="N60" s="28">
        <v>144</v>
      </c>
      <c r="O60" s="28">
        <v>144</v>
      </c>
    </row>
    <row r="61" spans="1:15" ht="12.75" customHeight="1">
      <c r="A61" s="4" t="s">
        <v>112</v>
      </c>
      <c r="B61" s="5" t="s">
        <v>113</v>
      </c>
      <c r="C61" s="28">
        <v>2529</v>
      </c>
      <c r="D61" s="28">
        <v>2136</v>
      </c>
      <c r="E61" s="28">
        <v>34</v>
      </c>
      <c r="F61" s="28">
        <f t="shared" si="13"/>
        <v>359</v>
      </c>
      <c r="G61" s="28">
        <v>5910</v>
      </c>
      <c r="H61" s="28">
        <v>4683</v>
      </c>
      <c r="I61" s="28">
        <v>203</v>
      </c>
      <c r="J61" s="28">
        <f t="shared" si="14"/>
        <v>1024</v>
      </c>
      <c r="K61" s="28">
        <v>0</v>
      </c>
      <c r="L61" s="28">
        <v>114</v>
      </c>
      <c r="M61" s="28">
        <v>862</v>
      </c>
      <c r="N61" s="28">
        <v>3</v>
      </c>
      <c r="O61" s="28">
        <v>3</v>
      </c>
    </row>
    <row r="62" spans="1:15" ht="12.75" customHeight="1">
      <c r="A62" s="4" t="s">
        <v>114</v>
      </c>
      <c r="B62" s="5" t="s">
        <v>115</v>
      </c>
      <c r="C62" s="28">
        <v>4365</v>
      </c>
      <c r="D62" s="28">
        <v>2663</v>
      </c>
      <c r="E62" s="28">
        <v>221</v>
      </c>
      <c r="F62" s="28">
        <f t="shared" si="13"/>
        <v>1481</v>
      </c>
      <c r="G62" s="28">
        <v>16233</v>
      </c>
      <c r="H62" s="28">
        <v>6613</v>
      </c>
      <c r="I62" s="28">
        <v>1380</v>
      </c>
      <c r="J62" s="28">
        <f t="shared" si="14"/>
        <v>8240</v>
      </c>
      <c r="K62" s="28">
        <v>465</v>
      </c>
      <c r="L62" s="28">
        <v>214</v>
      </c>
      <c r="M62" s="28">
        <v>1569</v>
      </c>
      <c r="N62" s="28">
        <v>1341</v>
      </c>
      <c r="O62" s="28">
        <v>1341</v>
      </c>
    </row>
    <row r="63" spans="1:15" ht="12.75" customHeight="1">
      <c r="A63" s="4" t="s">
        <v>116</v>
      </c>
      <c r="B63" s="5" t="s">
        <v>117</v>
      </c>
      <c r="C63" s="28">
        <v>6452</v>
      </c>
      <c r="D63" s="28">
        <v>4340</v>
      </c>
      <c r="E63" s="28">
        <v>355</v>
      </c>
      <c r="F63" s="28">
        <f t="shared" si="13"/>
        <v>1757</v>
      </c>
      <c r="G63" s="28">
        <v>19893</v>
      </c>
      <c r="H63" s="28">
        <v>11786</v>
      </c>
      <c r="I63" s="28">
        <v>2457</v>
      </c>
      <c r="J63" s="28">
        <f t="shared" si="14"/>
        <v>5650</v>
      </c>
      <c r="K63" s="28">
        <v>45</v>
      </c>
      <c r="L63" s="28">
        <v>0</v>
      </c>
      <c r="M63" s="28">
        <v>1112</v>
      </c>
      <c r="N63" s="28">
        <v>30</v>
      </c>
      <c r="O63" s="28">
        <v>30</v>
      </c>
    </row>
    <row r="64" spans="1:15" ht="12.75" customHeight="1">
      <c r="A64" s="4" t="s">
        <v>118</v>
      </c>
      <c r="B64" s="5" t="s">
        <v>119</v>
      </c>
      <c r="C64" s="28">
        <v>6040</v>
      </c>
      <c r="D64" s="28">
        <v>3289</v>
      </c>
      <c r="E64" s="28">
        <v>433</v>
      </c>
      <c r="F64" s="28">
        <f t="shared" si="13"/>
        <v>2318</v>
      </c>
      <c r="G64" s="28">
        <v>21196</v>
      </c>
      <c r="H64" s="28">
        <v>8537</v>
      </c>
      <c r="I64" s="28">
        <v>2511</v>
      </c>
      <c r="J64" s="28">
        <f t="shared" si="14"/>
        <v>10148</v>
      </c>
      <c r="K64" s="28">
        <v>16</v>
      </c>
      <c r="L64" s="28">
        <v>0</v>
      </c>
      <c r="M64" s="28">
        <v>301</v>
      </c>
      <c r="N64" s="28">
        <v>0</v>
      </c>
      <c r="O64" s="28">
        <v>0</v>
      </c>
    </row>
    <row r="65" spans="1:15" ht="12.75" customHeight="1">
      <c r="A65" s="4" t="s">
        <v>120</v>
      </c>
      <c r="B65" s="5" t="s">
        <v>121</v>
      </c>
      <c r="C65" s="28">
        <v>2984</v>
      </c>
      <c r="D65" s="28">
        <v>2317</v>
      </c>
      <c r="E65" s="28">
        <v>330</v>
      </c>
      <c r="F65" s="28">
        <f t="shared" si="13"/>
        <v>337</v>
      </c>
      <c r="G65" s="28">
        <v>12244</v>
      </c>
      <c r="H65" s="28">
        <v>5863</v>
      </c>
      <c r="I65" s="28">
        <v>1900</v>
      </c>
      <c r="J65" s="28">
        <f t="shared" si="14"/>
        <v>4481</v>
      </c>
      <c r="K65" s="28">
        <v>808</v>
      </c>
      <c r="L65" s="28">
        <v>0</v>
      </c>
      <c r="M65" s="28">
        <v>832</v>
      </c>
      <c r="N65" s="28">
        <v>110</v>
      </c>
      <c r="O65" s="28">
        <v>110</v>
      </c>
    </row>
    <row r="66" spans="1:15" ht="12.75" customHeight="1">
      <c r="A66" s="4" t="s">
        <v>122</v>
      </c>
      <c r="B66" s="5" t="s">
        <v>123</v>
      </c>
      <c r="C66" s="28">
        <v>5546</v>
      </c>
      <c r="D66" s="28">
        <v>2139</v>
      </c>
      <c r="E66" s="28">
        <v>166</v>
      </c>
      <c r="F66" s="28">
        <f t="shared" si="13"/>
        <v>3241</v>
      </c>
      <c r="G66" s="28">
        <v>30093</v>
      </c>
      <c r="H66" s="28">
        <v>5261</v>
      </c>
      <c r="I66" s="28">
        <v>832</v>
      </c>
      <c r="J66" s="28">
        <f t="shared" si="14"/>
        <v>24000</v>
      </c>
      <c r="K66" s="28">
        <v>762</v>
      </c>
      <c r="L66" s="28">
        <v>0</v>
      </c>
      <c r="M66" s="28">
        <v>4844</v>
      </c>
      <c r="N66" s="28">
        <v>87</v>
      </c>
      <c r="O66" s="28">
        <v>87</v>
      </c>
    </row>
    <row r="67" spans="1:15" ht="12.75" customHeight="1">
      <c r="A67" s="4" t="s">
        <v>124</v>
      </c>
      <c r="B67" s="5" t="s">
        <v>125</v>
      </c>
      <c r="C67" s="28">
        <v>11003</v>
      </c>
      <c r="D67" s="28">
        <v>2790</v>
      </c>
      <c r="E67" s="28">
        <v>0</v>
      </c>
      <c r="F67" s="28">
        <f t="shared" si="13"/>
        <v>8213</v>
      </c>
      <c r="G67" s="28">
        <v>44887</v>
      </c>
      <c r="H67" s="28">
        <v>6631</v>
      </c>
      <c r="I67" s="28">
        <v>0</v>
      </c>
      <c r="J67" s="28">
        <f t="shared" si="14"/>
        <v>38256</v>
      </c>
      <c r="K67" s="28">
        <v>869</v>
      </c>
      <c r="L67" s="28">
        <v>0</v>
      </c>
      <c r="M67" s="28">
        <v>12474</v>
      </c>
      <c r="N67" s="28">
        <v>168</v>
      </c>
      <c r="O67" s="28">
        <v>168</v>
      </c>
    </row>
    <row r="68" spans="1:15" ht="12.75" customHeight="1">
      <c r="A68" s="4" t="s">
        <v>126</v>
      </c>
      <c r="B68" s="5" t="s">
        <v>127</v>
      </c>
      <c r="C68" s="28">
        <v>4330</v>
      </c>
      <c r="D68" s="28">
        <v>2980</v>
      </c>
      <c r="E68" s="28">
        <v>104</v>
      </c>
      <c r="F68" s="28">
        <f t="shared" si="13"/>
        <v>1246</v>
      </c>
      <c r="G68" s="28">
        <v>16014</v>
      </c>
      <c r="H68" s="28">
        <v>6080</v>
      </c>
      <c r="I68" s="28">
        <v>640</v>
      </c>
      <c r="J68" s="28">
        <f t="shared" si="14"/>
        <v>9294</v>
      </c>
      <c r="K68" s="28">
        <v>2</v>
      </c>
      <c r="L68" s="28">
        <v>0</v>
      </c>
      <c r="M68" s="28">
        <v>542</v>
      </c>
      <c r="N68" s="28">
        <v>0</v>
      </c>
      <c r="O68" s="28">
        <v>0</v>
      </c>
    </row>
    <row r="69" spans="1:15" ht="12.75" customHeight="1">
      <c r="A69" s="8"/>
      <c r="B69" s="9" t="s">
        <v>128</v>
      </c>
      <c r="C69" s="29">
        <f t="shared" ref="C69:O69" si="15">SUM(C60:C68)</f>
        <v>53606</v>
      </c>
      <c r="D69" s="29">
        <f t="shared" si="15"/>
        <v>30469</v>
      </c>
      <c r="E69" s="29">
        <f t="shared" si="15"/>
        <v>2513</v>
      </c>
      <c r="F69" s="29">
        <f t="shared" si="15"/>
        <v>20624</v>
      </c>
      <c r="G69" s="29">
        <f t="shared" si="15"/>
        <v>196133</v>
      </c>
      <c r="H69" s="29">
        <f t="shared" si="15"/>
        <v>72268</v>
      </c>
      <c r="I69" s="29">
        <f t="shared" si="15"/>
        <v>14855</v>
      </c>
      <c r="J69" s="29">
        <f t="shared" si="15"/>
        <v>109010</v>
      </c>
      <c r="K69" s="29">
        <f t="shared" si="15"/>
        <v>3013</v>
      </c>
      <c r="L69" s="29">
        <f t="shared" si="15"/>
        <v>328</v>
      </c>
      <c r="M69" s="29">
        <f t="shared" si="15"/>
        <v>24308</v>
      </c>
      <c r="N69" s="29">
        <f t="shared" si="15"/>
        <v>1883</v>
      </c>
      <c r="O69" s="29">
        <f t="shared" si="15"/>
        <v>1883</v>
      </c>
    </row>
    <row r="70" spans="1:15" ht="12.75" customHeight="1">
      <c r="A70" s="4" t="s">
        <v>129</v>
      </c>
      <c r="B70" s="5" t="s">
        <v>130</v>
      </c>
      <c r="C70" s="28">
        <v>3480</v>
      </c>
      <c r="D70" s="28">
        <v>2944</v>
      </c>
      <c r="E70" s="28">
        <v>213</v>
      </c>
      <c r="F70" s="28">
        <f t="shared" ref="F70:F79" si="16">SUM(C70-D70-E70)</f>
        <v>323</v>
      </c>
      <c r="G70" s="28">
        <v>10577</v>
      </c>
      <c r="H70" s="28">
        <v>6431</v>
      </c>
      <c r="I70" s="28">
        <v>1739</v>
      </c>
      <c r="J70" s="28">
        <f t="shared" ref="J70:J79" si="17">SUM(G70-H70-I70)</f>
        <v>2407</v>
      </c>
      <c r="K70" s="28">
        <v>78</v>
      </c>
      <c r="L70" s="28">
        <v>0</v>
      </c>
      <c r="M70" s="28">
        <v>426</v>
      </c>
      <c r="N70" s="28">
        <v>40</v>
      </c>
      <c r="O70" s="28">
        <v>40</v>
      </c>
    </row>
    <row r="71" spans="1:15" ht="12.75" customHeight="1">
      <c r="A71" s="4" t="s">
        <v>131</v>
      </c>
      <c r="B71" s="5" t="s">
        <v>132</v>
      </c>
      <c r="C71" s="28">
        <v>15572</v>
      </c>
      <c r="D71" s="28">
        <v>9013</v>
      </c>
      <c r="E71" s="28">
        <v>572</v>
      </c>
      <c r="F71" s="28">
        <f t="shared" si="16"/>
        <v>5987</v>
      </c>
      <c r="G71" s="28">
        <v>33959</v>
      </c>
      <c r="H71" s="28">
        <v>15077</v>
      </c>
      <c r="I71" s="28">
        <v>2889</v>
      </c>
      <c r="J71" s="28">
        <f t="shared" si="17"/>
        <v>15993</v>
      </c>
      <c r="K71" s="28">
        <v>384</v>
      </c>
      <c r="L71" s="28">
        <v>0</v>
      </c>
      <c r="M71" s="28">
        <v>1134</v>
      </c>
      <c r="N71" s="28">
        <v>1928</v>
      </c>
      <c r="O71" s="28">
        <v>1928</v>
      </c>
    </row>
    <row r="72" spans="1:15" ht="12.75" customHeight="1">
      <c r="A72" s="4" t="s">
        <v>133</v>
      </c>
      <c r="B72" s="5" t="s">
        <v>134</v>
      </c>
      <c r="C72" s="28">
        <v>2657</v>
      </c>
      <c r="D72" s="28">
        <v>2212</v>
      </c>
      <c r="E72" s="28">
        <v>0</v>
      </c>
      <c r="F72" s="28">
        <f t="shared" si="16"/>
        <v>445</v>
      </c>
      <c r="G72" s="28">
        <v>7366</v>
      </c>
      <c r="H72" s="28">
        <v>5283</v>
      </c>
      <c r="I72" s="28">
        <v>0</v>
      </c>
      <c r="J72" s="28">
        <f t="shared" si="17"/>
        <v>2083</v>
      </c>
      <c r="K72" s="28">
        <v>124</v>
      </c>
      <c r="L72" s="28">
        <v>105</v>
      </c>
      <c r="M72" s="28">
        <v>1495</v>
      </c>
      <c r="N72" s="28">
        <v>27</v>
      </c>
      <c r="O72" s="28">
        <v>27</v>
      </c>
    </row>
    <row r="73" spans="1:15" ht="12.75" customHeight="1">
      <c r="A73" s="4" t="s">
        <v>135</v>
      </c>
      <c r="B73" s="5" t="s">
        <v>136</v>
      </c>
      <c r="C73" s="28">
        <v>6279</v>
      </c>
      <c r="D73" s="28">
        <v>4740</v>
      </c>
      <c r="E73" s="28">
        <v>45</v>
      </c>
      <c r="F73" s="28">
        <f t="shared" si="16"/>
        <v>1494</v>
      </c>
      <c r="G73" s="28">
        <v>18393</v>
      </c>
      <c r="H73" s="28">
        <v>9797</v>
      </c>
      <c r="I73" s="28">
        <v>193</v>
      </c>
      <c r="J73" s="28">
        <f t="shared" si="17"/>
        <v>8403</v>
      </c>
      <c r="K73" s="28">
        <v>361</v>
      </c>
      <c r="L73" s="28">
        <v>20</v>
      </c>
      <c r="M73" s="28">
        <v>2005</v>
      </c>
      <c r="N73" s="28">
        <v>2974</v>
      </c>
      <c r="O73" s="28">
        <v>2974</v>
      </c>
    </row>
    <row r="74" spans="1:15" ht="12.75" customHeight="1">
      <c r="A74" s="4" t="s">
        <v>137</v>
      </c>
      <c r="B74" s="5" t="s">
        <v>138</v>
      </c>
      <c r="C74" s="28">
        <v>4922</v>
      </c>
      <c r="D74" s="28">
        <v>4067</v>
      </c>
      <c r="E74" s="28">
        <v>187</v>
      </c>
      <c r="F74" s="28">
        <f t="shared" si="16"/>
        <v>668</v>
      </c>
      <c r="G74" s="28">
        <v>10354</v>
      </c>
      <c r="H74" s="28">
        <v>6820</v>
      </c>
      <c r="I74" s="28">
        <v>795</v>
      </c>
      <c r="J74" s="28">
        <f t="shared" si="17"/>
        <v>2739</v>
      </c>
      <c r="K74" s="28">
        <v>105</v>
      </c>
      <c r="L74" s="28">
        <v>0</v>
      </c>
      <c r="M74" s="28">
        <v>119</v>
      </c>
      <c r="N74" s="28">
        <v>142</v>
      </c>
      <c r="O74" s="28">
        <v>142</v>
      </c>
    </row>
    <row r="75" spans="1:15" ht="12.75" customHeight="1">
      <c r="A75" s="4" t="s">
        <v>139</v>
      </c>
      <c r="B75" s="5" t="s">
        <v>140</v>
      </c>
      <c r="C75" s="28">
        <v>2468</v>
      </c>
      <c r="D75" s="28">
        <v>2344</v>
      </c>
      <c r="E75" s="28">
        <v>67</v>
      </c>
      <c r="F75" s="28">
        <f t="shared" si="16"/>
        <v>57</v>
      </c>
      <c r="G75" s="28">
        <v>4623</v>
      </c>
      <c r="H75" s="28">
        <v>3672</v>
      </c>
      <c r="I75" s="28">
        <v>430</v>
      </c>
      <c r="J75" s="28">
        <f t="shared" si="17"/>
        <v>521</v>
      </c>
      <c r="K75" s="28">
        <v>7</v>
      </c>
      <c r="L75" s="28">
        <v>0</v>
      </c>
      <c r="M75" s="28">
        <v>7</v>
      </c>
      <c r="N75" s="28">
        <v>0</v>
      </c>
      <c r="O75" s="28">
        <v>0</v>
      </c>
    </row>
    <row r="76" spans="1:15" ht="12.75" customHeight="1">
      <c r="A76" s="4" t="s">
        <v>141</v>
      </c>
      <c r="B76" s="5" t="s">
        <v>142</v>
      </c>
      <c r="C76" s="28">
        <v>5080</v>
      </c>
      <c r="D76" s="28">
        <v>3810</v>
      </c>
      <c r="E76" s="28">
        <v>97</v>
      </c>
      <c r="F76" s="28">
        <f t="shared" si="16"/>
        <v>1173</v>
      </c>
      <c r="G76" s="28">
        <v>13556</v>
      </c>
      <c r="H76" s="28">
        <v>8211</v>
      </c>
      <c r="I76" s="28">
        <v>489</v>
      </c>
      <c r="J76" s="28">
        <f t="shared" si="17"/>
        <v>4856</v>
      </c>
      <c r="K76" s="28">
        <v>87</v>
      </c>
      <c r="L76" s="28">
        <v>84</v>
      </c>
      <c r="M76" s="28">
        <v>599</v>
      </c>
      <c r="N76" s="28">
        <v>111</v>
      </c>
      <c r="O76" s="28">
        <v>111</v>
      </c>
    </row>
    <row r="77" spans="1:15" ht="12.75" customHeight="1">
      <c r="A77" s="4" t="s">
        <v>143</v>
      </c>
      <c r="B77" s="5" t="s">
        <v>144</v>
      </c>
      <c r="C77" s="28">
        <v>4360</v>
      </c>
      <c r="D77" s="28">
        <v>2725</v>
      </c>
      <c r="E77" s="28">
        <v>87</v>
      </c>
      <c r="F77" s="28">
        <f t="shared" si="16"/>
        <v>1548</v>
      </c>
      <c r="G77" s="28">
        <v>10092</v>
      </c>
      <c r="H77" s="28">
        <v>5069</v>
      </c>
      <c r="I77" s="28">
        <v>329</v>
      </c>
      <c r="J77" s="28">
        <f t="shared" si="17"/>
        <v>4694</v>
      </c>
      <c r="K77" s="28">
        <v>228</v>
      </c>
      <c r="L77" s="28">
        <v>0</v>
      </c>
      <c r="M77" s="28">
        <v>473</v>
      </c>
      <c r="N77" s="28">
        <v>26</v>
      </c>
      <c r="O77" s="28">
        <v>26</v>
      </c>
    </row>
    <row r="78" spans="1:15" ht="12.75" customHeight="1">
      <c r="A78" s="4" t="s">
        <v>145</v>
      </c>
      <c r="B78" s="5" t="s">
        <v>146</v>
      </c>
      <c r="C78" s="28">
        <v>2636</v>
      </c>
      <c r="D78" s="28">
        <v>2035</v>
      </c>
      <c r="E78" s="28">
        <v>0</v>
      </c>
      <c r="F78" s="28">
        <f t="shared" si="16"/>
        <v>601</v>
      </c>
      <c r="G78" s="28">
        <v>5106</v>
      </c>
      <c r="H78" s="28">
        <v>3469</v>
      </c>
      <c r="I78" s="28">
        <v>0</v>
      </c>
      <c r="J78" s="28">
        <f t="shared" si="17"/>
        <v>1637</v>
      </c>
      <c r="K78" s="28">
        <v>24</v>
      </c>
      <c r="L78" s="28">
        <v>0</v>
      </c>
      <c r="M78" s="28">
        <v>0</v>
      </c>
      <c r="N78" s="28">
        <v>65</v>
      </c>
      <c r="O78" s="28">
        <v>65</v>
      </c>
    </row>
    <row r="79" spans="1:15" ht="12.75" customHeight="1">
      <c r="A79" s="4" t="s">
        <v>147</v>
      </c>
      <c r="B79" s="5" t="s">
        <v>148</v>
      </c>
      <c r="C79" s="28">
        <v>2945</v>
      </c>
      <c r="D79" s="28">
        <v>2615</v>
      </c>
      <c r="E79" s="28">
        <v>57</v>
      </c>
      <c r="F79" s="28">
        <f t="shared" si="16"/>
        <v>273</v>
      </c>
      <c r="G79" s="28">
        <v>8372</v>
      </c>
      <c r="H79" s="28">
        <v>5878</v>
      </c>
      <c r="I79" s="28">
        <v>402</v>
      </c>
      <c r="J79" s="28">
        <f t="shared" si="17"/>
        <v>2092</v>
      </c>
      <c r="K79" s="28">
        <v>80</v>
      </c>
      <c r="L79" s="28">
        <v>83</v>
      </c>
      <c r="M79" s="28">
        <v>1796</v>
      </c>
      <c r="N79" s="28">
        <v>85</v>
      </c>
      <c r="O79" s="28">
        <v>85</v>
      </c>
    </row>
    <row r="80" spans="1:15" ht="12.75" customHeight="1">
      <c r="A80" s="8"/>
      <c r="B80" s="9" t="s">
        <v>149</v>
      </c>
      <c r="C80" s="29">
        <f t="shared" ref="C80:O80" si="18">SUM(C70:C79)</f>
        <v>50399</v>
      </c>
      <c r="D80" s="29">
        <f t="shared" si="18"/>
        <v>36505</v>
      </c>
      <c r="E80" s="29">
        <f t="shared" si="18"/>
        <v>1325</v>
      </c>
      <c r="F80" s="29">
        <f t="shared" si="18"/>
        <v>12569</v>
      </c>
      <c r="G80" s="29">
        <f t="shared" si="18"/>
        <v>122398</v>
      </c>
      <c r="H80" s="29">
        <f t="shared" si="18"/>
        <v>69707</v>
      </c>
      <c r="I80" s="29">
        <f t="shared" si="18"/>
        <v>7266</v>
      </c>
      <c r="J80" s="29">
        <f t="shared" si="18"/>
        <v>45425</v>
      </c>
      <c r="K80" s="29">
        <f t="shared" si="18"/>
        <v>1478</v>
      </c>
      <c r="L80" s="29">
        <f t="shared" si="18"/>
        <v>292</v>
      </c>
      <c r="M80" s="29">
        <f t="shared" si="18"/>
        <v>8054</v>
      </c>
      <c r="N80" s="29">
        <f t="shared" si="18"/>
        <v>5398</v>
      </c>
      <c r="O80" s="29">
        <f t="shared" si="18"/>
        <v>5398</v>
      </c>
    </row>
    <row r="81" spans="1:15" ht="12.75" customHeight="1">
      <c r="A81" s="4" t="s">
        <v>150</v>
      </c>
      <c r="B81" s="5" t="s">
        <v>151</v>
      </c>
      <c r="C81" s="28">
        <v>4493</v>
      </c>
      <c r="D81" s="28">
        <v>2806</v>
      </c>
      <c r="E81" s="28">
        <v>112</v>
      </c>
      <c r="F81" s="28">
        <f>SUM(C81-D81-E81)</f>
        <v>1575</v>
      </c>
      <c r="G81" s="28">
        <v>17824</v>
      </c>
      <c r="H81" s="28">
        <v>9212</v>
      </c>
      <c r="I81" s="28">
        <v>1101</v>
      </c>
      <c r="J81" s="28">
        <f>SUM(G81-H81-I81)</f>
        <v>7511</v>
      </c>
      <c r="K81" s="28">
        <v>20</v>
      </c>
      <c r="L81" s="28">
        <v>0</v>
      </c>
      <c r="M81" s="28">
        <v>1228</v>
      </c>
      <c r="N81" s="28">
        <v>273</v>
      </c>
      <c r="O81" s="28">
        <v>273</v>
      </c>
    </row>
    <row r="82" spans="1:15" ht="12.75" customHeight="1">
      <c r="A82" s="4" t="s">
        <v>152</v>
      </c>
      <c r="B82" s="5" t="s">
        <v>153</v>
      </c>
      <c r="C82" s="28">
        <v>2328</v>
      </c>
      <c r="D82" s="28">
        <v>1735</v>
      </c>
      <c r="E82" s="28">
        <v>21</v>
      </c>
      <c r="F82" s="28">
        <f>SUM(C82-D82-E82)</f>
        <v>572</v>
      </c>
      <c r="G82" s="28">
        <v>9929</v>
      </c>
      <c r="H82" s="28">
        <v>4992</v>
      </c>
      <c r="I82" s="28">
        <v>231</v>
      </c>
      <c r="J82" s="28">
        <f>SUM(G82-H82-I82)</f>
        <v>4706</v>
      </c>
      <c r="K82" s="28">
        <v>40</v>
      </c>
      <c r="L82" s="28">
        <v>4</v>
      </c>
      <c r="M82" s="28">
        <v>1200</v>
      </c>
      <c r="N82" s="28">
        <v>45</v>
      </c>
      <c r="O82" s="28">
        <v>45</v>
      </c>
    </row>
    <row r="83" spans="1:15" ht="12.75" customHeight="1">
      <c r="A83" s="4" t="s">
        <v>154</v>
      </c>
      <c r="B83" s="5" t="s">
        <v>155</v>
      </c>
      <c r="C83" s="28">
        <v>690</v>
      </c>
      <c r="D83" s="28">
        <v>639</v>
      </c>
      <c r="E83" s="28">
        <v>51</v>
      </c>
      <c r="F83" s="28">
        <f>SUM(C83-D83-E83)</f>
        <v>0</v>
      </c>
      <c r="G83" s="28">
        <v>2299</v>
      </c>
      <c r="H83" s="28">
        <v>1899</v>
      </c>
      <c r="I83" s="28">
        <v>380</v>
      </c>
      <c r="J83" s="28">
        <f>SUM(G83-H83-I83)</f>
        <v>20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</row>
    <row r="84" spans="1:15" ht="12.75" customHeight="1">
      <c r="A84" s="4" t="s">
        <v>156</v>
      </c>
      <c r="B84" s="5" t="s">
        <v>157</v>
      </c>
      <c r="C84" s="28">
        <v>2116</v>
      </c>
      <c r="D84" s="28">
        <v>1886</v>
      </c>
      <c r="E84" s="28">
        <v>30</v>
      </c>
      <c r="F84" s="28">
        <f>SUM(C84-D84-E84)</f>
        <v>200</v>
      </c>
      <c r="G84" s="28">
        <v>7823</v>
      </c>
      <c r="H84" s="28">
        <v>5463</v>
      </c>
      <c r="I84" s="28">
        <v>269</v>
      </c>
      <c r="J84" s="28">
        <f>SUM(G84-H84-I84)</f>
        <v>2091</v>
      </c>
      <c r="K84" s="28">
        <v>25</v>
      </c>
      <c r="L84" s="28">
        <v>0</v>
      </c>
      <c r="M84" s="28">
        <v>738</v>
      </c>
      <c r="N84" s="28">
        <v>13</v>
      </c>
      <c r="O84" s="28">
        <v>13</v>
      </c>
    </row>
    <row r="85" spans="1:15" ht="12.75" customHeight="1">
      <c r="A85" s="4" t="s">
        <v>158</v>
      </c>
      <c r="B85" s="5" t="s">
        <v>159</v>
      </c>
      <c r="C85" s="28">
        <v>3327</v>
      </c>
      <c r="D85" s="28">
        <v>2921</v>
      </c>
      <c r="E85" s="28">
        <v>123</v>
      </c>
      <c r="F85" s="28">
        <f>SUM(C85-D85-E85)</f>
        <v>283</v>
      </c>
      <c r="G85" s="28">
        <v>8928</v>
      </c>
      <c r="H85" s="28">
        <v>6990</v>
      </c>
      <c r="I85" s="28">
        <v>770</v>
      </c>
      <c r="J85" s="28">
        <f>SUM(G85-H85-I85)</f>
        <v>1168</v>
      </c>
      <c r="K85" s="28">
        <v>77</v>
      </c>
      <c r="L85" s="28">
        <v>0</v>
      </c>
      <c r="M85" s="28">
        <v>408</v>
      </c>
      <c r="N85" s="28">
        <v>1019</v>
      </c>
      <c r="O85" s="28">
        <v>1019</v>
      </c>
    </row>
    <row r="86" spans="1:15" ht="12.75" customHeight="1">
      <c r="A86" s="8"/>
      <c r="B86" s="9" t="s">
        <v>160</v>
      </c>
      <c r="C86" s="29">
        <f t="shared" ref="C86:O86" si="19">SUM(C81:C85)</f>
        <v>12954</v>
      </c>
      <c r="D86" s="29">
        <f t="shared" si="19"/>
        <v>9987</v>
      </c>
      <c r="E86" s="29">
        <f t="shared" si="19"/>
        <v>337</v>
      </c>
      <c r="F86" s="29">
        <f t="shared" si="19"/>
        <v>2630</v>
      </c>
      <c r="G86" s="29">
        <f t="shared" si="19"/>
        <v>46803</v>
      </c>
      <c r="H86" s="29">
        <f t="shared" si="19"/>
        <v>28556</v>
      </c>
      <c r="I86" s="29">
        <f t="shared" si="19"/>
        <v>2751</v>
      </c>
      <c r="J86" s="29">
        <f t="shared" si="19"/>
        <v>15496</v>
      </c>
      <c r="K86" s="29">
        <f t="shared" si="19"/>
        <v>162</v>
      </c>
      <c r="L86" s="29">
        <f t="shared" si="19"/>
        <v>4</v>
      </c>
      <c r="M86" s="29">
        <f t="shared" si="19"/>
        <v>3574</v>
      </c>
      <c r="N86" s="29">
        <f t="shared" si="19"/>
        <v>1350</v>
      </c>
      <c r="O86" s="29">
        <f t="shared" si="19"/>
        <v>1350</v>
      </c>
    </row>
    <row r="87" spans="1:15" ht="12.75" customHeight="1">
      <c r="A87" s="4" t="s">
        <v>161</v>
      </c>
      <c r="B87" s="5" t="s">
        <v>162</v>
      </c>
      <c r="C87" s="28">
        <v>5421</v>
      </c>
      <c r="D87" s="28">
        <v>4471</v>
      </c>
      <c r="E87" s="28">
        <v>0</v>
      </c>
      <c r="F87" s="28">
        <f>SUM(C87-D87-E87)</f>
        <v>950</v>
      </c>
      <c r="G87" s="28">
        <v>21404</v>
      </c>
      <c r="H87" s="28">
        <v>11947</v>
      </c>
      <c r="I87" s="28">
        <v>0</v>
      </c>
      <c r="J87" s="28">
        <f>SUM(G87-H87-I87)</f>
        <v>9457</v>
      </c>
      <c r="K87" s="28">
        <v>83</v>
      </c>
      <c r="L87" s="28">
        <v>0</v>
      </c>
      <c r="M87" s="28">
        <v>1518</v>
      </c>
      <c r="N87" s="28">
        <v>54</v>
      </c>
      <c r="O87" s="28">
        <v>54</v>
      </c>
    </row>
    <row r="88" spans="1:15" ht="12.75" customHeight="1">
      <c r="A88" s="4" t="s">
        <v>163</v>
      </c>
      <c r="B88" s="5" t="s">
        <v>164</v>
      </c>
      <c r="C88" s="28">
        <v>4507</v>
      </c>
      <c r="D88" s="28">
        <v>2152</v>
      </c>
      <c r="E88" s="28">
        <v>169</v>
      </c>
      <c r="F88" s="28">
        <f>SUM(C88-D88-E88)</f>
        <v>2186</v>
      </c>
      <c r="G88" s="28">
        <v>12506</v>
      </c>
      <c r="H88" s="28">
        <v>5293</v>
      </c>
      <c r="I88" s="28">
        <v>1468</v>
      </c>
      <c r="J88" s="28">
        <f>SUM(G88-H88-I88)</f>
        <v>5745</v>
      </c>
      <c r="K88" s="28">
        <v>6</v>
      </c>
      <c r="L88" s="28">
        <v>0</v>
      </c>
      <c r="M88" s="28">
        <v>612</v>
      </c>
      <c r="N88" s="28">
        <v>26</v>
      </c>
      <c r="O88" s="28">
        <v>26</v>
      </c>
    </row>
    <row r="89" spans="1:15" ht="12.75" customHeight="1">
      <c r="A89" s="8"/>
      <c r="B89" s="9" t="s">
        <v>165</v>
      </c>
      <c r="C89" s="29">
        <f t="shared" ref="C89:O89" si="20">SUM(C87:C88)</f>
        <v>9928</v>
      </c>
      <c r="D89" s="29">
        <f t="shared" si="20"/>
        <v>6623</v>
      </c>
      <c r="E89" s="29">
        <f t="shared" si="20"/>
        <v>169</v>
      </c>
      <c r="F89" s="29">
        <f t="shared" si="20"/>
        <v>3136</v>
      </c>
      <c r="G89" s="29">
        <f t="shared" si="20"/>
        <v>33910</v>
      </c>
      <c r="H89" s="29">
        <f t="shared" si="20"/>
        <v>17240</v>
      </c>
      <c r="I89" s="29">
        <f t="shared" si="20"/>
        <v>1468</v>
      </c>
      <c r="J89" s="29">
        <f t="shared" si="20"/>
        <v>15202</v>
      </c>
      <c r="K89" s="29">
        <f t="shared" si="20"/>
        <v>89</v>
      </c>
      <c r="L89" s="29">
        <f t="shared" si="20"/>
        <v>0</v>
      </c>
      <c r="M89" s="29">
        <f t="shared" si="20"/>
        <v>2130</v>
      </c>
      <c r="N89" s="29">
        <f t="shared" si="20"/>
        <v>80</v>
      </c>
      <c r="O89" s="29">
        <f t="shared" si="20"/>
        <v>80</v>
      </c>
    </row>
    <row r="90" spans="1:15" ht="12.75" customHeight="1">
      <c r="A90" s="4" t="s">
        <v>166</v>
      </c>
      <c r="B90" s="5" t="s">
        <v>167</v>
      </c>
      <c r="C90" s="28">
        <v>4811</v>
      </c>
      <c r="D90" s="28">
        <v>3310</v>
      </c>
      <c r="E90" s="28">
        <v>290</v>
      </c>
      <c r="F90" s="28">
        <f>SUM(C90-D90-E90)</f>
        <v>1211</v>
      </c>
      <c r="G90" s="28">
        <v>21252</v>
      </c>
      <c r="H90" s="28">
        <v>8940</v>
      </c>
      <c r="I90" s="28">
        <v>2336</v>
      </c>
      <c r="J90" s="28">
        <f>SUM(G90-H90-I90)</f>
        <v>9976</v>
      </c>
      <c r="K90" s="28">
        <v>24</v>
      </c>
      <c r="L90" s="28">
        <v>6</v>
      </c>
      <c r="M90" s="28">
        <v>456</v>
      </c>
      <c r="N90" s="28">
        <v>0</v>
      </c>
      <c r="O90" s="28">
        <v>0</v>
      </c>
    </row>
    <row r="91" spans="1:15" ht="12.75" customHeight="1">
      <c r="A91" s="4" t="s">
        <v>168</v>
      </c>
      <c r="B91" s="5" t="s">
        <v>169</v>
      </c>
      <c r="C91" s="28">
        <v>5929</v>
      </c>
      <c r="D91" s="28">
        <v>4850</v>
      </c>
      <c r="E91" s="28">
        <v>0</v>
      </c>
      <c r="F91" s="28">
        <f>SUM(C91-D91-E91)</f>
        <v>1079</v>
      </c>
      <c r="G91" s="28">
        <v>21924</v>
      </c>
      <c r="H91" s="28">
        <v>11585</v>
      </c>
      <c r="I91" s="28">
        <v>0</v>
      </c>
      <c r="J91" s="28">
        <f>SUM(G91-H91-I91)</f>
        <v>10339</v>
      </c>
      <c r="K91" s="28">
        <v>23</v>
      </c>
      <c r="L91" s="28">
        <v>57</v>
      </c>
      <c r="M91" s="28">
        <v>2060</v>
      </c>
      <c r="N91" s="28">
        <v>307</v>
      </c>
      <c r="O91" s="28">
        <v>307</v>
      </c>
    </row>
    <row r="92" spans="1:15" ht="12.75" customHeight="1">
      <c r="A92" s="4" t="s">
        <v>170</v>
      </c>
      <c r="B92" s="5" t="s">
        <v>171</v>
      </c>
      <c r="C92" s="28">
        <v>1421</v>
      </c>
      <c r="D92" s="28">
        <v>767</v>
      </c>
      <c r="E92" s="28">
        <v>147</v>
      </c>
      <c r="F92" s="28">
        <f>SUM(C92-D92-E92)</f>
        <v>507</v>
      </c>
      <c r="G92" s="28">
        <v>3955</v>
      </c>
      <c r="H92" s="28">
        <v>1900</v>
      </c>
      <c r="I92" s="28">
        <v>1394</v>
      </c>
      <c r="J92" s="28">
        <f>SUM(G92-H92-I92)</f>
        <v>661</v>
      </c>
      <c r="K92" s="28">
        <v>13</v>
      </c>
      <c r="L92" s="28">
        <v>0</v>
      </c>
      <c r="M92" s="28">
        <v>169</v>
      </c>
      <c r="N92" s="28">
        <v>0</v>
      </c>
      <c r="O92" s="28">
        <v>0</v>
      </c>
    </row>
    <row r="93" spans="1:15" ht="12.75" customHeight="1">
      <c r="A93" s="4" t="s">
        <v>172</v>
      </c>
      <c r="B93" s="5" t="s">
        <v>173</v>
      </c>
      <c r="C93" s="28">
        <v>52809</v>
      </c>
      <c r="D93" s="28">
        <v>41347</v>
      </c>
      <c r="E93" s="28">
        <v>2385</v>
      </c>
      <c r="F93" s="28">
        <f>SUM(C93-D93-E93)</f>
        <v>9077</v>
      </c>
      <c r="G93" s="28">
        <v>148620</v>
      </c>
      <c r="H93" s="28">
        <v>67377</v>
      </c>
      <c r="I93" s="28">
        <v>8400</v>
      </c>
      <c r="J93" s="28">
        <f>SUM(G93-H93-I93)</f>
        <v>72843</v>
      </c>
      <c r="K93" s="28">
        <v>1672</v>
      </c>
      <c r="L93" s="28">
        <v>17</v>
      </c>
      <c r="M93" s="28">
        <v>15268</v>
      </c>
      <c r="N93" s="28">
        <v>2336</v>
      </c>
      <c r="O93" s="28">
        <v>1853</v>
      </c>
    </row>
    <row r="94" spans="1:15" ht="12.75" customHeight="1">
      <c r="A94" s="4" t="s">
        <v>174</v>
      </c>
      <c r="B94" s="5" t="s">
        <v>175</v>
      </c>
      <c r="C94" s="28">
        <v>3957</v>
      </c>
      <c r="D94" s="28">
        <v>1493</v>
      </c>
      <c r="E94" s="28">
        <v>96</v>
      </c>
      <c r="F94" s="28">
        <f>SUM(C94-D94-E94)</f>
        <v>2368</v>
      </c>
      <c r="G94" s="28">
        <v>13755</v>
      </c>
      <c r="H94" s="28">
        <v>4060</v>
      </c>
      <c r="I94" s="28">
        <v>659</v>
      </c>
      <c r="J94" s="28">
        <f>SUM(G94-H94-I94)</f>
        <v>9036</v>
      </c>
      <c r="K94" s="28">
        <v>157</v>
      </c>
      <c r="L94" s="28">
        <v>43</v>
      </c>
      <c r="M94" s="28">
        <v>1854</v>
      </c>
      <c r="N94" s="28">
        <v>26</v>
      </c>
      <c r="O94" s="28">
        <v>26</v>
      </c>
    </row>
    <row r="95" spans="1:15" ht="12.75" customHeight="1">
      <c r="A95" s="8"/>
      <c r="B95" s="9" t="s">
        <v>176</v>
      </c>
      <c r="C95" s="29">
        <f t="shared" ref="C95:O95" si="21">SUM(C90:C94)</f>
        <v>68927</v>
      </c>
      <c r="D95" s="29">
        <f t="shared" si="21"/>
        <v>51767</v>
      </c>
      <c r="E95" s="29">
        <f t="shared" si="21"/>
        <v>2918</v>
      </c>
      <c r="F95" s="29">
        <f t="shared" si="21"/>
        <v>14242</v>
      </c>
      <c r="G95" s="29">
        <f t="shared" si="21"/>
        <v>209506</v>
      </c>
      <c r="H95" s="29">
        <f t="shared" si="21"/>
        <v>93862</v>
      </c>
      <c r="I95" s="29">
        <f t="shared" si="21"/>
        <v>12789</v>
      </c>
      <c r="J95" s="29">
        <f t="shared" si="21"/>
        <v>102855</v>
      </c>
      <c r="K95" s="29">
        <f t="shared" si="21"/>
        <v>1889</v>
      </c>
      <c r="L95" s="29">
        <f t="shared" si="21"/>
        <v>123</v>
      </c>
      <c r="M95" s="29">
        <f t="shared" si="21"/>
        <v>19807</v>
      </c>
      <c r="N95" s="29">
        <f t="shared" si="21"/>
        <v>2669</v>
      </c>
      <c r="O95" s="29">
        <f t="shared" si="21"/>
        <v>2186</v>
      </c>
    </row>
    <row r="96" spans="1:15" ht="12.75" customHeight="1">
      <c r="A96" s="4" t="s">
        <v>177</v>
      </c>
      <c r="B96" s="5" t="s">
        <v>178</v>
      </c>
      <c r="C96" s="28">
        <v>1080</v>
      </c>
      <c r="D96" s="28">
        <v>919</v>
      </c>
      <c r="E96" s="28">
        <v>37</v>
      </c>
      <c r="F96" s="28">
        <f>SUM(C96-D96-E96)</f>
        <v>124</v>
      </c>
      <c r="G96" s="28">
        <v>6161</v>
      </c>
      <c r="H96" s="28">
        <v>3375</v>
      </c>
      <c r="I96" s="28">
        <v>341</v>
      </c>
      <c r="J96" s="28">
        <f>SUM(G96-H96-I96)</f>
        <v>2445</v>
      </c>
      <c r="K96" s="28">
        <v>0</v>
      </c>
      <c r="L96" s="28">
        <v>0</v>
      </c>
      <c r="M96" s="28">
        <v>1295</v>
      </c>
      <c r="N96" s="28">
        <v>0</v>
      </c>
      <c r="O96" s="28">
        <v>0</v>
      </c>
    </row>
    <row r="97" spans="1:15" ht="12.75" customHeight="1">
      <c r="A97" s="4" t="s">
        <v>179</v>
      </c>
      <c r="B97" s="5" t="s">
        <v>180</v>
      </c>
      <c r="C97" s="28">
        <v>436</v>
      </c>
      <c r="D97" s="28">
        <v>409</v>
      </c>
      <c r="E97" s="28">
        <v>0</v>
      </c>
      <c r="F97" s="28">
        <f>SUM(C97-D97-E97)</f>
        <v>27</v>
      </c>
      <c r="G97" s="28">
        <v>1402</v>
      </c>
      <c r="H97" s="28">
        <v>1211</v>
      </c>
      <c r="I97" s="28">
        <v>0</v>
      </c>
      <c r="J97" s="28">
        <f>SUM(G97-H97-I97)</f>
        <v>191</v>
      </c>
      <c r="K97" s="28">
        <v>0</v>
      </c>
      <c r="L97" s="28">
        <v>0</v>
      </c>
      <c r="M97" s="28">
        <v>2</v>
      </c>
      <c r="N97" s="28">
        <v>0</v>
      </c>
      <c r="O97" s="28">
        <v>0</v>
      </c>
    </row>
    <row r="98" spans="1:15" ht="12.75" customHeight="1">
      <c r="A98" s="8"/>
      <c r="B98" s="9" t="s">
        <v>181</v>
      </c>
      <c r="C98" s="29">
        <f t="shared" ref="C98:O98" si="22">SUM(C96:C97)</f>
        <v>1516</v>
      </c>
      <c r="D98" s="29">
        <f t="shared" si="22"/>
        <v>1328</v>
      </c>
      <c r="E98" s="29">
        <f t="shared" si="22"/>
        <v>37</v>
      </c>
      <c r="F98" s="29">
        <f t="shared" si="22"/>
        <v>151</v>
      </c>
      <c r="G98" s="29">
        <f t="shared" si="22"/>
        <v>7563</v>
      </c>
      <c r="H98" s="29">
        <f t="shared" si="22"/>
        <v>4586</v>
      </c>
      <c r="I98" s="29">
        <f t="shared" si="22"/>
        <v>341</v>
      </c>
      <c r="J98" s="29">
        <f t="shared" si="22"/>
        <v>2636</v>
      </c>
      <c r="K98" s="29">
        <f t="shared" si="22"/>
        <v>0</v>
      </c>
      <c r="L98" s="29">
        <f t="shared" si="22"/>
        <v>0</v>
      </c>
      <c r="M98" s="29">
        <f t="shared" si="22"/>
        <v>1297</v>
      </c>
      <c r="N98" s="29">
        <f t="shared" si="22"/>
        <v>0</v>
      </c>
      <c r="O98" s="29">
        <f t="shared" si="22"/>
        <v>0</v>
      </c>
    </row>
    <row r="99" spans="1:15" ht="12.75" customHeight="1">
      <c r="A99" s="4" t="s">
        <v>182</v>
      </c>
      <c r="B99" s="5" t="s">
        <v>183</v>
      </c>
      <c r="C99" s="28">
        <v>2910</v>
      </c>
      <c r="D99" s="28">
        <v>2704</v>
      </c>
      <c r="E99" s="28">
        <v>95</v>
      </c>
      <c r="F99" s="28">
        <f>SUM(C99-D99-E99)</f>
        <v>111</v>
      </c>
      <c r="G99" s="28">
        <v>12015</v>
      </c>
      <c r="H99" s="28">
        <v>7773</v>
      </c>
      <c r="I99" s="28">
        <v>692</v>
      </c>
      <c r="J99" s="28">
        <f>SUM(G99-H99-I99)</f>
        <v>3550</v>
      </c>
      <c r="K99" s="28">
        <v>7</v>
      </c>
      <c r="L99" s="28">
        <v>0</v>
      </c>
      <c r="M99" s="28">
        <v>648</v>
      </c>
      <c r="N99" s="28">
        <v>84</v>
      </c>
      <c r="O99" s="28">
        <v>84</v>
      </c>
    </row>
    <row r="100" spans="1:15" ht="12.75" customHeight="1">
      <c r="A100" s="4" t="s">
        <v>184</v>
      </c>
      <c r="B100" s="5" t="s">
        <v>185</v>
      </c>
      <c r="C100" s="28">
        <v>3259</v>
      </c>
      <c r="D100" s="28">
        <v>1943</v>
      </c>
      <c r="E100" s="28">
        <v>150</v>
      </c>
      <c r="F100" s="28">
        <f>SUM(C100-D100-E100)</f>
        <v>1166</v>
      </c>
      <c r="G100" s="28">
        <v>10298</v>
      </c>
      <c r="H100" s="28">
        <v>5007</v>
      </c>
      <c r="I100" s="28">
        <v>829</v>
      </c>
      <c r="J100" s="28">
        <f>SUM(G100-H100-I100)</f>
        <v>4462</v>
      </c>
      <c r="K100" s="28">
        <v>10</v>
      </c>
      <c r="L100" s="28">
        <v>0</v>
      </c>
      <c r="M100" s="28">
        <v>461</v>
      </c>
      <c r="N100" s="28">
        <v>226</v>
      </c>
      <c r="O100" s="28">
        <v>226</v>
      </c>
    </row>
    <row r="101" spans="1:15" ht="12.75" customHeight="1">
      <c r="A101" s="4" t="s">
        <v>186</v>
      </c>
      <c r="B101" s="5" t="s">
        <v>187</v>
      </c>
      <c r="C101" s="28">
        <v>1557</v>
      </c>
      <c r="D101" s="28">
        <v>1449</v>
      </c>
      <c r="E101" s="28">
        <v>0</v>
      </c>
      <c r="F101" s="28">
        <f>SUM(C101-D101-E101)</f>
        <v>108</v>
      </c>
      <c r="G101" s="28">
        <v>5144</v>
      </c>
      <c r="H101" s="28">
        <v>3799</v>
      </c>
      <c r="I101" s="28">
        <v>0</v>
      </c>
      <c r="J101" s="28">
        <f>SUM(G101-H101-I101)</f>
        <v>1345</v>
      </c>
      <c r="K101" s="28">
        <v>4</v>
      </c>
      <c r="L101" s="28">
        <v>0</v>
      </c>
      <c r="M101" s="28">
        <v>241</v>
      </c>
      <c r="N101" s="28">
        <v>31</v>
      </c>
      <c r="O101" s="28">
        <v>31</v>
      </c>
    </row>
    <row r="102" spans="1:15" ht="12.75" customHeight="1">
      <c r="A102" s="4" t="s">
        <v>188</v>
      </c>
      <c r="B102" s="5" t="s">
        <v>189</v>
      </c>
      <c r="C102" s="28">
        <v>2616</v>
      </c>
      <c r="D102" s="28">
        <v>2261</v>
      </c>
      <c r="E102" s="28">
        <v>142</v>
      </c>
      <c r="F102" s="28">
        <f>SUM(C102-D102-E102)</f>
        <v>213</v>
      </c>
      <c r="G102" s="28">
        <v>9632</v>
      </c>
      <c r="H102" s="28">
        <v>5638</v>
      </c>
      <c r="I102" s="28">
        <v>1508</v>
      </c>
      <c r="J102" s="28">
        <f>SUM(G102-H102-I102)</f>
        <v>2486</v>
      </c>
      <c r="K102" s="28">
        <v>44</v>
      </c>
      <c r="L102" s="28">
        <v>0</v>
      </c>
      <c r="M102" s="28">
        <v>422</v>
      </c>
      <c r="N102" s="28">
        <v>7</v>
      </c>
      <c r="O102" s="28">
        <v>7</v>
      </c>
    </row>
    <row r="103" spans="1:15" ht="12.75" customHeight="1">
      <c r="A103" s="8"/>
      <c r="B103" s="9" t="s">
        <v>190</v>
      </c>
      <c r="C103" s="29">
        <f t="shared" ref="C103:O103" si="23">SUM(C99:C102)</f>
        <v>10342</v>
      </c>
      <c r="D103" s="29">
        <f t="shared" si="23"/>
        <v>8357</v>
      </c>
      <c r="E103" s="29">
        <f t="shared" si="23"/>
        <v>387</v>
      </c>
      <c r="F103" s="29">
        <f t="shared" si="23"/>
        <v>1598</v>
      </c>
      <c r="G103" s="29">
        <f t="shared" si="23"/>
        <v>37089</v>
      </c>
      <c r="H103" s="29">
        <f t="shared" si="23"/>
        <v>22217</v>
      </c>
      <c r="I103" s="29">
        <f t="shared" si="23"/>
        <v>3029</v>
      </c>
      <c r="J103" s="29">
        <f t="shared" si="23"/>
        <v>11843</v>
      </c>
      <c r="K103" s="29">
        <f t="shared" si="23"/>
        <v>65</v>
      </c>
      <c r="L103" s="29">
        <f t="shared" si="23"/>
        <v>0</v>
      </c>
      <c r="M103" s="29">
        <f t="shared" si="23"/>
        <v>1772</v>
      </c>
      <c r="N103" s="29">
        <f t="shared" si="23"/>
        <v>348</v>
      </c>
      <c r="O103" s="29">
        <f t="shared" si="23"/>
        <v>348</v>
      </c>
    </row>
    <row r="104" spans="1:15" ht="12.75" customHeight="1">
      <c r="A104" s="4" t="s">
        <v>191</v>
      </c>
      <c r="B104" s="5" t="s">
        <v>192</v>
      </c>
      <c r="C104" s="28">
        <v>2049</v>
      </c>
      <c r="D104" s="28">
        <v>1638</v>
      </c>
      <c r="E104" s="28">
        <v>69</v>
      </c>
      <c r="F104" s="28">
        <f>SUM(C104-D104-E104)</f>
        <v>342</v>
      </c>
      <c r="G104" s="28">
        <v>8648</v>
      </c>
      <c r="H104" s="28">
        <v>5167</v>
      </c>
      <c r="I104" s="28">
        <v>619</v>
      </c>
      <c r="J104" s="28">
        <f>SUM(G104-H104-I104)</f>
        <v>2862</v>
      </c>
      <c r="K104" s="28">
        <v>10</v>
      </c>
      <c r="L104" s="28">
        <v>0</v>
      </c>
      <c r="M104" s="28">
        <v>587</v>
      </c>
      <c r="N104" s="28">
        <v>53</v>
      </c>
      <c r="O104" s="28">
        <v>53</v>
      </c>
    </row>
    <row r="105" spans="1:15" ht="12.75" customHeight="1">
      <c r="A105" s="4" t="s">
        <v>193</v>
      </c>
      <c r="B105" s="5" t="s">
        <v>194</v>
      </c>
      <c r="C105" s="28">
        <v>1374</v>
      </c>
      <c r="D105" s="28">
        <v>1002</v>
      </c>
      <c r="E105" s="28">
        <v>0</v>
      </c>
      <c r="F105" s="28">
        <f>SUM(C105-D105-E105)</f>
        <v>372</v>
      </c>
      <c r="G105" s="28">
        <v>5608</v>
      </c>
      <c r="H105" s="28">
        <v>2866</v>
      </c>
      <c r="I105" s="28">
        <v>0</v>
      </c>
      <c r="J105" s="28">
        <f>SUM(G105-H105-I105)</f>
        <v>2742</v>
      </c>
      <c r="K105" s="28">
        <v>1</v>
      </c>
      <c r="L105" s="28">
        <v>0</v>
      </c>
      <c r="M105" s="28">
        <v>878</v>
      </c>
      <c r="N105" s="28">
        <v>9</v>
      </c>
      <c r="O105" s="28">
        <v>9</v>
      </c>
    </row>
    <row r="106" spans="1:15" ht="12.75" customHeight="1">
      <c r="A106" s="4" t="s">
        <v>195</v>
      </c>
      <c r="B106" s="5" t="s">
        <v>196</v>
      </c>
      <c r="C106" s="28">
        <v>7275</v>
      </c>
      <c r="D106" s="28">
        <v>4712</v>
      </c>
      <c r="E106" s="28">
        <v>194</v>
      </c>
      <c r="F106" s="28">
        <f>SUM(C106-D106-E106)</f>
        <v>2369</v>
      </c>
      <c r="G106" s="28">
        <v>31789</v>
      </c>
      <c r="H106" s="28">
        <v>13603</v>
      </c>
      <c r="I106" s="28">
        <v>1307</v>
      </c>
      <c r="J106" s="28">
        <f>SUM(G106-H106-I106)</f>
        <v>16879</v>
      </c>
      <c r="K106" s="28">
        <v>62</v>
      </c>
      <c r="L106" s="28">
        <v>0</v>
      </c>
      <c r="M106" s="28">
        <v>6510</v>
      </c>
      <c r="N106" s="28">
        <v>298</v>
      </c>
      <c r="O106" s="28">
        <v>298</v>
      </c>
    </row>
    <row r="107" spans="1:15" ht="12.75" customHeight="1">
      <c r="A107" s="4" t="s">
        <v>197</v>
      </c>
      <c r="B107" s="5" t="s">
        <v>198</v>
      </c>
      <c r="C107" s="28">
        <v>24996</v>
      </c>
      <c r="D107" s="28">
        <v>15320</v>
      </c>
      <c r="E107" s="28">
        <v>714</v>
      </c>
      <c r="F107" s="28">
        <f>SUM(C107-D107-E107)</f>
        <v>8962</v>
      </c>
      <c r="G107" s="28">
        <v>70373</v>
      </c>
      <c r="H107" s="28">
        <v>27296</v>
      </c>
      <c r="I107" s="28">
        <v>1945</v>
      </c>
      <c r="J107" s="28">
        <f>SUM(G107-H107-I107)</f>
        <v>41132</v>
      </c>
      <c r="K107" s="28">
        <v>1666</v>
      </c>
      <c r="L107" s="28">
        <v>0</v>
      </c>
      <c r="M107" s="28">
        <v>872</v>
      </c>
      <c r="N107" s="28">
        <v>1491</v>
      </c>
      <c r="O107" s="28">
        <v>1491</v>
      </c>
    </row>
    <row r="108" spans="1:15" ht="12.75" customHeight="1">
      <c r="A108" s="4" t="s">
        <v>199</v>
      </c>
      <c r="B108" s="5" t="s">
        <v>200</v>
      </c>
      <c r="C108" s="28">
        <v>6141</v>
      </c>
      <c r="D108" s="28">
        <v>4429</v>
      </c>
      <c r="E108" s="28">
        <v>204</v>
      </c>
      <c r="F108" s="28">
        <f>SUM(C108-D108-E108)</f>
        <v>1508</v>
      </c>
      <c r="G108" s="28">
        <v>31424</v>
      </c>
      <c r="H108" s="28">
        <v>13170</v>
      </c>
      <c r="I108" s="28">
        <v>1468</v>
      </c>
      <c r="J108" s="28">
        <f>SUM(G108-H108-I108)</f>
        <v>16786</v>
      </c>
      <c r="K108" s="28">
        <v>52</v>
      </c>
      <c r="L108" s="28">
        <v>0</v>
      </c>
      <c r="M108" s="28">
        <v>2156</v>
      </c>
      <c r="N108" s="28">
        <v>505</v>
      </c>
      <c r="O108" s="28">
        <v>505</v>
      </c>
    </row>
    <row r="109" spans="1:15" ht="12.75" customHeight="1">
      <c r="A109" s="8"/>
      <c r="B109" s="9" t="s">
        <v>201</v>
      </c>
      <c r="C109" s="29">
        <f t="shared" ref="C109:O109" si="24">SUM(C104:C108)</f>
        <v>41835</v>
      </c>
      <c r="D109" s="29">
        <f t="shared" si="24"/>
        <v>27101</v>
      </c>
      <c r="E109" s="29">
        <f t="shared" si="24"/>
        <v>1181</v>
      </c>
      <c r="F109" s="29">
        <f t="shared" si="24"/>
        <v>13553</v>
      </c>
      <c r="G109" s="29">
        <f t="shared" si="24"/>
        <v>147842</v>
      </c>
      <c r="H109" s="29">
        <f t="shared" si="24"/>
        <v>62102</v>
      </c>
      <c r="I109" s="29">
        <f t="shared" si="24"/>
        <v>5339</v>
      </c>
      <c r="J109" s="29">
        <f t="shared" si="24"/>
        <v>80401</v>
      </c>
      <c r="K109" s="29">
        <f t="shared" si="24"/>
        <v>1791</v>
      </c>
      <c r="L109" s="29">
        <f t="shared" si="24"/>
        <v>0</v>
      </c>
      <c r="M109" s="29">
        <f t="shared" si="24"/>
        <v>11003</v>
      </c>
      <c r="N109" s="29">
        <f t="shared" si="24"/>
        <v>2356</v>
      </c>
      <c r="O109" s="29">
        <f t="shared" si="24"/>
        <v>2356</v>
      </c>
    </row>
    <row r="110" spans="1:15" ht="12.75" customHeight="1">
      <c r="A110" s="4" t="s">
        <v>202</v>
      </c>
      <c r="B110" s="5" t="s">
        <v>203</v>
      </c>
      <c r="C110" s="28">
        <v>10277</v>
      </c>
      <c r="D110" s="28">
        <v>8585</v>
      </c>
      <c r="E110" s="28">
        <v>88</v>
      </c>
      <c r="F110" s="28">
        <f t="shared" ref="F110:F115" si="25">SUM(C110-D110-E110)</f>
        <v>1604</v>
      </c>
      <c r="G110" s="28">
        <v>40731</v>
      </c>
      <c r="H110" s="28">
        <v>25259</v>
      </c>
      <c r="I110" s="28">
        <v>896</v>
      </c>
      <c r="J110" s="28">
        <f t="shared" ref="J110:J115" si="26">SUM(G110-H110-I110)</f>
        <v>14576</v>
      </c>
      <c r="K110" s="28">
        <v>446</v>
      </c>
      <c r="L110" s="28">
        <v>0</v>
      </c>
      <c r="M110" s="28">
        <v>3323</v>
      </c>
      <c r="N110" s="28">
        <v>364</v>
      </c>
      <c r="O110" s="28">
        <v>364</v>
      </c>
    </row>
    <row r="111" spans="1:15" ht="12.75" customHeight="1">
      <c r="A111" s="4" t="s">
        <v>204</v>
      </c>
      <c r="B111" s="5" t="s">
        <v>205</v>
      </c>
      <c r="C111" s="28">
        <v>1151</v>
      </c>
      <c r="D111" s="28">
        <v>1088</v>
      </c>
      <c r="E111" s="28">
        <v>18</v>
      </c>
      <c r="F111" s="28">
        <f t="shared" si="25"/>
        <v>45</v>
      </c>
      <c r="G111" s="28">
        <v>3751</v>
      </c>
      <c r="H111" s="28">
        <v>2810</v>
      </c>
      <c r="I111" s="28">
        <v>169</v>
      </c>
      <c r="J111" s="28">
        <f t="shared" si="26"/>
        <v>772</v>
      </c>
      <c r="K111" s="28">
        <v>0</v>
      </c>
      <c r="L111" s="28">
        <v>0</v>
      </c>
      <c r="M111" s="28">
        <v>446</v>
      </c>
      <c r="N111" s="28">
        <v>0</v>
      </c>
      <c r="O111" s="28">
        <v>0</v>
      </c>
    </row>
    <row r="112" spans="1:15" ht="12.75" customHeight="1">
      <c r="A112" s="4" t="s">
        <v>206</v>
      </c>
      <c r="B112" s="5" t="s">
        <v>207</v>
      </c>
      <c r="C112" s="28">
        <v>3033</v>
      </c>
      <c r="D112" s="28">
        <v>2606</v>
      </c>
      <c r="E112" s="28">
        <v>0</v>
      </c>
      <c r="F112" s="28">
        <f t="shared" si="25"/>
        <v>427</v>
      </c>
      <c r="G112" s="28">
        <v>9091</v>
      </c>
      <c r="H112" s="28">
        <v>7453</v>
      </c>
      <c r="I112" s="28">
        <v>0</v>
      </c>
      <c r="J112" s="28">
        <f t="shared" si="26"/>
        <v>1638</v>
      </c>
      <c r="K112" s="28">
        <v>35</v>
      </c>
      <c r="L112" s="28">
        <v>1347</v>
      </c>
      <c r="M112" s="28">
        <v>815</v>
      </c>
      <c r="N112" s="28">
        <v>2445</v>
      </c>
      <c r="O112" s="28">
        <v>2445</v>
      </c>
    </row>
    <row r="113" spans="1:15" ht="12.75" customHeight="1">
      <c r="A113" s="4" t="s">
        <v>208</v>
      </c>
      <c r="B113" s="5" t="s">
        <v>209</v>
      </c>
      <c r="C113" s="28">
        <v>3283</v>
      </c>
      <c r="D113" s="28">
        <v>2252</v>
      </c>
      <c r="E113" s="28">
        <v>87</v>
      </c>
      <c r="F113" s="28">
        <f t="shared" si="25"/>
        <v>944</v>
      </c>
      <c r="G113" s="28">
        <v>12064</v>
      </c>
      <c r="H113" s="28">
        <v>6658</v>
      </c>
      <c r="I113" s="28">
        <v>735</v>
      </c>
      <c r="J113" s="28">
        <f t="shared" si="26"/>
        <v>4671</v>
      </c>
      <c r="K113" s="28">
        <v>99</v>
      </c>
      <c r="L113" s="28">
        <v>0</v>
      </c>
      <c r="M113" s="28">
        <v>3192</v>
      </c>
      <c r="N113" s="28">
        <v>0</v>
      </c>
      <c r="O113" s="28">
        <v>0</v>
      </c>
    </row>
    <row r="114" spans="1:15" ht="12.75" customHeight="1">
      <c r="A114" s="4" t="s">
        <v>210</v>
      </c>
      <c r="B114" s="5" t="s">
        <v>211</v>
      </c>
      <c r="C114" s="28">
        <v>12539</v>
      </c>
      <c r="D114" s="28">
        <v>6023</v>
      </c>
      <c r="E114" s="28">
        <v>0</v>
      </c>
      <c r="F114" s="28">
        <f t="shared" si="25"/>
        <v>6516</v>
      </c>
      <c r="G114" s="28">
        <v>35035</v>
      </c>
      <c r="H114" s="28">
        <v>13348</v>
      </c>
      <c r="I114" s="28">
        <v>0</v>
      </c>
      <c r="J114" s="28">
        <f t="shared" si="26"/>
        <v>21687</v>
      </c>
      <c r="K114" s="28">
        <v>2030</v>
      </c>
      <c r="L114" s="28">
        <v>0</v>
      </c>
      <c r="M114" s="28">
        <v>2330</v>
      </c>
      <c r="N114" s="28">
        <v>1280</v>
      </c>
      <c r="O114" s="28">
        <v>1280</v>
      </c>
    </row>
    <row r="115" spans="1:15" ht="12.75" customHeight="1">
      <c r="A115" s="4" t="s">
        <v>212</v>
      </c>
      <c r="B115" s="5" t="s">
        <v>213</v>
      </c>
      <c r="C115" s="28">
        <v>3906</v>
      </c>
      <c r="D115" s="28">
        <v>3643</v>
      </c>
      <c r="E115" s="28">
        <v>0</v>
      </c>
      <c r="F115" s="28">
        <f t="shared" si="25"/>
        <v>263</v>
      </c>
      <c r="G115" s="28">
        <v>11606</v>
      </c>
      <c r="H115" s="28">
        <v>9738</v>
      </c>
      <c r="I115" s="28">
        <v>0</v>
      </c>
      <c r="J115" s="28">
        <f t="shared" si="26"/>
        <v>1868</v>
      </c>
      <c r="K115" s="28">
        <v>15</v>
      </c>
      <c r="L115" s="28">
        <v>0</v>
      </c>
      <c r="M115" s="28">
        <v>828</v>
      </c>
      <c r="N115" s="28">
        <v>316</v>
      </c>
      <c r="O115" s="28">
        <v>316</v>
      </c>
    </row>
    <row r="116" spans="1:15" ht="12.75" customHeight="1">
      <c r="A116" s="8"/>
      <c r="B116" s="9" t="s">
        <v>214</v>
      </c>
      <c r="C116" s="29">
        <f t="shared" ref="C116:O116" si="27">SUM(C110:C115)</f>
        <v>34189</v>
      </c>
      <c r="D116" s="29">
        <f t="shared" si="27"/>
        <v>24197</v>
      </c>
      <c r="E116" s="29">
        <f t="shared" si="27"/>
        <v>193</v>
      </c>
      <c r="F116" s="29">
        <f t="shared" si="27"/>
        <v>9799</v>
      </c>
      <c r="G116" s="29">
        <f t="shared" si="27"/>
        <v>112278</v>
      </c>
      <c r="H116" s="29">
        <f t="shared" si="27"/>
        <v>65266</v>
      </c>
      <c r="I116" s="29">
        <f t="shared" si="27"/>
        <v>1800</v>
      </c>
      <c r="J116" s="29">
        <f t="shared" si="27"/>
        <v>45212</v>
      </c>
      <c r="K116" s="29">
        <f t="shared" si="27"/>
        <v>2625</v>
      </c>
      <c r="L116" s="29">
        <f t="shared" si="27"/>
        <v>1347</v>
      </c>
      <c r="M116" s="29">
        <f t="shared" si="27"/>
        <v>10934</v>
      </c>
      <c r="N116" s="29">
        <f t="shared" si="27"/>
        <v>4405</v>
      </c>
      <c r="O116" s="29">
        <f t="shared" si="27"/>
        <v>4405</v>
      </c>
    </row>
    <row r="117" spans="1:15" ht="12.75" customHeight="1">
      <c r="A117" s="4" t="s">
        <v>215</v>
      </c>
      <c r="B117" s="5" t="s">
        <v>216</v>
      </c>
      <c r="C117" s="28">
        <v>1125</v>
      </c>
      <c r="D117" s="28">
        <v>883</v>
      </c>
      <c r="E117" s="28">
        <v>0</v>
      </c>
      <c r="F117" s="28">
        <f>SUM(C117-D117-E117)</f>
        <v>242</v>
      </c>
      <c r="G117" s="28">
        <v>4205</v>
      </c>
      <c r="H117" s="28">
        <v>2847</v>
      </c>
      <c r="I117" s="28">
        <v>0</v>
      </c>
      <c r="J117" s="28">
        <f>SUM(G117-H117-I117)</f>
        <v>1358</v>
      </c>
      <c r="K117" s="28">
        <v>0</v>
      </c>
      <c r="L117" s="28">
        <v>0</v>
      </c>
      <c r="M117" s="28">
        <v>1167</v>
      </c>
      <c r="N117" s="28">
        <v>27</v>
      </c>
      <c r="O117" s="28">
        <v>27</v>
      </c>
    </row>
    <row r="118" spans="1:15" ht="12.75" customHeight="1">
      <c r="A118" s="4" t="s">
        <v>217</v>
      </c>
      <c r="B118" s="5" t="s">
        <v>218</v>
      </c>
      <c r="C118" s="28">
        <v>2641</v>
      </c>
      <c r="D118" s="28">
        <v>2429</v>
      </c>
      <c r="E118" s="28">
        <v>54</v>
      </c>
      <c r="F118" s="28">
        <f>SUM(C118-D118-E118)</f>
        <v>158</v>
      </c>
      <c r="G118" s="28">
        <v>10261</v>
      </c>
      <c r="H118" s="28">
        <v>6809</v>
      </c>
      <c r="I118" s="28">
        <v>356</v>
      </c>
      <c r="J118" s="28">
        <f>SUM(G118-H118-I118)</f>
        <v>3096</v>
      </c>
      <c r="K118" s="28">
        <v>3</v>
      </c>
      <c r="L118" s="28">
        <v>0</v>
      </c>
      <c r="M118" s="28">
        <v>924</v>
      </c>
      <c r="N118" s="28">
        <v>383</v>
      </c>
      <c r="O118" s="28">
        <v>383</v>
      </c>
    </row>
    <row r="119" spans="1:15" ht="12.75" customHeight="1">
      <c r="A119" s="8"/>
      <c r="B119" s="9" t="s">
        <v>219</v>
      </c>
      <c r="C119" s="29">
        <f t="shared" ref="C119:O119" si="28">SUM(C117:C118)</f>
        <v>3766</v>
      </c>
      <c r="D119" s="29">
        <f t="shared" si="28"/>
        <v>3312</v>
      </c>
      <c r="E119" s="29">
        <f t="shared" si="28"/>
        <v>54</v>
      </c>
      <c r="F119" s="29">
        <f t="shared" si="28"/>
        <v>400</v>
      </c>
      <c r="G119" s="29">
        <f t="shared" si="28"/>
        <v>14466</v>
      </c>
      <c r="H119" s="29">
        <f t="shared" si="28"/>
        <v>9656</v>
      </c>
      <c r="I119" s="29">
        <f t="shared" si="28"/>
        <v>356</v>
      </c>
      <c r="J119" s="29">
        <f t="shared" si="28"/>
        <v>4454</v>
      </c>
      <c r="K119" s="29">
        <f t="shared" si="28"/>
        <v>3</v>
      </c>
      <c r="L119" s="29">
        <f t="shared" si="28"/>
        <v>0</v>
      </c>
      <c r="M119" s="29">
        <f t="shared" si="28"/>
        <v>2091</v>
      </c>
      <c r="N119" s="29">
        <f t="shared" si="28"/>
        <v>410</v>
      </c>
      <c r="O119" s="29">
        <f t="shared" si="28"/>
        <v>410</v>
      </c>
    </row>
    <row r="120" spans="1:15" ht="12.75" customHeight="1">
      <c r="A120" s="4" t="s">
        <v>220</v>
      </c>
      <c r="B120" s="5" t="s">
        <v>221</v>
      </c>
      <c r="C120" s="28">
        <v>3170</v>
      </c>
      <c r="D120" s="28">
        <v>2951</v>
      </c>
      <c r="E120" s="28">
        <v>45</v>
      </c>
      <c r="F120" s="28">
        <f>SUM(C120-D120-E120)</f>
        <v>174</v>
      </c>
      <c r="G120" s="28">
        <v>9479</v>
      </c>
      <c r="H120" s="28">
        <v>7642</v>
      </c>
      <c r="I120" s="28">
        <v>583</v>
      </c>
      <c r="J120" s="28">
        <f>SUM(G120-H120-I120)</f>
        <v>1254</v>
      </c>
      <c r="K120" s="28">
        <v>152</v>
      </c>
      <c r="L120" s="28">
        <v>0</v>
      </c>
      <c r="M120" s="28">
        <v>682</v>
      </c>
      <c r="N120" s="28">
        <v>134</v>
      </c>
      <c r="O120" s="28">
        <v>134</v>
      </c>
    </row>
    <row r="121" spans="1:15" ht="12.75" customHeight="1">
      <c r="A121" s="4" t="s">
        <v>222</v>
      </c>
      <c r="B121" s="5" t="s">
        <v>223</v>
      </c>
      <c r="C121" s="28">
        <v>5164</v>
      </c>
      <c r="D121" s="28">
        <v>4709</v>
      </c>
      <c r="E121" s="28">
        <v>112</v>
      </c>
      <c r="F121" s="28">
        <f>SUM(C121-D121-E121)</f>
        <v>343</v>
      </c>
      <c r="G121" s="28">
        <v>16927</v>
      </c>
      <c r="H121" s="28">
        <v>12778</v>
      </c>
      <c r="I121" s="28">
        <v>869</v>
      </c>
      <c r="J121" s="28">
        <f>SUM(G121-H121-I121)</f>
        <v>3280</v>
      </c>
      <c r="K121" s="28">
        <v>2</v>
      </c>
      <c r="L121" s="28">
        <v>3</v>
      </c>
      <c r="M121" s="28">
        <v>864</v>
      </c>
      <c r="N121" s="28">
        <v>14</v>
      </c>
      <c r="O121" s="28">
        <v>14</v>
      </c>
    </row>
    <row r="122" spans="1:15" ht="12.75" customHeight="1">
      <c r="A122" s="4" t="s">
        <v>224</v>
      </c>
      <c r="B122" s="5" t="s">
        <v>225</v>
      </c>
      <c r="C122" s="28">
        <v>968</v>
      </c>
      <c r="D122" s="28">
        <v>789</v>
      </c>
      <c r="E122" s="28">
        <v>0</v>
      </c>
      <c r="F122" s="28">
        <f>SUM(C122-D122-E122)</f>
        <v>179</v>
      </c>
      <c r="G122" s="28">
        <v>3212</v>
      </c>
      <c r="H122" s="28">
        <v>2092</v>
      </c>
      <c r="I122" s="28">
        <v>0</v>
      </c>
      <c r="J122" s="28">
        <f>SUM(G122-H122-I122)</f>
        <v>1120</v>
      </c>
      <c r="K122" s="28">
        <v>0</v>
      </c>
      <c r="L122" s="28">
        <v>0</v>
      </c>
      <c r="M122" s="28">
        <v>1046</v>
      </c>
      <c r="N122" s="28">
        <v>0</v>
      </c>
      <c r="O122" s="28">
        <v>0</v>
      </c>
    </row>
    <row r="123" spans="1:15" ht="12.75" customHeight="1">
      <c r="A123" s="4" t="s">
        <v>226</v>
      </c>
      <c r="B123" s="5" t="s">
        <v>227</v>
      </c>
      <c r="C123" s="28">
        <v>4348</v>
      </c>
      <c r="D123" s="28">
        <v>4023</v>
      </c>
      <c r="E123" s="28">
        <v>61</v>
      </c>
      <c r="F123" s="28">
        <f>SUM(C123-D123-E123)</f>
        <v>264</v>
      </c>
      <c r="G123" s="28">
        <v>11950</v>
      </c>
      <c r="H123" s="28">
        <v>9505</v>
      </c>
      <c r="I123" s="28">
        <v>464</v>
      </c>
      <c r="J123" s="28">
        <f>SUM(G123-H123-I123)</f>
        <v>1981</v>
      </c>
      <c r="K123" s="28">
        <v>114</v>
      </c>
      <c r="L123" s="28">
        <v>0</v>
      </c>
      <c r="M123" s="28">
        <v>433</v>
      </c>
      <c r="N123" s="28">
        <v>0</v>
      </c>
      <c r="O123" s="28">
        <v>0</v>
      </c>
    </row>
    <row r="124" spans="1:15" ht="12.75" customHeight="1">
      <c r="A124" s="4" t="s">
        <v>228</v>
      </c>
      <c r="B124" s="5" t="s">
        <v>229</v>
      </c>
      <c r="C124" s="28">
        <v>1275</v>
      </c>
      <c r="D124" s="28">
        <v>1216</v>
      </c>
      <c r="E124" s="28">
        <v>26</v>
      </c>
      <c r="F124" s="28">
        <f>SUM(C124-D124-E124)</f>
        <v>33</v>
      </c>
      <c r="G124" s="28">
        <v>3540</v>
      </c>
      <c r="H124" s="28">
        <v>2976</v>
      </c>
      <c r="I124" s="28">
        <v>181</v>
      </c>
      <c r="J124" s="28">
        <f>SUM(G124-H124-I124)</f>
        <v>383</v>
      </c>
      <c r="K124" s="28">
        <v>13</v>
      </c>
      <c r="L124" s="28">
        <v>0</v>
      </c>
      <c r="M124" s="28">
        <v>105</v>
      </c>
      <c r="N124" s="28">
        <v>0</v>
      </c>
      <c r="O124" s="28">
        <v>0</v>
      </c>
    </row>
    <row r="125" spans="1:15" ht="12.75" customHeight="1">
      <c r="A125" s="8"/>
      <c r="B125" s="9" t="s">
        <v>230</v>
      </c>
      <c r="C125" s="29">
        <f t="shared" ref="C125:O125" si="29">SUM(C120:C124)</f>
        <v>14925</v>
      </c>
      <c r="D125" s="29">
        <f t="shared" si="29"/>
        <v>13688</v>
      </c>
      <c r="E125" s="29">
        <f t="shared" si="29"/>
        <v>244</v>
      </c>
      <c r="F125" s="29">
        <f t="shared" si="29"/>
        <v>993</v>
      </c>
      <c r="G125" s="29">
        <f t="shared" si="29"/>
        <v>45108</v>
      </c>
      <c r="H125" s="29">
        <f t="shared" si="29"/>
        <v>34993</v>
      </c>
      <c r="I125" s="29">
        <f t="shared" si="29"/>
        <v>2097</v>
      </c>
      <c r="J125" s="29">
        <f t="shared" si="29"/>
        <v>8018</v>
      </c>
      <c r="K125" s="29">
        <f t="shared" si="29"/>
        <v>281</v>
      </c>
      <c r="L125" s="29">
        <f t="shared" si="29"/>
        <v>3</v>
      </c>
      <c r="M125" s="29">
        <f t="shared" si="29"/>
        <v>3130</v>
      </c>
      <c r="N125" s="29">
        <f t="shared" si="29"/>
        <v>148</v>
      </c>
      <c r="O125" s="29">
        <f t="shared" si="29"/>
        <v>148</v>
      </c>
    </row>
    <row r="126" spans="1:15" ht="12.75" customHeight="1">
      <c r="A126" s="4" t="s">
        <v>231</v>
      </c>
      <c r="B126" s="5" t="s">
        <v>232</v>
      </c>
      <c r="C126" s="28">
        <v>3156</v>
      </c>
      <c r="D126" s="28">
        <v>2693</v>
      </c>
      <c r="E126" s="28">
        <v>0</v>
      </c>
      <c r="F126" s="28">
        <f t="shared" ref="F126:F134" si="30">SUM(C126-D126-E126)</f>
        <v>463</v>
      </c>
      <c r="G126" s="28">
        <v>8071</v>
      </c>
      <c r="H126" s="28">
        <v>5571</v>
      </c>
      <c r="I126" s="28">
        <v>0</v>
      </c>
      <c r="J126" s="28">
        <f t="shared" ref="J126:J134" si="31">SUM(G126-H126-I126)</f>
        <v>2500</v>
      </c>
      <c r="K126" s="28">
        <v>15</v>
      </c>
      <c r="L126" s="28">
        <v>0</v>
      </c>
      <c r="M126" s="28">
        <v>1239</v>
      </c>
      <c r="N126" s="28">
        <v>19</v>
      </c>
      <c r="O126" s="28">
        <v>19</v>
      </c>
    </row>
    <row r="127" spans="1:15" ht="12.75" customHeight="1">
      <c r="A127" s="4" t="s">
        <v>233</v>
      </c>
      <c r="B127" s="5" t="s">
        <v>234</v>
      </c>
      <c r="C127" s="28">
        <v>1746</v>
      </c>
      <c r="D127" s="28">
        <v>1501</v>
      </c>
      <c r="E127" s="28">
        <v>0</v>
      </c>
      <c r="F127" s="28">
        <f t="shared" si="30"/>
        <v>245</v>
      </c>
      <c r="G127" s="28">
        <v>5009</v>
      </c>
      <c r="H127" s="28">
        <v>4051</v>
      </c>
      <c r="I127" s="28">
        <v>0</v>
      </c>
      <c r="J127" s="28">
        <f t="shared" si="31"/>
        <v>958</v>
      </c>
      <c r="K127" s="28">
        <v>0</v>
      </c>
      <c r="L127" s="28">
        <v>0</v>
      </c>
      <c r="M127" s="28">
        <v>420</v>
      </c>
      <c r="N127" s="28">
        <v>0</v>
      </c>
      <c r="O127" s="28">
        <v>0</v>
      </c>
    </row>
    <row r="128" spans="1:15" ht="12.75" customHeight="1">
      <c r="A128" s="4" t="s">
        <v>235</v>
      </c>
      <c r="B128" s="5" t="s">
        <v>236</v>
      </c>
      <c r="C128" s="28">
        <v>11671</v>
      </c>
      <c r="D128" s="28">
        <v>9624</v>
      </c>
      <c r="E128" s="28">
        <v>233</v>
      </c>
      <c r="F128" s="28">
        <f t="shared" si="30"/>
        <v>1814</v>
      </c>
      <c r="G128" s="28">
        <v>26805</v>
      </c>
      <c r="H128" s="28">
        <v>19004</v>
      </c>
      <c r="I128" s="28">
        <v>1042</v>
      </c>
      <c r="J128" s="28">
        <f t="shared" si="31"/>
        <v>6759</v>
      </c>
      <c r="K128" s="28">
        <v>75</v>
      </c>
      <c r="L128" s="28">
        <v>0</v>
      </c>
      <c r="M128" s="28">
        <v>1858</v>
      </c>
      <c r="N128" s="28">
        <v>209</v>
      </c>
      <c r="O128" s="28">
        <v>209</v>
      </c>
    </row>
    <row r="129" spans="1:15" ht="12.75" customHeight="1">
      <c r="A129" s="4" t="s">
        <v>237</v>
      </c>
      <c r="B129" s="5" t="s">
        <v>238</v>
      </c>
      <c r="C129" s="28">
        <v>1074</v>
      </c>
      <c r="D129" s="28">
        <v>803</v>
      </c>
      <c r="E129" s="28">
        <v>49</v>
      </c>
      <c r="F129" s="28">
        <f t="shared" si="30"/>
        <v>222</v>
      </c>
      <c r="G129" s="28">
        <v>3938</v>
      </c>
      <c r="H129" s="28">
        <v>1878</v>
      </c>
      <c r="I129" s="28">
        <v>383</v>
      </c>
      <c r="J129" s="28">
        <f t="shared" si="31"/>
        <v>1677</v>
      </c>
      <c r="K129" s="28">
        <v>31</v>
      </c>
      <c r="L129" s="28">
        <v>0</v>
      </c>
      <c r="M129" s="28">
        <v>1444</v>
      </c>
      <c r="N129" s="28">
        <v>0</v>
      </c>
      <c r="O129" s="28">
        <v>0</v>
      </c>
    </row>
    <row r="130" spans="1:15" ht="12.75" customHeight="1">
      <c r="A130" s="4" t="s">
        <v>239</v>
      </c>
      <c r="B130" s="5" t="s">
        <v>240</v>
      </c>
      <c r="C130" s="28">
        <v>6334</v>
      </c>
      <c r="D130" s="28">
        <v>5543</v>
      </c>
      <c r="E130" s="28">
        <v>379</v>
      </c>
      <c r="F130" s="28">
        <f t="shared" si="30"/>
        <v>412</v>
      </c>
      <c r="G130" s="28">
        <v>16170</v>
      </c>
      <c r="H130" s="28">
        <v>8510</v>
      </c>
      <c r="I130" s="28">
        <v>1733</v>
      </c>
      <c r="J130" s="28">
        <f t="shared" si="31"/>
        <v>5927</v>
      </c>
      <c r="K130" s="28">
        <v>31</v>
      </c>
      <c r="L130" s="28">
        <v>542</v>
      </c>
      <c r="M130" s="28">
        <v>108</v>
      </c>
      <c r="N130" s="28">
        <v>72226</v>
      </c>
      <c r="O130" s="28">
        <v>678</v>
      </c>
    </row>
    <row r="131" spans="1:15" ht="12.75" customHeight="1">
      <c r="A131" s="4" t="s">
        <v>241</v>
      </c>
      <c r="B131" s="5" t="s">
        <v>242</v>
      </c>
      <c r="C131" s="28">
        <v>12338</v>
      </c>
      <c r="D131" s="28">
        <v>10344</v>
      </c>
      <c r="E131" s="28">
        <v>93</v>
      </c>
      <c r="F131" s="28">
        <f t="shared" si="30"/>
        <v>1901</v>
      </c>
      <c r="G131" s="28">
        <v>27129</v>
      </c>
      <c r="H131" s="28">
        <v>15190</v>
      </c>
      <c r="I131" s="28">
        <v>438</v>
      </c>
      <c r="J131" s="28">
        <f t="shared" si="31"/>
        <v>11501</v>
      </c>
      <c r="K131" s="28">
        <v>37</v>
      </c>
      <c r="L131" s="28">
        <v>7</v>
      </c>
      <c r="M131" s="28">
        <v>686</v>
      </c>
      <c r="N131" s="28">
        <v>199</v>
      </c>
      <c r="O131" s="28">
        <v>199</v>
      </c>
    </row>
    <row r="132" spans="1:15" ht="12.75" customHeight="1">
      <c r="A132" s="4" t="s">
        <v>243</v>
      </c>
      <c r="B132" s="5" t="s">
        <v>244</v>
      </c>
      <c r="C132" s="28">
        <v>4537</v>
      </c>
      <c r="D132" s="28">
        <v>3643</v>
      </c>
      <c r="E132" s="28">
        <v>0</v>
      </c>
      <c r="F132" s="28">
        <f t="shared" si="30"/>
        <v>894</v>
      </c>
      <c r="G132" s="28">
        <v>14572</v>
      </c>
      <c r="H132" s="28">
        <v>8275</v>
      </c>
      <c r="I132" s="28">
        <v>0</v>
      </c>
      <c r="J132" s="28">
        <f t="shared" si="31"/>
        <v>6297</v>
      </c>
      <c r="K132" s="28">
        <v>374</v>
      </c>
      <c r="L132" s="28">
        <v>0</v>
      </c>
      <c r="M132" s="28">
        <v>958</v>
      </c>
      <c r="N132" s="28">
        <v>17</v>
      </c>
      <c r="O132" s="28">
        <v>17</v>
      </c>
    </row>
    <row r="133" spans="1:15" ht="12.75" customHeight="1">
      <c r="A133" s="4" t="s">
        <v>245</v>
      </c>
      <c r="B133" s="5" t="s">
        <v>246</v>
      </c>
      <c r="C133" s="28">
        <v>4762</v>
      </c>
      <c r="D133" s="28">
        <v>4178</v>
      </c>
      <c r="E133" s="28">
        <v>0</v>
      </c>
      <c r="F133" s="28">
        <f t="shared" si="30"/>
        <v>584</v>
      </c>
      <c r="G133" s="28">
        <v>10714</v>
      </c>
      <c r="H133" s="28">
        <v>9006</v>
      </c>
      <c r="I133" s="28">
        <v>0</v>
      </c>
      <c r="J133" s="28">
        <f t="shared" si="31"/>
        <v>1708</v>
      </c>
      <c r="K133" s="28">
        <v>54</v>
      </c>
      <c r="L133" s="28">
        <v>20</v>
      </c>
      <c r="M133" s="28">
        <v>789</v>
      </c>
      <c r="N133" s="28">
        <v>482</v>
      </c>
      <c r="O133" s="28">
        <v>482</v>
      </c>
    </row>
    <row r="134" spans="1:15" ht="12.75" customHeight="1">
      <c r="A134" s="4" t="s">
        <v>247</v>
      </c>
      <c r="B134" s="5" t="s">
        <v>248</v>
      </c>
      <c r="C134" s="28">
        <v>3589</v>
      </c>
      <c r="D134" s="28">
        <v>2515</v>
      </c>
      <c r="E134" s="28">
        <v>0</v>
      </c>
      <c r="F134" s="28">
        <f t="shared" si="30"/>
        <v>1074</v>
      </c>
      <c r="G134" s="28">
        <v>15006</v>
      </c>
      <c r="H134" s="28">
        <v>4842</v>
      </c>
      <c r="I134" s="28">
        <v>0</v>
      </c>
      <c r="J134" s="28">
        <f t="shared" si="31"/>
        <v>10164</v>
      </c>
      <c r="K134" s="28">
        <v>7</v>
      </c>
      <c r="L134" s="28">
        <v>0</v>
      </c>
      <c r="M134" s="28">
        <v>1237</v>
      </c>
      <c r="N134" s="28">
        <v>0</v>
      </c>
      <c r="O134" s="28">
        <v>0</v>
      </c>
    </row>
    <row r="135" spans="1:15" ht="12.75" customHeight="1">
      <c r="A135" s="10"/>
      <c r="B135" s="9" t="s">
        <v>249</v>
      </c>
      <c r="C135" s="29">
        <f t="shared" ref="C135:O135" si="32">SUM(C126:C134)</f>
        <v>49207</v>
      </c>
      <c r="D135" s="29">
        <f t="shared" si="32"/>
        <v>40844</v>
      </c>
      <c r="E135" s="29">
        <f t="shared" si="32"/>
        <v>754</v>
      </c>
      <c r="F135" s="29">
        <f t="shared" si="32"/>
        <v>7609</v>
      </c>
      <c r="G135" s="29">
        <f t="shared" si="32"/>
        <v>127414</v>
      </c>
      <c r="H135" s="29">
        <f t="shared" si="32"/>
        <v>76327</v>
      </c>
      <c r="I135" s="29">
        <f t="shared" si="32"/>
        <v>3596</v>
      </c>
      <c r="J135" s="29">
        <f t="shared" si="32"/>
        <v>47491</v>
      </c>
      <c r="K135" s="29">
        <f t="shared" si="32"/>
        <v>624</v>
      </c>
      <c r="L135" s="29">
        <f t="shared" si="32"/>
        <v>569</v>
      </c>
      <c r="M135" s="29">
        <f t="shared" si="32"/>
        <v>8739</v>
      </c>
      <c r="N135" s="29">
        <f t="shared" si="32"/>
        <v>73152</v>
      </c>
      <c r="O135" s="29">
        <f t="shared" si="32"/>
        <v>1604</v>
      </c>
    </row>
    <row r="136" spans="1:15" ht="12.75" customHeight="1">
      <c r="A136" s="4" t="s">
        <v>250</v>
      </c>
      <c r="B136" s="5" t="s">
        <v>251</v>
      </c>
      <c r="C136" s="28">
        <v>7498</v>
      </c>
      <c r="D136" s="28">
        <v>7088</v>
      </c>
      <c r="E136" s="28">
        <v>0</v>
      </c>
      <c r="F136" s="28">
        <f t="shared" ref="F136:F143" si="33">SUM(C136-D136-E136)</f>
        <v>410</v>
      </c>
      <c r="G136" s="28">
        <v>16640</v>
      </c>
      <c r="H136" s="28">
        <v>13267</v>
      </c>
      <c r="I136" s="28">
        <v>0</v>
      </c>
      <c r="J136" s="28">
        <f t="shared" ref="J136:J143" si="34">SUM(G136-H136-I136)</f>
        <v>3373</v>
      </c>
      <c r="K136" s="28">
        <v>631</v>
      </c>
      <c r="L136" s="28">
        <v>938</v>
      </c>
      <c r="M136" s="28">
        <v>1623</v>
      </c>
      <c r="N136" s="28">
        <v>3607</v>
      </c>
      <c r="O136" s="28">
        <v>3297</v>
      </c>
    </row>
    <row r="137" spans="1:15" ht="12.75" customHeight="1">
      <c r="A137" s="4" t="s">
        <v>252</v>
      </c>
      <c r="B137" s="5" t="s">
        <v>253</v>
      </c>
      <c r="C137" s="28">
        <v>1003</v>
      </c>
      <c r="D137" s="28">
        <v>733</v>
      </c>
      <c r="E137" s="28">
        <v>0</v>
      </c>
      <c r="F137" s="28">
        <f t="shared" si="33"/>
        <v>270</v>
      </c>
      <c r="G137" s="28">
        <v>1952</v>
      </c>
      <c r="H137" s="28">
        <v>1420</v>
      </c>
      <c r="I137" s="28">
        <v>0</v>
      </c>
      <c r="J137" s="28">
        <f t="shared" si="34"/>
        <v>532</v>
      </c>
      <c r="K137" s="28">
        <v>8</v>
      </c>
      <c r="L137" s="28">
        <v>0</v>
      </c>
      <c r="M137" s="28">
        <v>0</v>
      </c>
      <c r="N137" s="28">
        <v>0</v>
      </c>
      <c r="O137" s="28">
        <v>0</v>
      </c>
    </row>
    <row r="138" spans="1:15" ht="12.75" customHeight="1">
      <c r="A138" s="4" t="s">
        <v>254</v>
      </c>
      <c r="B138" s="5" t="s">
        <v>255</v>
      </c>
      <c r="C138" s="28">
        <v>501</v>
      </c>
      <c r="D138" s="28">
        <v>452</v>
      </c>
      <c r="E138" s="28">
        <v>0</v>
      </c>
      <c r="F138" s="28">
        <f t="shared" si="33"/>
        <v>49</v>
      </c>
      <c r="G138" s="28">
        <v>1096</v>
      </c>
      <c r="H138" s="28">
        <v>1001</v>
      </c>
      <c r="I138" s="28">
        <v>0</v>
      </c>
      <c r="J138" s="28">
        <f t="shared" si="34"/>
        <v>95</v>
      </c>
      <c r="K138" s="28">
        <v>0</v>
      </c>
      <c r="L138" s="28">
        <v>0</v>
      </c>
      <c r="M138" s="28">
        <v>64</v>
      </c>
      <c r="N138" s="28">
        <v>195</v>
      </c>
      <c r="O138" s="28">
        <v>25</v>
      </c>
    </row>
    <row r="139" spans="1:15" ht="12.75" customHeight="1">
      <c r="A139" s="4" t="s">
        <v>256</v>
      </c>
      <c r="B139" s="5" t="s">
        <v>257</v>
      </c>
      <c r="C139" s="28">
        <v>1820</v>
      </c>
      <c r="D139" s="28">
        <v>1810</v>
      </c>
      <c r="E139" s="28">
        <v>0</v>
      </c>
      <c r="F139" s="28">
        <f t="shared" si="33"/>
        <v>10</v>
      </c>
      <c r="G139" s="28">
        <v>4526</v>
      </c>
      <c r="H139" s="28">
        <v>4094</v>
      </c>
      <c r="I139" s="28">
        <v>0</v>
      </c>
      <c r="J139" s="28">
        <f t="shared" si="34"/>
        <v>432</v>
      </c>
      <c r="K139" s="28">
        <v>278</v>
      </c>
      <c r="L139" s="28">
        <v>0</v>
      </c>
      <c r="M139" s="28">
        <v>784</v>
      </c>
      <c r="N139" s="28">
        <v>129</v>
      </c>
      <c r="O139" s="28">
        <v>129</v>
      </c>
    </row>
    <row r="140" spans="1:15" ht="12.75" customHeight="1">
      <c r="A140" s="4" t="s">
        <v>258</v>
      </c>
      <c r="B140" s="5" t="s">
        <v>259</v>
      </c>
      <c r="C140" s="28">
        <v>402</v>
      </c>
      <c r="D140" s="28">
        <v>307</v>
      </c>
      <c r="E140" s="28">
        <v>0</v>
      </c>
      <c r="F140" s="28">
        <f t="shared" si="33"/>
        <v>95</v>
      </c>
      <c r="G140" s="28">
        <v>823</v>
      </c>
      <c r="H140" s="28">
        <v>563</v>
      </c>
      <c r="I140" s="28">
        <v>0</v>
      </c>
      <c r="J140" s="28">
        <f t="shared" si="34"/>
        <v>260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</row>
    <row r="141" spans="1:15" ht="12.75" customHeight="1">
      <c r="A141" s="4" t="s">
        <v>260</v>
      </c>
      <c r="B141" s="5" t="s">
        <v>261</v>
      </c>
      <c r="C141" s="28">
        <v>1461</v>
      </c>
      <c r="D141" s="28">
        <v>1357</v>
      </c>
      <c r="E141" s="28">
        <v>0</v>
      </c>
      <c r="F141" s="28">
        <f t="shared" si="33"/>
        <v>104</v>
      </c>
      <c r="G141" s="28">
        <v>3189</v>
      </c>
      <c r="H141" s="28">
        <v>2425</v>
      </c>
      <c r="I141" s="28">
        <v>0</v>
      </c>
      <c r="J141" s="28">
        <f t="shared" si="34"/>
        <v>764</v>
      </c>
      <c r="K141" s="28">
        <v>163</v>
      </c>
      <c r="L141" s="28">
        <v>0</v>
      </c>
      <c r="M141" s="28">
        <v>219</v>
      </c>
      <c r="N141" s="28">
        <v>210</v>
      </c>
      <c r="O141" s="28">
        <v>210</v>
      </c>
    </row>
    <row r="142" spans="1:15" ht="12.75" customHeight="1">
      <c r="A142" s="4" t="s">
        <v>262</v>
      </c>
      <c r="B142" s="5" t="s">
        <v>263</v>
      </c>
      <c r="C142" s="28">
        <v>1782</v>
      </c>
      <c r="D142" s="28">
        <v>1429</v>
      </c>
      <c r="E142" s="28">
        <v>0</v>
      </c>
      <c r="F142" s="28">
        <f t="shared" si="33"/>
        <v>353</v>
      </c>
      <c r="G142" s="28">
        <v>5281</v>
      </c>
      <c r="H142" s="28">
        <v>4304</v>
      </c>
      <c r="I142" s="28">
        <v>0</v>
      </c>
      <c r="J142" s="28">
        <f t="shared" si="34"/>
        <v>977</v>
      </c>
      <c r="K142" s="28">
        <v>174</v>
      </c>
      <c r="L142" s="28">
        <v>0</v>
      </c>
      <c r="M142" s="28">
        <v>1481</v>
      </c>
      <c r="N142" s="28">
        <v>414</v>
      </c>
      <c r="O142" s="28">
        <v>379</v>
      </c>
    </row>
    <row r="143" spans="1:15" ht="12.75" customHeight="1">
      <c r="A143" s="4" t="s">
        <v>264</v>
      </c>
      <c r="B143" s="5" t="s">
        <v>265</v>
      </c>
      <c r="C143" s="28">
        <v>5222</v>
      </c>
      <c r="D143" s="28">
        <v>4408</v>
      </c>
      <c r="E143" s="28">
        <v>0</v>
      </c>
      <c r="F143" s="28">
        <f t="shared" si="33"/>
        <v>814</v>
      </c>
      <c r="G143" s="28">
        <v>14585</v>
      </c>
      <c r="H143" s="28">
        <v>6976</v>
      </c>
      <c r="I143" s="28">
        <v>0</v>
      </c>
      <c r="J143" s="28">
        <f t="shared" si="34"/>
        <v>7609</v>
      </c>
      <c r="K143" s="28">
        <v>1143</v>
      </c>
      <c r="L143" s="28">
        <v>0</v>
      </c>
      <c r="M143" s="28">
        <v>1480</v>
      </c>
      <c r="N143" s="28">
        <v>1442</v>
      </c>
      <c r="O143" s="28">
        <v>1386</v>
      </c>
    </row>
    <row r="144" spans="1:15" ht="12.75" customHeight="1">
      <c r="A144" s="10"/>
      <c r="B144" s="9" t="s">
        <v>266</v>
      </c>
      <c r="C144" s="30">
        <f t="shared" ref="C144:O144" si="35">SUM(C136:C143)</f>
        <v>19689</v>
      </c>
      <c r="D144" s="30">
        <f t="shared" si="35"/>
        <v>17584</v>
      </c>
      <c r="E144" s="30">
        <f t="shared" si="35"/>
        <v>0</v>
      </c>
      <c r="F144" s="30">
        <f t="shared" si="35"/>
        <v>2105</v>
      </c>
      <c r="G144" s="30">
        <f t="shared" si="35"/>
        <v>48092</v>
      </c>
      <c r="H144" s="30">
        <f t="shared" si="35"/>
        <v>34050</v>
      </c>
      <c r="I144" s="30">
        <f t="shared" si="35"/>
        <v>0</v>
      </c>
      <c r="J144" s="30">
        <f t="shared" si="35"/>
        <v>14042</v>
      </c>
      <c r="K144" s="30">
        <f t="shared" si="35"/>
        <v>2397</v>
      </c>
      <c r="L144" s="30">
        <f t="shared" si="35"/>
        <v>938</v>
      </c>
      <c r="M144" s="30">
        <f t="shared" si="35"/>
        <v>5651</v>
      </c>
      <c r="N144" s="30">
        <f t="shared" si="35"/>
        <v>5997</v>
      </c>
      <c r="O144" s="30">
        <f t="shared" si="35"/>
        <v>5426</v>
      </c>
    </row>
    <row r="145" spans="1:15" ht="12.75" customHeight="1">
      <c r="A145" s="11" t="s">
        <v>267</v>
      </c>
      <c r="B145" s="6" t="s">
        <v>268</v>
      </c>
      <c r="C145" s="31">
        <f t="shared" ref="C145:O145" si="36">C144+C135+C125+C119+C116+C109+C103+C98+C95+C89+C86+C80+C69+C59+C51+C46+C43+C30+C25+C23</f>
        <v>646059</v>
      </c>
      <c r="D145" s="31">
        <f t="shared" si="36"/>
        <v>474773</v>
      </c>
      <c r="E145" s="31">
        <f t="shared" si="36"/>
        <v>19520</v>
      </c>
      <c r="F145" s="31">
        <f t="shared" si="36"/>
        <v>151766</v>
      </c>
      <c r="G145" s="31">
        <f t="shared" si="36"/>
        <v>1912174</v>
      </c>
      <c r="H145" s="31">
        <f t="shared" si="36"/>
        <v>968732</v>
      </c>
      <c r="I145" s="31">
        <f t="shared" si="36"/>
        <v>96623</v>
      </c>
      <c r="J145" s="31">
        <f t="shared" si="36"/>
        <v>846819</v>
      </c>
      <c r="K145" s="31">
        <f t="shared" si="36"/>
        <v>32829</v>
      </c>
      <c r="L145" s="31">
        <f t="shared" si="36"/>
        <v>3967</v>
      </c>
      <c r="M145" s="31">
        <f t="shared" si="36"/>
        <v>158925</v>
      </c>
      <c r="N145" s="31">
        <f t="shared" si="36"/>
        <v>136830</v>
      </c>
      <c r="O145" s="31">
        <f t="shared" si="36"/>
        <v>42978</v>
      </c>
    </row>
  </sheetData>
  <sheetProtection selectLockedCells="1" selectUnlockedCells="1"/>
  <mergeCells count="29">
    <mergeCell ref="L7:O7"/>
    <mergeCell ref="L8:O8"/>
    <mergeCell ref="N11:O11"/>
    <mergeCell ref="N12:N13"/>
    <mergeCell ref="G11:J11"/>
    <mergeCell ref="J12:J13"/>
    <mergeCell ref="I12:I13"/>
    <mergeCell ref="H12:H13"/>
    <mergeCell ref="K12:K13"/>
    <mergeCell ref="M12:M13"/>
    <mergeCell ref="K11:M11"/>
    <mergeCell ref="A1:D1"/>
    <mergeCell ref="A2:D2"/>
    <mergeCell ref="A6:D6"/>
    <mergeCell ref="I6:M6"/>
    <mergeCell ref="A3:C3"/>
    <mergeCell ref="A4:C4"/>
    <mergeCell ref="E4:L4"/>
    <mergeCell ref="G12:G13"/>
    <mergeCell ref="E1:L1"/>
    <mergeCell ref="E3:L3"/>
    <mergeCell ref="A12:A13"/>
    <mergeCell ref="B12:B13"/>
    <mergeCell ref="C12:C13"/>
    <mergeCell ref="D12:E12"/>
    <mergeCell ref="C11:F11"/>
    <mergeCell ref="F12:F13"/>
    <mergeCell ref="A11:B11"/>
    <mergeCell ref="L12:L13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5"/>
  <sheetViews>
    <sheetView tabSelected="1" workbookViewId="0">
      <selection activeCell="B145" sqref="B145"/>
    </sheetView>
  </sheetViews>
  <sheetFormatPr defaultRowHeight="12.75" customHeight="1"/>
  <cols>
    <col min="1" max="1" width="6" style="12" customWidth="1"/>
    <col min="2" max="2" width="26.44140625" style="7" customWidth="1"/>
    <col min="3" max="3" width="11.44140625" style="7" customWidth="1"/>
    <col min="4" max="4" width="10.6640625" style="7" customWidth="1"/>
    <col min="5" max="5" width="10.109375" style="7" customWidth="1"/>
    <col min="6" max="6" width="11.6640625" style="7" customWidth="1"/>
    <col min="7" max="8" width="10.109375" style="7" customWidth="1"/>
    <col min="9" max="9" width="12.33203125" style="7" customWidth="1"/>
    <col min="10" max="10" width="11" style="7" customWidth="1"/>
    <col min="11" max="11" width="15" style="7" customWidth="1"/>
    <col min="12" max="12" width="15.109375" style="7" customWidth="1"/>
    <col min="13" max="13" width="16" style="7" customWidth="1"/>
    <col min="14" max="14" width="17.109375" customWidth="1"/>
    <col min="15" max="15" width="11.109375" customWidth="1"/>
    <col min="16" max="255" width="8.77734375" customWidth="1"/>
  </cols>
  <sheetData>
    <row r="1" spans="1:15" ht="15.75" customHeight="1">
      <c r="A1" s="33" t="s">
        <v>0</v>
      </c>
      <c r="B1" s="33"/>
      <c r="C1" s="33"/>
      <c r="D1" s="33"/>
      <c r="E1" s="32" t="s">
        <v>1</v>
      </c>
      <c r="F1" s="32"/>
      <c r="G1" s="32"/>
      <c r="H1" s="32"/>
      <c r="I1" s="32"/>
      <c r="J1" s="32"/>
      <c r="K1" s="32"/>
      <c r="L1" s="32"/>
      <c r="M1" s="14"/>
      <c r="N1" s="13"/>
      <c r="O1" s="13"/>
    </row>
    <row r="2" spans="1:15" ht="12" customHeight="1">
      <c r="A2" s="46" t="s">
        <v>269</v>
      </c>
      <c r="B2" s="46"/>
      <c r="C2" s="46"/>
      <c r="D2" s="46"/>
      <c r="E2" s="15"/>
      <c r="F2" s="16"/>
      <c r="G2" s="16"/>
      <c r="H2" s="16"/>
      <c r="I2" s="13"/>
      <c r="J2" s="13"/>
      <c r="K2" s="13"/>
      <c r="L2" s="13"/>
      <c r="M2" s="17"/>
      <c r="N2" s="13"/>
      <c r="O2" s="13"/>
    </row>
    <row r="3" spans="1:15" ht="10.5" customHeight="1">
      <c r="A3" s="46"/>
      <c r="B3" s="46"/>
      <c r="C3" s="46"/>
      <c r="D3" s="14"/>
      <c r="E3" s="33" t="s">
        <v>3</v>
      </c>
      <c r="F3" s="33"/>
      <c r="G3" s="33"/>
      <c r="H3" s="33"/>
      <c r="I3" s="33"/>
      <c r="J3" s="33"/>
      <c r="K3" s="33"/>
      <c r="L3" s="33"/>
      <c r="M3" s="13"/>
      <c r="N3" s="13"/>
      <c r="O3" s="13"/>
    </row>
    <row r="4" spans="1:15" ht="12.75" customHeight="1">
      <c r="A4" s="46"/>
      <c r="B4" s="46"/>
      <c r="C4" s="46"/>
      <c r="D4" s="14"/>
      <c r="E4" s="46" t="s">
        <v>4</v>
      </c>
      <c r="F4" s="46"/>
      <c r="G4" s="46"/>
      <c r="H4" s="46"/>
      <c r="I4" s="46"/>
      <c r="J4" s="46"/>
      <c r="K4" s="46"/>
      <c r="L4" s="46"/>
      <c r="M4" s="13"/>
      <c r="N4" s="13"/>
      <c r="O4" s="13"/>
    </row>
    <row r="5" spans="1:15" ht="15" customHeight="1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32.25" customHeight="1">
      <c r="A6" s="47" t="s">
        <v>5</v>
      </c>
      <c r="B6" s="47"/>
      <c r="C6" s="47"/>
      <c r="D6" s="47"/>
      <c r="E6" s="18"/>
      <c r="F6" s="13"/>
      <c r="G6" s="13"/>
      <c r="H6" s="13"/>
      <c r="I6" s="46"/>
      <c r="J6" s="46"/>
      <c r="K6" s="46"/>
      <c r="L6" s="46"/>
      <c r="M6" s="46"/>
      <c r="N6" s="13"/>
      <c r="O6" s="13"/>
    </row>
    <row r="7" spans="1:15" ht="15" customHeight="1">
      <c r="A7" s="19"/>
      <c r="B7" s="19"/>
      <c r="C7" s="19"/>
      <c r="D7" s="19"/>
      <c r="E7" s="18"/>
      <c r="F7" s="13"/>
      <c r="G7" s="13"/>
      <c r="H7" s="13"/>
      <c r="I7" s="13"/>
      <c r="J7" s="13"/>
      <c r="K7" s="13"/>
      <c r="L7" s="46" t="s">
        <v>6</v>
      </c>
      <c r="M7" s="46"/>
      <c r="N7" s="46"/>
      <c r="O7" s="46"/>
    </row>
    <row r="8" spans="1:15" ht="15" customHeight="1">
      <c r="A8" s="19"/>
      <c r="B8" s="19"/>
      <c r="C8" s="19"/>
      <c r="D8" s="19"/>
      <c r="E8" s="18"/>
      <c r="F8" s="13"/>
      <c r="G8" s="13"/>
      <c r="H8" s="13"/>
      <c r="I8" s="13"/>
      <c r="J8" s="13"/>
      <c r="K8" s="13"/>
      <c r="L8" s="46" t="s">
        <v>270</v>
      </c>
      <c r="M8" s="46"/>
      <c r="N8" s="46"/>
      <c r="O8" s="46"/>
    </row>
    <row r="9" spans="1:15" ht="15" customHeight="1">
      <c r="A9" s="19"/>
      <c r="B9" s="19"/>
      <c r="C9" s="19"/>
      <c r="D9" s="19"/>
      <c r="E9" s="18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6.7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" customFormat="1" ht="17.25" customHeight="1">
      <c r="A11" s="43" t="s">
        <v>8</v>
      </c>
      <c r="B11" s="43"/>
      <c r="C11" s="40" t="s">
        <v>9</v>
      </c>
      <c r="D11" s="41"/>
      <c r="E11" s="41"/>
      <c r="F11" s="42"/>
      <c r="G11" s="40" t="s">
        <v>10</v>
      </c>
      <c r="H11" s="41"/>
      <c r="I11" s="41"/>
      <c r="J11" s="42"/>
      <c r="K11" s="40" t="s">
        <v>11</v>
      </c>
      <c r="L11" s="41"/>
      <c r="M11" s="41"/>
      <c r="N11" s="40" t="s">
        <v>12</v>
      </c>
      <c r="O11" s="42"/>
    </row>
    <row r="12" spans="1:15" ht="12.75" customHeight="1">
      <c r="A12" s="34" t="s">
        <v>13</v>
      </c>
      <c r="B12" s="36" t="s">
        <v>14</v>
      </c>
      <c r="C12" s="38" t="s">
        <v>15</v>
      </c>
      <c r="D12" s="36" t="s">
        <v>16</v>
      </c>
      <c r="E12" s="36"/>
      <c r="F12" s="38" t="s">
        <v>17</v>
      </c>
      <c r="G12" s="48" t="s">
        <v>15</v>
      </c>
      <c r="H12" s="44" t="s">
        <v>18</v>
      </c>
      <c r="I12" s="48" t="s">
        <v>19</v>
      </c>
      <c r="J12" s="48" t="s">
        <v>20</v>
      </c>
      <c r="K12" s="44" t="s">
        <v>21</v>
      </c>
      <c r="L12" s="44" t="s">
        <v>22</v>
      </c>
      <c r="M12" s="44" t="s">
        <v>23</v>
      </c>
      <c r="N12" s="50" t="s">
        <v>15</v>
      </c>
      <c r="O12" s="20" t="s">
        <v>24</v>
      </c>
    </row>
    <row r="13" spans="1:15" ht="12.75" customHeight="1">
      <c r="A13" s="35"/>
      <c r="B13" s="37"/>
      <c r="C13" s="39"/>
      <c r="D13" s="21" t="s">
        <v>25</v>
      </c>
      <c r="E13" s="22" t="s">
        <v>19</v>
      </c>
      <c r="F13" s="39"/>
      <c r="G13" s="49"/>
      <c r="H13" s="45"/>
      <c r="I13" s="49"/>
      <c r="J13" s="49"/>
      <c r="K13" s="45"/>
      <c r="L13" s="45"/>
      <c r="M13" s="45"/>
      <c r="N13" s="51"/>
      <c r="O13" s="23" t="s">
        <v>26</v>
      </c>
    </row>
    <row r="14" spans="1:15" s="2" customFormat="1" ht="10.5" customHeight="1">
      <c r="A14" s="24">
        <v>1</v>
      </c>
      <c r="B14" s="25">
        <v>2</v>
      </c>
      <c r="C14" s="26">
        <v>3</v>
      </c>
      <c r="D14" s="27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5">
        <v>15</v>
      </c>
    </row>
    <row r="15" spans="1:15" ht="12.75" customHeight="1">
      <c r="A15" s="4" t="s">
        <v>27</v>
      </c>
      <c r="B15" s="5" t="s">
        <v>28</v>
      </c>
      <c r="C15" s="28">
        <v>31614</v>
      </c>
      <c r="D15" s="28">
        <v>18023</v>
      </c>
      <c r="E15" s="28">
        <v>2180</v>
      </c>
      <c r="F15" s="28">
        <f t="shared" ref="F15:F22" si="0">SUM(C15-D15-E15)</f>
        <v>11411</v>
      </c>
      <c r="G15" s="28">
        <v>124911</v>
      </c>
      <c r="H15" s="28">
        <v>44888</v>
      </c>
      <c r="I15" s="28">
        <v>12728</v>
      </c>
      <c r="J15" s="28">
        <f t="shared" ref="J15:J22" si="1">SUM(G15-H15-I15)</f>
        <v>67295</v>
      </c>
      <c r="K15" s="28">
        <v>6907</v>
      </c>
      <c r="L15" s="28">
        <v>0</v>
      </c>
      <c r="M15" s="28">
        <v>10753</v>
      </c>
      <c r="N15" s="28">
        <v>4985</v>
      </c>
      <c r="O15" s="28">
        <v>4985</v>
      </c>
    </row>
    <row r="16" spans="1:15" ht="12.75" customHeight="1">
      <c r="A16" s="4" t="s">
        <v>29</v>
      </c>
      <c r="B16" s="5" t="s">
        <v>30</v>
      </c>
      <c r="C16" s="28">
        <v>15582</v>
      </c>
      <c r="D16" s="28">
        <v>8851</v>
      </c>
      <c r="E16" s="28">
        <v>414</v>
      </c>
      <c r="F16" s="28">
        <f t="shared" si="0"/>
        <v>6317</v>
      </c>
      <c r="G16" s="28">
        <v>117838</v>
      </c>
      <c r="H16" s="28">
        <v>19529</v>
      </c>
      <c r="I16" s="28">
        <v>2781</v>
      </c>
      <c r="J16" s="28">
        <f t="shared" si="1"/>
        <v>95528</v>
      </c>
      <c r="K16" s="28">
        <v>3674</v>
      </c>
      <c r="L16" s="28">
        <v>0</v>
      </c>
      <c r="M16" s="28">
        <v>13355</v>
      </c>
      <c r="N16" s="28">
        <v>29</v>
      </c>
      <c r="O16" s="28">
        <v>29</v>
      </c>
    </row>
    <row r="17" spans="1:15" ht="12.75" customHeight="1">
      <c r="A17" s="4" t="s">
        <v>31</v>
      </c>
      <c r="B17" s="5" t="s">
        <v>32</v>
      </c>
      <c r="C17" s="28">
        <v>8861</v>
      </c>
      <c r="D17" s="28">
        <v>8188</v>
      </c>
      <c r="E17" s="28">
        <v>0</v>
      </c>
      <c r="F17" s="28">
        <f t="shared" si="0"/>
        <v>673</v>
      </c>
      <c r="G17" s="28">
        <v>18290</v>
      </c>
      <c r="H17" s="28">
        <v>14930</v>
      </c>
      <c r="I17" s="28">
        <v>0</v>
      </c>
      <c r="J17" s="28">
        <f t="shared" si="1"/>
        <v>3360</v>
      </c>
      <c r="K17" s="28">
        <v>1596</v>
      </c>
      <c r="L17" s="28">
        <v>0</v>
      </c>
      <c r="M17" s="28">
        <v>540</v>
      </c>
      <c r="N17" s="28">
        <v>603</v>
      </c>
      <c r="O17" s="28">
        <v>603</v>
      </c>
    </row>
    <row r="18" spans="1:15" ht="12.75" customHeight="1">
      <c r="A18" s="4" t="s">
        <v>33</v>
      </c>
      <c r="B18" s="5" t="s">
        <v>34</v>
      </c>
      <c r="C18" s="28">
        <v>22495</v>
      </c>
      <c r="D18" s="28">
        <v>20414</v>
      </c>
      <c r="E18" s="28">
        <v>372</v>
      </c>
      <c r="F18" s="28">
        <f t="shared" si="0"/>
        <v>1709</v>
      </c>
      <c r="G18" s="28">
        <v>66502</v>
      </c>
      <c r="H18" s="28">
        <v>47452</v>
      </c>
      <c r="I18" s="28">
        <v>1985</v>
      </c>
      <c r="J18" s="28">
        <f t="shared" si="1"/>
        <v>17065</v>
      </c>
      <c r="K18" s="28">
        <v>4391</v>
      </c>
      <c r="L18" s="28">
        <v>0</v>
      </c>
      <c r="M18" s="28">
        <v>6490</v>
      </c>
      <c r="N18" s="28">
        <v>836</v>
      </c>
      <c r="O18" s="28">
        <v>836</v>
      </c>
    </row>
    <row r="19" spans="1:15" ht="12.75" customHeight="1">
      <c r="A19" s="4" t="s">
        <v>35</v>
      </c>
      <c r="B19" s="5" t="s">
        <v>36</v>
      </c>
      <c r="C19" s="28">
        <v>19174</v>
      </c>
      <c r="D19" s="28">
        <v>18272</v>
      </c>
      <c r="E19" s="28">
        <v>792</v>
      </c>
      <c r="F19" s="28">
        <f t="shared" si="0"/>
        <v>110</v>
      </c>
      <c r="G19" s="28">
        <v>46443</v>
      </c>
      <c r="H19" s="28">
        <v>38031</v>
      </c>
      <c r="I19" s="28">
        <v>4349</v>
      </c>
      <c r="J19" s="28">
        <f t="shared" si="1"/>
        <v>4063</v>
      </c>
      <c r="K19" s="28">
        <v>688</v>
      </c>
      <c r="L19" s="28">
        <v>0</v>
      </c>
      <c r="M19" s="28">
        <v>57</v>
      </c>
      <c r="N19" s="28">
        <v>387</v>
      </c>
      <c r="O19" s="28">
        <v>387</v>
      </c>
    </row>
    <row r="20" spans="1:15" ht="12.75" customHeight="1">
      <c r="A20" s="4" t="s">
        <v>37</v>
      </c>
      <c r="B20" s="5" t="s">
        <v>38</v>
      </c>
      <c r="C20" s="28">
        <v>105819</v>
      </c>
      <c r="D20" s="28">
        <v>97894</v>
      </c>
      <c r="E20" s="28">
        <v>2922</v>
      </c>
      <c r="F20" s="28">
        <f t="shared" si="0"/>
        <v>5003</v>
      </c>
      <c r="G20" s="28">
        <v>234356</v>
      </c>
      <c r="H20" s="28">
        <v>183909</v>
      </c>
      <c r="I20" s="28">
        <v>16161</v>
      </c>
      <c r="J20" s="28">
        <f t="shared" si="1"/>
        <v>34286</v>
      </c>
      <c r="K20" s="28">
        <v>10422</v>
      </c>
      <c r="L20" s="28">
        <v>0</v>
      </c>
      <c r="M20" s="28">
        <v>6306</v>
      </c>
      <c r="N20" s="28">
        <v>10362</v>
      </c>
      <c r="O20" s="28">
        <v>9612</v>
      </c>
    </row>
    <row r="21" spans="1:15" ht="12.75" customHeight="1">
      <c r="A21" s="4" t="s">
        <v>39</v>
      </c>
      <c r="B21" s="5" t="s">
        <v>40</v>
      </c>
      <c r="C21" s="28">
        <v>8510</v>
      </c>
      <c r="D21" s="28">
        <v>8278</v>
      </c>
      <c r="E21" s="28">
        <v>0</v>
      </c>
      <c r="F21" s="28">
        <f t="shared" si="0"/>
        <v>232</v>
      </c>
      <c r="G21" s="28">
        <v>14212</v>
      </c>
      <c r="H21" s="28">
        <v>13509</v>
      </c>
      <c r="I21" s="28">
        <v>0</v>
      </c>
      <c r="J21" s="28">
        <f t="shared" si="1"/>
        <v>703</v>
      </c>
      <c r="K21" s="28">
        <v>57</v>
      </c>
      <c r="L21" s="28">
        <v>0</v>
      </c>
      <c r="M21" s="28">
        <v>30</v>
      </c>
      <c r="N21" s="28">
        <v>8</v>
      </c>
      <c r="O21" s="28">
        <v>8</v>
      </c>
    </row>
    <row r="22" spans="1:15" ht="12.75" customHeight="1">
      <c r="A22" s="4" t="s">
        <v>41</v>
      </c>
      <c r="B22" s="5" t="s">
        <v>42</v>
      </c>
      <c r="C22" s="28">
        <v>8203</v>
      </c>
      <c r="D22" s="28">
        <v>6875</v>
      </c>
      <c r="E22" s="28">
        <v>927</v>
      </c>
      <c r="F22" s="28">
        <f t="shared" si="0"/>
        <v>401</v>
      </c>
      <c r="G22" s="28">
        <v>21314</v>
      </c>
      <c r="H22" s="28">
        <v>13665</v>
      </c>
      <c r="I22" s="28">
        <v>4255</v>
      </c>
      <c r="J22" s="28">
        <f t="shared" si="1"/>
        <v>3394</v>
      </c>
      <c r="K22" s="28">
        <v>1809</v>
      </c>
      <c r="L22" s="28">
        <v>0</v>
      </c>
      <c r="M22" s="28">
        <v>3521</v>
      </c>
      <c r="N22" s="28">
        <v>900</v>
      </c>
      <c r="O22" s="28">
        <v>900</v>
      </c>
    </row>
    <row r="23" spans="1:15" ht="12.75" customHeight="1">
      <c r="A23" s="8"/>
      <c r="B23" s="9" t="s">
        <v>43</v>
      </c>
      <c r="C23" s="29">
        <f t="shared" ref="C23:O23" si="2">SUM(C15:C22)</f>
        <v>220258</v>
      </c>
      <c r="D23" s="29">
        <f t="shared" si="2"/>
        <v>186795</v>
      </c>
      <c r="E23" s="29">
        <f t="shared" si="2"/>
        <v>7607</v>
      </c>
      <c r="F23" s="29">
        <f t="shared" si="2"/>
        <v>25856</v>
      </c>
      <c r="G23" s="29">
        <f t="shared" si="2"/>
        <v>643866</v>
      </c>
      <c r="H23" s="29">
        <f t="shared" si="2"/>
        <v>375913</v>
      </c>
      <c r="I23" s="29">
        <f t="shared" si="2"/>
        <v>42259</v>
      </c>
      <c r="J23" s="29">
        <f t="shared" si="2"/>
        <v>225694</v>
      </c>
      <c r="K23" s="29">
        <f t="shared" si="2"/>
        <v>29544</v>
      </c>
      <c r="L23" s="29">
        <f t="shared" si="2"/>
        <v>0</v>
      </c>
      <c r="M23" s="29">
        <f t="shared" si="2"/>
        <v>41052</v>
      </c>
      <c r="N23" s="29">
        <f t="shared" si="2"/>
        <v>18110</v>
      </c>
      <c r="O23" s="29">
        <f t="shared" si="2"/>
        <v>17360</v>
      </c>
    </row>
    <row r="24" spans="1:15" ht="14.25" customHeight="1">
      <c r="A24" s="4" t="s">
        <v>44</v>
      </c>
      <c r="B24" s="5" t="s">
        <v>45</v>
      </c>
      <c r="C24" s="28">
        <v>36178</v>
      </c>
      <c r="D24" s="28">
        <v>8515</v>
      </c>
      <c r="E24" s="28">
        <v>541</v>
      </c>
      <c r="F24" s="28">
        <f>SUM(C24-D24-E24)</f>
        <v>27122</v>
      </c>
      <c r="G24" s="28">
        <v>110627</v>
      </c>
      <c r="H24" s="28">
        <v>11994</v>
      </c>
      <c r="I24" s="28">
        <v>2258</v>
      </c>
      <c r="J24" s="28">
        <f>SUM(G24-H24-I24)</f>
        <v>96375</v>
      </c>
      <c r="K24" s="28">
        <v>37044</v>
      </c>
      <c r="L24" s="28">
        <v>0</v>
      </c>
      <c r="M24" s="28">
        <v>8871</v>
      </c>
      <c r="N24" s="28">
        <v>4224</v>
      </c>
      <c r="O24" s="28">
        <v>4224</v>
      </c>
    </row>
    <row r="25" spans="1:15" ht="14.25" customHeight="1">
      <c r="A25" s="10"/>
      <c r="B25" s="9" t="s">
        <v>46</v>
      </c>
      <c r="C25" s="29">
        <f t="shared" ref="C25:O25" si="3">SUM(C24)</f>
        <v>36178</v>
      </c>
      <c r="D25" s="29">
        <f t="shared" si="3"/>
        <v>8515</v>
      </c>
      <c r="E25" s="29">
        <f t="shared" si="3"/>
        <v>541</v>
      </c>
      <c r="F25" s="29">
        <f t="shared" si="3"/>
        <v>27122</v>
      </c>
      <c r="G25" s="29">
        <f t="shared" si="3"/>
        <v>110627</v>
      </c>
      <c r="H25" s="29">
        <f t="shared" si="3"/>
        <v>11994</v>
      </c>
      <c r="I25" s="29">
        <f t="shared" si="3"/>
        <v>2258</v>
      </c>
      <c r="J25" s="29">
        <f t="shared" si="3"/>
        <v>96375</v>
      </c>
      <c r="K25" s="29">
        <f t="shared" si="3"/>
        <v>37044</v>
      </c>
      <c r="L25" s="29">
        <f t="shared" si="3"/>
        <v>0</v>
      </c>
      <c r="M25" s="29">
        <f t="shared" si="3"/>
        <v>8871</v>
      </c>
      <c r="N25" s="29">
        <f t="shared" si="3"/>
        <v>4224</v>
      </c>
      <c r="O25" s="29">
        <f t="shared" si="3"/>
        <v>4224</v>
      </c>
    </row>
    <row r="26" spans="1:15" ht="12.75" customHeight="1">
      <c r="A26" s="4" t="s">
        <v>47</v>
      </c>
      <c r="B26" s="5" t="s">
        <v>48</v>
      </c>
      <c r="C26" s="28">
        <v>68281</v>
      </c>
      <c r="D26" s="28">
        <v>33794</v>
      </c>
      <c r="E26" s="28">
        <v>2043</v>
      </c>
      <c r="F26" s="28">
        <f>SUM(C26-D26-E26)</f>
        <v>32444</v>
      </c>
      <c r="G26" s="28">
        <v>155720</v>
      </c>
      <c r="H26" s="28">
        <v>52730</v>
      </c>
      <c r="I26" s="28">
        <v>7452</v>
      </c>
      <c r="J26" s="28">
        <f>SUM(G26-H26-I26)</f>
        <v>95538</v>
      </c>
      <c r="K26" s="28">
        <v>11510</v>
      </c>
      <c r="L26" s="28">
        <v>153</v>
      </c>
      <c r="M26" s="28">
        <v>6116</v>
      </c>
      <c r="N26" s="28">
        <v>2850</v>
      </c>
      <c r="O26" s="28">
        <v>2850</v>
      </c>
    </row>
    <row r="27" spans="1:15" ht="12.75" customHeight="1">
      <c r="A27" s="4" t="s">
        <v>49</v>
      </c>
      <c r="B27" s="5" t="s">
        <v>50</v>
      </c>
      <c r="C27" s="28">
        <v>11451</v>
      </c>
      <c r="D27" s="28">
        <v>10684</v>
      </c>
      <c r="E27" s="28">
        <v>669</v>
      </c>
      <c r="F27" s="28">
        <f>SUM(C27-D27-E27)</f>
        <v>98</v>
      </c>
      <c r="G27" s="28">
        <v>24385</v>
      </c>
      <c r="H27" s="28">
        <v>14027</v>
      </c>
      <c r="I27" s="28">
        <v>2615</v>
      </c>
      <c r="J27" s="28">
        <f>SUM(G27-H27-I27)</f>
        <v>7743</v>
      </c>
      <c r="K27" s="28">
        <v>4527</v>
      </c>
      <c r="L27" s="28">
        <v>0</v>
      </c>
      <c r="M27" s="28">
        <v>871</v>
      </c>
      <c r="N27" s="28">
        <v>764</v>
      </c>
      <c r="O27" s="28">
        <v>764</v>
      </c>
    </row>
    <row r="28" spans="1:15" ht="12.75" customHeight="1">
      <c r="A28" s="4" t="s">
        <v>51</v>
      </c>
      <c r="B28" s="5" t="s">
        <v>52</v>
      </c>
      <c r="C28" s="28">
        <v>12023</v>
      </c>
      <c r="D28" s="28">
        <v>9235</v>
      </c>
      <c r="E28" s="28">
        <v>909</v>
      </c>
      <c r="F28" s="28">
        <f>SUM(C28-D28-E28)</f>
        <v>1879</v>
      </c>
      <c r="G28" s="28">
        <v>32136</v>
      </c>
      <c r="H28" s="28">
        <v>18076</v>
      </c>
      <c r="I28" s="28">
        <v>5869</v>
      </c>
      <c r="J28" s="28">
        <f>SUM(G28-H28-I28)</f>
        <v>8191</v>
      </c>
      <c r="K28" s="28">
        <v>1740</v>
      </c>
      <c r="L28" s="28">
        <v>1349</v>
      </c>
      <c r="M28" s="28">
        <v>135</v>
      </c>
      <c r="N28" s="28">
        <v>2767</v>
      </c>
      <c r="O28" s="28">
        <v>2767</v>
      </c>
    </row>
    <row r="29" spans="1:15" ht="12.75" customHeight="1">
      <c r="A29" s="4" t="s">
        <v>53</v>
      </c>
      <c r="B29" s="5" t="s">
        <v>54</v>
      </c>
      <c r="C29" s="28">
        <v>15555</v>
      </c>
      <c r="D29" s="28">
        <v>13468</v>
      </c>
      <c r="E29" s="28">
        <v>1581</v>
      </c>
      <c r="F29" s="28">
        <f>SUM(C29-D29-E29)</f>
        <v>506</v>
      </c>
      <c r="G29" s="28">
        <v>32818</v>
      </c>
      <c r="H29" s="28">
        <v>25477</v>
      </c>
      <c r="I29" s="28">
        <v>6470</v>
      </c>
      <c r="J29" s="28">
        <f>SUM(G29-H29-I29)</f>
        <v>871</v>
      </c>
      <c r="K29" s="28">
        <v>299</v>
      </c>
      <c r="L29" s="28">
        <v>128</v>
      </c>
      <c r="M29" s="28">
        <v>15</v>
      </c>
      <c r="N29" s="28">
        <v>143</v>
      </c>
      <c r="O29" s="28">
        <v>143</v>
      </c>
    </row>
    <row r="30" spans="1:15" ht="12.75" customHeight="1">
      <c r="A30" s="8"/>
      <c r="B30" s="9" t="s">
        <v>55</v>
      </c>
      <c r="C30" s="29">
        <f t="shared" ref="C30:O30" si="4">SUM(C26:C29)</f>
        <v>107310</v>
      </c>
      <c r="D30" s="29">
        <f t="shared" si="4"/>
        <v>67181</v>
      </c>
      <c r="E30" s="29">
        <f t="shared" si="4"/>
        <v>5202</v>
      </c>
      <c r="F30" s="29">
        <f t="shared" si="4"/>
        <v>34927</v>
      </c>
      <c r="G30" s="29">
        <f t="shared" si="4"/>
        <v>245059</v>
      </c>
      <c r="H30" s="29">
        <f t="shared" si="4"/>
        <v>110310</v>
      </c>
      <c r="I30" s="29">
        <f t="shared" si="4"/>
        <v>22406</v>
      </c>
      <c r="J30" s="29">
        <f t="shared" si="4"/>
        <v>112343</v>
      </c>
      <c r="K30" s="29">
        <f t="shared" si="4"/>
        <v>18076</v>
      </c>
      <c r="L30" s="29">
        <f t="shared" si="4"/>
        <v>1630</v>
      </c>
      <c r="M30" s="29">
        <f t="shared" si="4"/>
        <v>7137</v>
      </c>
      <c r="N30" s="29">
        <f t="shared" si="4"/>
        <v>6524</v>
      </c>
      <c r="O30" s="29">
        <f t="shared" si="4"/>
        <v>6524</v>
      </c>
    </row>
    <row r="31" spans="1:15" ht="12.75" customHeight="1">
      <c r="A31" s="4" t="s">
        <v>56</v>
      </c>
      <c r="B31" s="5" t="s">
        <v>57</v>
      </c>
      <c r="C31" s="28">
        <v>52677</v>
      </c>
      <c r="D31" s="28">
        <v>48543</v>
      </c>
      <c r="E31" s="28">
        <v>950</v>
      </c>
      <c r="F31" s="28">
        <f t="shared" ref="F31:F42" si="5">SUM(C31-D31-E31)</f>
        <v>3184</v>
      </c>
      <c r="G31" s="28">
        <v>131162</v>
      </c>
      <c r="H31" s="28">
        <v>92483</v>
      </c>
      <c r="I31" s="28">
        <v>4122</v>
      </c>
      <c r="J31" s="28">
        <f t="shared" ref="J31:J42" si="6">SUM(G31-H31-I31)</f>
        <v>34557</v>
      </c>
      <c r="K31" s="28">
        <v>2607</v>
      </c>
      <c r="L31" s="28">
        <v>0</v>
      </c>
      <c r="M31" s="28">
        <v>1818</v>
      </c>
      <c r="N31" s="28">
        <v>1039</v>
      </c>
      <c r="O31" s="28">
        <v>1039</v>
      </c>
    </row>
    <row r="32" spans="1:15" ht="12.75" customHeight="1">
      <c r="A32" s="4" t="s">
        <v>58</v>
      </c>
      <c r="B32" s="5" t="s">
        <v>59</v>
      </c>
      <c r="C32" s="28">
        <v>63328</v>
      </c>
      <c r="D32" s="28">
        <v>56061</v>
      </c>
      <c r="E32" s="28">
        <v>2371</v>
      </c>
      <c r="F32" s="28">
        <f t="shared" si="5"/>
        <v>4896</v>
      </c>
      <c r="G32" s="28">
        <v>230608</v>
      </c>
      <c r="H32" s="28">
        <v>126541</v>
      </c>
      <c r="I32" s="28">
        <v>14133</v>
      </c>
      <c r="J32" s="28">
        <f t="shared" si="6"/>
        <v>89934</v>
      </c>
      <c r="K32" s="28">
        <v>7544</v>
      </c>
      <c r="L32" s="28">
        <v>0</v>
      </c>
      <c r="M32" s="28">
        <v>23846</v>
      </c>
      <c r="N32" s="28">
        <v>4033</v>
      </c>
      <c r="O32" s="28">
        <v>4033</v>
      </c>
    </row>
    <row r="33" spans="1:256" ht="12.75" customHeight="1">
      <c r="A33" s="4" t="s">
        <v>60</v>
      </c>
      <c r="B33" s="5" t="s">
        <v>61</v>
      </c>
      <c r="C33" s="28">
        <v>32664</v>
      </c>
      <c r="D33" s="28">
        <v>27343</v>
      </c>
      <c r="E33" s="28">
        <v>846</v>
      </c>
      <c r="F33" s="28">
        <f t="shared" si="5"/>
        <v>4475</v>
      </c>
      <c r="G33" s="28">
        <v>118104</v>
      </c>
      <c r="H33" s="28">
        <v>34984</v>
      </c>
      <c r="I33" s="28">
        <v>2511</v>
      </c>
      <c r="J33" s="28">
        <f t="shared" si="6"/>
        <v>80609</v>
      </c>
      <c r="K33" s="28">
        <v>13039</v>
      </c>
      <c r="L33" s="28">
        <v>29</v>
      </c>
      <c r="M33" s="28">
        <v>10390</v>
      </c>
      <c r="N33" s="28">
        <v>2611</v>
      </c>
      <c r="O33" s="28">
        <v>2611</v>
      </c>
    </row>
    <row r="34" spans="1:256" ht="12.75" customHeight="1">
      <c r="A34" s="4" t="s">
        <v>62</v>
      </c>
      <c r="B34" s="5" t="s">
        <v>63</v>
      </c>
      <c r="C34" s="28">
        <v>35441</v>
      </c>
      <c r="D34" s="28">
        <v>13513</v>
      </c>
      <c r="E34" s="28">
        <v>189</v>
      </c>
      <c r="F34" s="28">
        <f t="shared" si="5"/>
        <v>21739</v>
      </c>
      <c r="G34" s="28">
        <v>85613</v>
      </c>
      <c r="H34" s="28">
        <v>30278</v>
      </c>
      <c r="I34" s="28">
        <v>1028</v>
      </c>
      <c r="J34" s="28">
        <f t="shared" si="6"/>
        <v>54307</v>
      </c>
      <c r="K34" s="28">
        <v>2639</v>
      </c>
      <c r="L34" s="28">
        <v>0</v>
      </c>
      <c r="M34" s="28">
        <v>15339</v>
      </c>
      <c r="N34" s="28">
        <v>57</v>
      </c>
      <c r="O34" s="28">
        <v>57</v>
      </c>
    </row>
    <row r="35" spans="1:256" ht="12.75" customHeight="1">
      <c r="A35" s="4" t="s">
        <v>64</v>
      </c>
      <c r="B35" s="5" t="s">
        <v>65</v>
      </c>
      <c r="C35" s="28">
        <v>16323</v>
      </c>
      <c r="D35" s="28">
        <v>16165</v>
      </c>
      <c r="E35" s="28">
        <v>0</v>
      </c>
      <c r="F35" s="28">
        <f t="shared" si="5"/>
        <v>158</v>
      </c>
      <c r="G35" s="28">
        <v>28234</v>
      </c>
      <c r="H35" s="28">
        <v>26366</v>
      </c>
      <c r="I35" s="28">
        <v>0</v>
      </c>
      <c r="J35" s="28">
        <f t="shared" si="6"/>
        <v>1868</v>
      </c>
      <c r="K35" s="28">
        <v>267</v>
      </c>
      <c r="L35" s="28">
        <v>0</v>
      </c>
      <c r="M35" s="28">
        <v>82</v>
      </c>
      <c r="N35" s="28">
        <v>1475</v>
      </c>
      <c r="O35" s="28">
        <v>1475</v>
      </c>
    </row>
    <row r="36" spans="1:256" ht="12.75" customHeight="1">
      <c r="A36" s="4" t="s">
        <v>66</v>
      </c>
      <c r="B36" s="5" t="s">
        <v>67</v>
      </c>
      <c r="C36" s="28">
        <v>10024</v>
      </c>
      <c r="D36" s="28">
        <v>8741</v>
      </c>
      <c r="E36" s="28">
        <v>741</v>
      </c>
      <c r="F36" s="28">
        <f t="shared" si="5"/>
        <v>542</v>
      </c>
      <c r="G36" s="28">
        <v>29004</v>
      </c>
      <c r="H36" s="28">
        <v>21707</v>
      </c>
      <c r="I36" s="28">
        <v>5125</v>
      </c>
      <c r="J36" s="28">
        <f t="shared" si="6"/>
        <v>2172</v>
      </c>
      <c r="K36" s="28">
        <v>120</v>
      </c>
      <c r="L36" s="28">
        <v>0</v>
      </c>
      <c r="M36" s="28">
        <v>486</v>
      </c>
      <c r="N36" s="28">
        <v>0</v>
      </c>
      <c r="O36" s="28">
        <v>0</v>
      </c>
    </row>
    <row r="37" spans="1:256" ht="12.75" customHeight="1">
      <c r="A37" s="4" t="s">
        <v>68</v>
      </c>
      <c r="B37" s="5" t="s">
        <v>69</v>
      </c>
      <c r="C37" s="28">
        <v>17983</v>
      </c>
      <c r="D37" s="28">
        <v>15462</v>
      </c>
      <c r="E37" s="28">
        <v>294</v>
      </c>
      <c r="F37" s="28">
        <f t="shared" si="5"/>
        <v>2227</v>
      </c>
      <c r="G37" s="28">
        <v>84902</v>
      </c>
      <c r="H37" s="28">
        <v>37116</v>
      </c>
      <c r="I37" s="28">
        <v>1271</v>
      </c>
      <c r="J37" s="28">
        <f t="shared" si="6"/>
        <v>46515</v>
      </c>
      <c r="K37" s="28">
        <v>4445</v>
      </c>
      <c r="L37" s="28">
        <v>3</v>
      </c>
      <c r="M37" s="28">
        <v>12132</v>
      </c>
      <c r="N37" s="28">
        <v>1291</v>
      </c>
      <c r="O37" s="28">
        <v>1222</v>
      </c>
    </row>
    <row r="38" spans="1:256" ht="12.75" customHeight="1">
      <c r="A38" s="4" t="s">
        <v>70</v>
      </c>
      <c r="B38" s="5" t="s">
        <v>71</v>
      </c>
      <c r="C38" s="28">
        <v>251830</v>
      </c>
      <c r="D38" s="28">
        <v>191768</v>
      </c>
      <c r="E38" s="28">
        <v>7201</v>
      </c>
      <c r="F38" s="28">
        <f t="shared" si="5"/>
        <v>52861</v>
      </c>
      <c r="G38" s="28">
        <v>711525</v>
      </c>
      <c r="H38" s="28">
        <v>311905</v>
      </c>
      <c r="I38" s="28">
        <v>30915</v>
      </c>
      <c r="J38" s="28">
        <f t="shared" si="6"/>
        <v>368705</v>
      </c>
      <c r="K38" s="28">
        <v>71495</v>
      </c>
      <c r="L38" s="28">
        <v>334</v>
      </c>
      <c r="M38" s="28">
        <v>45124</v>
      </c>
      <c r="N38" s="28">
        <v>176759</v>
      </c>
      <c r="O38" s="28">
        <v>31329</v>
      </c>
    </row>
    <row r="39" spans="1:256" ht="12.75" customHeight="1">
      <c r="A39" s="4" t="s">
        <v>72</v>
      </c>
      <c r="B39" s="5" t="s">
        <v>73</v>
      </c>
      <c r="C39" s="28">
        <v>22257</v>
      </c>
      <c r="D39" s="28">
        <v>20156</v>
      </c>
      <c r="E39" s="28">
        <v>1245</v>
      </c>
      <c r="F39" s="28">
        <f t="shared" si="5"/>
        <v>856</v>
      </c>
      <c r="G39" s="28">
        <v>43422</v>
      </c>
      <c r="H39" s="28">
        <v>32637</v>
      </c>
      <c r="I39" s="28">
        <v>6728</v>
      </c>
      <c r="J39" s="28">
        <f t="shared" si="6"/>
        <v>4057</v>
      </c>
      <c r="K39" s="28">
        <v>456</v>
      </c>
      <c r="L39" s="28">
        <v>0</v>
      </c>
      <c r="M39" s="28">
        <v>37</v>
      </c>
      <c r="N39" s="28">
        <v>37</v>
      </c>
      <c r="O39" s="28">
        <v>37</v>
      </c>
    </row>
    <row r="40" spans="1:256" ht="12.75" customHeight="1">
      <c r="A40" s="4" t="s">
        <v>74</v>
      </c>
      <c r="B40" s="5" t="s">
        <v>75</v>
      </c>
      <c r="C40" s="28">
        <v>26237</v>
      </c>
      <c r="D40" s="28">
        <v>23633</v>
      </c>
      <c r="E40" s="28">
        <v>960</v>
      </c>
      <c r="F40" s="28">
        <f t="shared" si="5"/>
        <v>1644</v>
      </c>
      <c r="G40" s="28">
        <v>71573</v>
      </c>
      <c r="H40" s="28">
        <v>46035</v>
      </c>
      <c r="I40" s="28">
        <v>5051</v>
      </c>
      <c r="J40" s="28">
        <f t="shared" si="6"/>
        <v>20487</v>
      </c>
      <c r="K40" s="28">
        <v>1644</v>
      </c>
      <c r="L40" s="28">
        <v>0</v>
      </c>
      <c r="M40" s="28">
        <v>11739</v>
      </c>
      <c r="N40" s="28">
        <v>343</v>
      </c>
      <c r="O40" s="28">
        <v>343</v>
      </c>
    </row>
    <row r="41" spans="1:256" ht="12.75" customHeight="1">
      <c r="A41" s="4" t="s">
        <v>76</v>
      </c>
      <c r="B41" s="5" t="s">
        <v>77</v>
      </c>
      <c r="C41" s="28">
        <v>9911</v>
      </c>
      <c r="D41" s="28">
        <v>8211</v>
      </c>
      <c r="E41" s="28">
        <v>0</v>
      </c>
      <c r="F41" s="28">
        <f t="shared" si="5"/>
        <v>1700</v>
      </c>
      <c r="G41" s="28">
        <v>29151</v>
      </c>
      <c r="H41" s="28">
        <v>18025</v>
      </c>
      <c r="I41" s="28">
        <v>0</v>
      </c>
      <c r="J41" s="28">
        <f t="shared" si="6"/>
        <v>11126</v>
      </c>
      <c r="K41" s="28">
        <v>2621</v>
      </c>
      <c r="L41" s="28">
        <v>0</v>
      </c>
      <c r="M41" s="28">
        <v>483</v>
      </c>
      <c r="N41" s="28">
        <v>662</v>
      </c>
      <c r="O41" s="28">
        <v>662</v>
      </c>
    </row>
    <row r="42" spans="1:256" ht="12.75" customHeight="1">
      <c r="A42" s="4" t="s">
        <v>78</v>
      </c>
      <c r="B42" s="5" t="s">
        <v>79</v>
      </c>
      <c r="C42" s="28">
        <v>53331</v>
      </c>
      <c r="D42" s="28">
        <v>46354</v>
      </c>
      <c r="E42" s="28">
        <v>1352</v>
      </c>
      <c r="F42" s="28">
        <f t="shared" si="5"/>
        <v>5625</v>
      </c>
      <c r="G42" s="28">
        <v>86994</v>
      </c>
      <c r="H42" s="28">
        <v>67592</v>
      </c>
      <c r="I42" s="28">
        <v>3340</v>
      </c>
      <c r="J42" s="28">
        <f t="shared" si="6"/>
        <v>16062</v>
      </c>
      <c r="K42" s="28">
        <v>2085</v>
      </c>
      <c r="L42" s="28">
        <v>0</v>
      </c>
      <c r="M42" s="28">
        <v>56</v>
      </c>
      <c r="N42" s="28">
        <v>410</v>
      </c>
      <c r="O42" s="28">
        <v>410</v>
      </c>
    </row>
    <row r="43" spans="1:256" ht="12.75" customHeight="1">
      <c r="A43" s="8"/>
      <c r="B43" s="9" t="s">
        <v>80</v>
      </c>
      <c r="C43" s="29">
        <f t="shared" ref="C43:O43" si="7">SUM(C31:C42)</f>
        <v>592006</v>
      </c>
      <c r="D43" s="29">
        <f t="shared" si="7"/>
        <v>475950</v>
      </c>
      <c r="E43" s="29">
        <f t="shared" si="7"/>
        <v>16149</v>
      </c>
      <c r="F43" s="29">
        <f t="shared" si="7"/>
        <v>99907</v>
      </c>
      <c r="G43" s="29">
        <f t="shared" si="7"/>
        <v>1650292</v>
      </c>
      <c r="H43" s="29">
        <f t="shared" si="7"/>
        <v>845669</v>
      </c>
      <c r="I43" s="29">
        <f t="shared" si="7"/>
        <v>74224</v>
      </c>
      <c r="J43" s="29">
        <f t="shared" si="7"/>
        <v>730399</v>
      </c>
      <c r="K43" s="29">
        <f t="shared" si="7"/>
        <v>108962</v>
      </c>
      <c r="L43" s="29">
        <f t="shared" si="7"/>
        <v>366</v>
      </c>
      <c r="M43" s="29">
        <f t="shared" si="7"/>
        <v>121532</v>
      </c>
      <c r="N43" s="29">
        <f t="shared" si="7"/>
        <v>188717</v>
      </c>
      <c r="O43" s="29">
        <f t="shared" si="7"/>
        <v>43218</v>
      </c>
    </row>
    <row r="44" spans="1:256" ht="12.75" customHeight="1">
      <c r="A44" s="4" t="s">
        <v>81</v>
      </c>
      <c r="B44" s="5" t="s">
        <v>82</v>
      </c>
      <c r="C44" s="28">
        <v>27665</v>
      </c>
      <c r="D44" s="28">
        <v>21102</v>
      </c>
      <c r="E44" s="28">
        <v>506</v>
      </c>
      <c r="F44" s="28">
        <f>SUM(C44-D44-E44)</f>
        <v>6057</v>
      </c>
      <c r="G44" s="28">
        <v>105826</v>
      </c>
      <c r="H44" s="28">
        <v>52626</v>
      </c>
      <c r="I44" s="28">
        <v>2275</v>
      </c>
      <c r="J44" s="28">
        <f>SUM(G44-H44-I44)</f>
        <v>50925</v>
      </c>
      <c r="K44" s="28">
        <v>17222</v>
      </c>
      <c r="L44" s="28">
        <v>0</v>
      </c>
      <c r="M44" s="28">
        <v>7792</v>
      </c>
      <c r="N44" s="28">
        <v>1172</v>
      </c>
      <c r="O44" s="28">
        <v>1172</v>
      </c>
    </row>
    <row r="45" spans="1:256" ht="12.75" customHeight="1">
      <c r="A45" s="4" t="s">
        <v>83</v>
      </c>
      <c r="B45" s="5" t="s">
        <v>84</v>
      </c>
      <c r="C45" s="28">
        <v>30214</v>
      </c>
      <c r="D45" s="28">
        <v>24951</v>
      </c>
      <c r="E45" s="28">
        <v>802</v>
      </c>
      <c r="F45" s="28">
        <f>SUM(C45-D45-E45)</f>
        <v>4461</v>
      </c>
      <c r="G45" s="28">
        <v>120489</v>
      </c>
      <c r="H45" s="28">
        <v>56942</v>
      </c>
      <c r="I45" s="28">
        <v>4313</v>
      </c>
      <c r="J45" s="28">
        <f>SUM(G45-H45-I45)</f>
        <v>59234</v>
      </c>
      <c r="K45" s="28">
        <v>24527</v>
      </c>
      <c r="L45" s="28">
        <v>0</v>
      </c>
      <c r="M45" s="28">
        <v>8775</v>
      </c>
      <c r="N45" s="28">
        <v>87</v>
      </c>
      <c r="O45" s="28">
        <v>87</v>
      </c>
    </row>
    <row r="46" spans="1:256" ht="12.75" customHeight="1">
      <c r="A46" s="8"/>
      <c r="B46" s="9" t="s">
        <v>85</v>
      </c>
      <c r="C46" s="29">
        <f t="shared" ref="C46:O46" si="8">SUM(C44:C45)</f>
        <v>57879</v>
      </c>
      <c r="D46" s="29">
        <f t="shared" si="8"/>
        <v>46053</v>
      </c>
      <c r="E46" s="29">
        <f t="shared" si="8"/>
        <v>1308</v>
      </c>
      <c r="F46" s="29">
        <f t="shared" si="8"/>
        <v>10518</v>
      </c>
      <c r="G46" s="29">
        <f t="shared" si="8"/>
        <v>226315</v>
      </c>
      <c r="H46" s="29">
        <f t="shared" si="8"/>
        <v>109568</v>
      </c>
      <c r="I46" s="29">
        <f t="shared" si="8"/>
        <v>6588</v>
      </c>
      <c r="J46" s="29">
        <f t="shared" si="8"/>
        <v>110159</v>
      </c>
      <c r="K46" s="29">
        <f t="shared" si="8"/>
        <v>41749</v>
      </c>
      <c r="L46" s="29">
        <f t="shared" si="8"/>
        <v>0</v>
      </c>
      <c r="M46" s="29">
        <f t="shared" si="8"/>
        <v>16567</v>
      </c>
      <c r="N46" s="29">
        <f t="shared" si="8"/>
        <v>1259</v>
      </c>
      <c r="O46" s="29">
        <f t="shared" si="8"/>
        <v>1259</v>
      </c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 customHeight="1">
      <c r="A47" s="4" t="s">
        <v>86</v>
      </c>
      <c r="B47" s="5" t="s">
        <v>87</v>
      </c>
      <c r="C47" s="28">
        <v>7116</v>
      </c>
      <c r="D47" s="28">
        <v>6421</v>
      </c>
      <c r="E47" s="28">
        <v>0</v>
      </c>
      <c r="F47" s="28">
        <f>SUM(C47-D47-E47)</f>
        <v>695</v>
      </c>
      <c r="G47" s="28">
        <v>6847</v>
      </c>
      <c r="H47" s="28">
        <v>4449</v>
      </c>
      <c r="I47" s="28">
        <v>0</v>
      </c>
      <c r="J47" s="28">
        <f>SUM(G47-H47-I47)</f>
        <v>2398</v>
      </c>
      <c r="K47" s="28">
        <v>577</v>
      </c>
      <c r="L47" s="28">
        <v>21</v>
      </c>
      <c r="M47" s="28">
        <v>152</v>
      </c>
      <c r="N47" s="28">
        <v>193</v>
      </c>
      <c r="O47" s="28">
        <v>193</v>
      </c>
    </row>
    <row r="48" spans="1:256" ht="12.75" customHeight="1">
      <c r="A48" s="4" t="s">
        <v>88</v>
      </c>
      <c r="B48" s="5" t="s">
        <v>89</v>
      </c>
      <c r="C48" s="28">
        <v>15186</v>
      </c>
      <c r="D48" s="28">
        <v>14239</v>
      </c>
      <c r="E48" s="28">
        <v>147</v>
      </c>
      <c r="F48" s="28">
        <f>SUM(C48-D48-E48)</f>
        <v>800</v>
      </c>
      <c r="G48" s="28">
        <v>26025</v>
      </c>
      <c r="H48" s="28">
        <v>23732</v>
      </c>
      <c r="I48" s="28">
        <v>510</v>
      </c>
      <c r="J48" s="28">
        <f>SUM(G48-H48-I48)</f>
        <v>1783</v>
      </c>
      <c r="K48" s="28">
        <v>1177</v>
      </c>
      <c r="L48" s="28">
        <v>0</v>
      </c>
      <c r="M48" s="28">
        <v>353</v>
      </c>
      <c r="N48" s="28">
        <v>0</v>
      </c>
      <c r="O48" s="28">
        <v>0</v>
      </c>
    </row>
    <row r="49" spans="1:15" ht="12.75" customHeight="1">
      <c r="A49" s="4" t="s">
        <v>90</v>
      </c>
      <c r="B49" s="5" t="s">
        <v>91</v>
      </c>
      <c r="C49" s="28">
        <v>7922</v>
      </c>
      <c r="D49" s="28">
        <v>7270</v>
      </c>
      <c r="E49" s="28">
        <v>427</v>
      </c>
      <c r="F49" s="28">
        <f>SUM(C49-D49-E49)</f>
        <v>225</v>
      </c>
      <c r="G49" s="28">
        <v>7023</v>
      </c>
      <c r="H49" s="28">
        <v>5537</v>
      </c>
      <c r="I49" s="28">
        <v>1010</v>
      </c>
      <c r="J49" s="28">
        <f>SUM(G49-H49-I49)</f>
        <v>476</v>
      </c>
      <c r="K49" s="28">
        <v>5894</v>
      </c>
      <c r="L49" s="28">
        <v>91</v>
      </c>
      <c r="M49" s="28">
        <v>0</v>
      </c>
      <c r="N49" s="28">
        <v>0</v>
      </c>
      <c r="O49" s="28">
        <v>0</v>
      </c>
    </row>
    <row r="50" spans="1:15" ht="12.75" customHeight="1">
      <c r="A50" s="4" t="s">
        <v>92</v>
      </c>
      <c r="B50" s="5" t="s">
        <v>93</v>
      </c>
      <c r="C50" s="28">
        <v>41824</v>
      </c>
      <c r="D50" s="28">
        <v>39445</v>
      </c>
      <c r="E50" s="28">
        <v>609</v>
      </c>
      <c r="F50" s="28">
        <f>SUM(C50-D50-E50)</f>
        <v>1770</v>
      </c>
      <c r="G50" s="28">
        <v>89964</v>
      </c>
      <c r="H50" s="28">
        <v>61796</v>
      </c>
      <c r="I50" s="28">
        <v>2857</v>
      </c>
      <c r="J50" s="28">
        <f>SUM(G50-H50-I50)</f>
        <v>25311</v>
      </c>
      <c r="K50" s="28">
        <v>10715</v>
      </c>
      <c r="L50" s="28">
        <v>472</v>
      </c>
      <c r="M50" s="28">
        <v>8976</v>
      </c>
      <c r="N50" s="28">
        <v>886</v>
      </c>
      <c r="O50" s="28">
        <v>886</v>
      </c>
    </row>
    <row r="51" spans="1:15" ht="12.75" customHeight="1">
      <c r="A51" s="8"/>
      <c r="B51" s="9" t="s">
        <v>94</v>
      </c>
      <c r="C51" s="29">
        <f t="shared" ref="C51:O51" si="9">SUM(C47:C50)</f>
        <v>72048</v>
      </c>
      <c r="D51" s="29">
        <f t="shared" si="9"/>
        <v>67375</v>
      </c>
      <c r="E51" s="29">
        <f t="shared" si="9"/>
        <v>1183</v>
      </c>
      <c r="F51" s="29">
        <f t="shared" si="9"/>
        <v>3490</v>
      </c>
      <c r="G51" s="29">
        <f t="shared" si="9"/>
        <v>129859</v>
      </c>
      <c r="H51" s="29">
        <f t="shared" si="9"/>
        <v>95514</v>
      </c>
      <c r="I51" s="29">
        <f t="shared" si="9"/>
        <v>4377</v>
      </c>
      <c r="J51" s="29">
        <f t="shared" si="9"/>
        <v>29968</v>
      </c>
      <c r="K51" s="29">
        <f t="shared" si="9"/>
        <v>18363</v>
      </c>
      <c r="L51" s="29">
        <f t="shared" si="9"/>
        <v>584</v>
      </c>
      <c r="M51" s="29">
        <f t="shared" si="9"/>
        <v>9481</v>
      </c>
      <c r="N51" s="29">
        <f t="shared" si="9"/>
        <v>1079</v>
      </c>
      <c r="O51" s="29">
        <f t="shared" si="9"/>
        <v>1079</v>
      </c>
    </row>
    <row r="52" spans="1:15" ht="12.75" customHeight="1">
      <c r="A52" s="4" t="s">
        <v>95</v>
      </c>
      <c r="B52" s="5" t="s">
        <v>96</v>
      </c>
      <c r="C52" s="28">
        <v>7480</v>
      </c>
      <c r="D52" s="28">
        <v>6876</v>
      </c>
      <c r="E52" s="28">
        <v>54</v>
      </c>
      <c r="F52" s="28">
        <f t="shared" ref="F52:F58" si="10">SUM(C52-D52-E52)</f>
        <v>550</v>
      </c>
      <c r="G52" s="28">
        <v>22776</v>
      </c>
      <c r="H52" s="28">
        <v>15180</v>
      </c>
      <c r="I52" s="28">
        <v>191</v>
      </c>
      <c r="J52" s="28">
        <f t="shared" ref="J52:J58" si="11">SUM(G52-H52-I52)</f>
        <v>7405</v>
      </c>
      <c r="K52" s="28">
        <v>8992</v>
      </c>
      <c r="L52" s="28">
        <v>0</v>
      </c>
      <c r="M52" s="28">
        <v>272</v>
      </c>
      <c r="N52" s="28">
        <v>690</v>
      </c>
      <c r="O52" s="28">
        <v>690</v>
      </c>
    </row>
    <row r="53" spans="1:15" ht="12.75" customHeight="1">
      <c r="A53" s="4" t="s">
        <v>97</v>
      </c>
      <c r="B53" s="5" t="s">
        <v>98</v>
      </c>
      <c r="C53" s="28">
        <v>47657</v>
      </c>
      <c r="D53" s="28">
        <v>35162</v>
      </c>
      <c r="E53" s="28">
        <v>539</v>
      </c>
      <c r="F53" s="28">
        <f t="shared" si="10"/>
        <v>11956</v>
      </c>
      <c r="G53" s="28">
        <v>136283</v>
      </c>
      <c r="H53" s="28">
        <v>85794</v>
      </c>
      <c r="I53" s="28">
        <v>3711</v>
      </c>
      <c r="J53" s="28">
        <f t="shared" si="11"/>
        <v>46778</v>
      </c>
      <c r="K53" s="28">
        <v>5803</v>
      </c>
      <c r="L53" s="28">
        <v>0</v>
      </c>
      <c r="M53" s="28">
        <v>3145</v>
      </c>
      <c r="N53" s="28">
        <v>2312</v>
      </c>
      <c r="O53" s="28">
        <v>2312</v>
      </c>
    </row>
    <row r="54" spans="1:15" ht="12.75" customHeight="1">
      <c r="A54" s="4" t="s">
        <v>99</v>
      </c>
      <c r="B54" s="5" t="s">
        <v>100</v>
      </c>
      <c r="C54" s="28">
        <v>8136</v>
      </c>
      <c r="D54" s="28">
        <v>4607</v>
      </c>
      <c r="E54" s="28">
        <v>205</v>
      </c>
      <c r="F54" s="28">
        <f t="shared" si="10"/>
        <v>3324</v>
      </c>
      <c r="G54" s="28">
        <v>25687</v>
      </c>
      <c r="H54" s="28">
        <v>12938</v>
      </c>
      <c r="I54" s="28">
        <v>1810</v>
      </c>
      <c r="J54" s="28">
        <f t="shared" si="11"/>
        <v>10939</v>
      </c>
      <c r="K54" s="28">
        <v>365</v>
      </c>
      <c r="L54" s="28">
        <v>86</v>
      </c>
      <c r="M54" s="28">
        <v>732</v>
      </c>
      <c r="N54" s="28">
        <v>0</v>
      </c>
      <c r="O54" s="28">
        <v>0</v>
      </c>
    </row>
    <row r="55" spans="1:15" ht="12.75" customHeight="1">
      <c r="A55" s="4" t="s">
        <v>101</v>
      </c>
      <c r="B55" s="5" t="s">
        <v>102</v>
      </c>
      <c r="C55" s="28">
        <v>35219</v>
      </c>
      <c r="D55" s="28">
        <v>24526</v>
      </c>
      <c r="E55" s="28">
        <v>478</v>
      </c>
      <c r="F55" s="28">
        <f t="shared" si="10"/>
        <v>10215</v>
      </c>
      <c r="G55" s="28">
        <v>104639</v>
      </c>
      <c r="H55" s="28">
        <v>53624</v>
      </c>
      <c r="I55" s="28">
        <v>2310</v>
      </c>
      <c r="J55" s="28">
        <f t="shared" si="11"/>
        <v>48705</v>
      </c>
      <c r="K55" s="28">
        <v>14659</v>
      </c>
      <c r="L55" s="28">
        <v>0</v>
      </c>
      <c r="M55" s="28">
        <v>6124</v>
      </c>
      <c r="N55" s="28">
        <v>8500</v>
      </c>
      <c r="O55" s="28">
        <v>8500</v>
      </c>
    </row>
    <row r="56" spans="1:15" ht="12.75" customHeight="1">
      <c r="A56" s="4" t="s">
        <v>103</v>
      </c>
      <c r="B56" s="5" t="s">
        <v>104</v>
      </c>
      <c r="C56" s="28">
        <v>45916</v>
      </c>
      <c r="D56" s="28">
        <v>19947</v>
      </c>
      <c r="E56" s="28">
        <v>1972</v>
      </c>
      <c r="F56" s="28">
        <f t="shared" si="10"/>
        <v>23997</v>
      </c>
      <c r="G56" s="28">
        <v>149073</v>
      </c>
      <c r="H56" s="28">
        <v>43048</v>
      </c>
      <c r="I56" s="28">
        <v>11194</v>
      </c>
      <c r="J56" s="28">
        <f t="shared" si="11"/>
        <v>94831</v>
      </c>
      <c r="K56" s="28">
        <v>13389</v>
      </c>
      <c r="L56" s="28">
        <v>709</v>
      </c>
      <c r="M56" s="28">
        <v>17237</v>
      </c>
      <c r="N56" s="28">
        <v>1356</v>
      </c>
      <c r="O56" s="28">
        <v>1356</v>
      </c>
    </row>
    <row r="57" spans="1:15" ht="12.75" customHeight="1">
      <c r="A57" s="4" t="s">
        <v>105</v>
      </c>
      <c r="B57" s="5" t="s">
        <v>106</v>
      </c>
      <c r="C57" s="28">
        <v>42327</v>
      </c>
      <c r="D57" s="28">
        <v>23501</v>
      </c>
      <c r="E57" s="28">
        <v>2109</v>
      </c>
      <c r="F57" s="28">
        <f t="shared" si="10"/>
        <v>16717</v>
      </c>
      <c r="G57" s="28">
        <v>152941</v>
      </c>
      <c r="H57" s="28">
        <v>68769</v>
      </c>
      <c r="I57" s="28">
        <v>12006</v>
      </c>
      <c r="J57" s="28">
        <f t="shared" si="11"/>
        <v>72166</v>
      </c>
      <c r="K57" s="28">
        <v>3055</v>
      </c>
      <c r="L57" s="28">
        <v>0</v>
      </c>
      <c r="M57" s="28">
        <v>9327</v>
      </c>
      <c r="N57" s="28">
        <v>249</v>
      </c>
      <c r="O57" s="28">
        <v>249</v>
      </c>
    </row>
    <row r="58" spans="1:15" ht="12.75" customHeight="1">
      <c r="A58" s="4" t="s">
        <v>107</v>
      </c>
      <c r="B58" s="5" t="s">
        <v>108</v>
      </c>
      <c r="C58" s="28">
        <v>44781</v>
      </c>
      <c r="D58" s="28">
        <v>24694</v>
      </c>
      <c r="E58" s="28">
        <v>708</v>
      </c>
      <c r="F58" s="28">
        <f t="shared" si="10"/>
        <v>19379</v>
      </c>
      <c r="G58" s="28">
        <v>135905</v>
      </c>
      <c r="H58" s="28">
        <v>54226</v>
      </c>
      <c r="I58" s="28">
        <v>3851</v>
      </c>
      <c r="J58" s="28">
        <f t="shared" si="11"/>
        <v>77828</v>
      </c>
      <c r="K58" s="28">
        <v>4375</v>
      </c>
      <c r="L58" s="28">
        <v>160</v>
      </c>
      <c r="M58" s="28">
        <v>6272</v>
      </c>
      <c r="N58" s="28">
        <v>16278</v>
      </c>
      <c r="O58" s="28">
        <v>16278</v>
      </c>
    </row>
    <row r="59" spans="1:15" ht="12.75" customHeight="1">
      <c r="A59" s="8"/>
      <c r="B59" s="9" t="s">
        <v>109</v>
      </c>
      <c r="C59" s="29">
        <f t="shared" ref="C59:O59" si="12">SUM(C52:C58)</f>
        <v>231516</v>
      </c>
      <c r="D59" s="29">
        <f t="shared" si="12"/>
        <v>139313</v>
      </c>
      <c r="E59" s="29">
        <f t="shared" si="12"/>
        <v>6065</v>
      </c>
      <c r="F59" s="29">
        <f t="shared" si="12"/>
        <v>86138</v>
      </c>
      <c r="G59" s="29">
        <f t="shared" si="12"/>
        <v>727304</v>
      </c>
      <c r="H59" s="29">
        <f t="shared" si="12"/>
        <v>333579</v>
      </c>
      <c r="I59" s="29">
        <f t="shared" si="12"/>
        <v>35073</v>
      </c>
      <c r="J59" s="29">
        <f t="shared" si="12"/>
        <v>358652</v>
      </c>
      <c r="K59" s="29">
        <f t="shared" si="12"/>
        <v>50638</v>
      </c>
      <c r="L59" s="29">
        <f t="shared" si="12"/>
        <v>955</v>
      </c>
      <c r="M59" s="29">
        <f t="shared" si="12"/>
        <v>43109</v>
      </c>
      <c r="N59" s="29">
        <f t="shared" si="12"/>
        <v>29385</v>
      </c>
      <c r="O59" s="29">
        <f t="shared" si="12"/>
        <v>29385</v>
      </c>
    </row>
    <row r="60" spans="1:15" ht="12.75" customHeight="1">
      <c r="A60" s="4" t="s">
        <v>110</v>
      </c>
      <c r="B60" s="5" t="s">
        <v>111</v>
      </c>
      <c r="C60" s="28">
        <v>50733</v>
      </c>
      <c r="D60" s="28">
        <v>38915</v>
      </c>
      <c r="E60" s="28">
        <v>3005</v>
      </c>
      <c r="F60" s="28">
        <f t="shared" ref="F60:F68" si="13">SUM(C60-D60-E60)</f>
        <v>8813</v>
      </c>
      <c r="G60" s="28">
        <v>146548</v>
      </c>
      <c r="H60" s="28">
        <v>85553</v>
      </c>
      <c r="I60" s="28">
        <v>21806</v>
      </c>
      <c r="J60" s="28">
        <f t="shared" ref="J60:J68" si="14">SUM(G60-H60-I60)</f>
        <v>39189</v>
      </c>
      <c r="K60" s="28">
        <v>1746</v>
      </c>
      <c r="L60" s="28">
        <v>0</v>
      </c>
      <c r="M60" s="28">
        <v>4873</v>
      </c>
      <c r="N60" s="28">
        <v>992</v>
      </c>
      <c r="O60" s="28">
        <v>992</v>
      </c>
    </row>
    <row r="61" spans="1:15" ht="12.75" customHeight="1">
      <c r="A61" s="4" t="s">
        <v>112</v>
      </c>
      <c r="B61" s="5" t="s">
        <v>113</v>
      </c>
      <c r="C61" s="28">
        <v>12915</v>
      </c>
      <c r="D61" s="28">
        <v>10112</v>
      </c>
      <c r="E61" s="28">
        <v>134</v>
      </c>
      <c r="F61" s="28">
        <f t="shared" si="13"/>
        <v>2669</v>
      </c>
      <c r="G61" s="28">
        <v>29665</v>
      </c>
      <c r="H61" s="28">
        <v>22702</v>
      </c>
      <c r="I61" s="28">
        <v>778</v>
      </c>
      <c r="J61" s="28">
        <f t="shared" si="14"/>
        <v>6185</v>
      </c>
      <c r="K61" s="28">
        <v>65</v>
      </c>
      <c r="L61" s="28">
        <v>628</v>
      </c>
      <c r="M61" s="28">
        <v>2322</v>
      </c>
      <c r="N61" s="28">
        <v>14</v>
      </c>
      <c r="O61" s="28">
        <v>14</v>
      </c>
    </row>
    <row r="62" spans="1:15" ht="12.75" customHeight="1">
      <c r="A62" s="4" t="s">
        <v>114</v>
      </c>
      <c r="B62" s="5" t="s">
        <v>115</v>
      </c>
      <c r="C62" s="28">
        <v>21666</v>
      </c>
      <c r="D62" s="28">
        <v>13185</v>
      </c>
      <c r="E62" s="28">
        <v>823</v>
      </c>
      <c r="F62" s="28">
        <f t="shared" si="13"/>
        <v>7658</v>
      </c>
      <c r="G62" s="28">
        <v>85644</v>
      </c>
      <c r="H62" s="28">
        <v>34835</v>
      </c>
      <c r="I62" s="28">
        <v>6697</v>
      </c>
      <c r="J62" s="28">
        <f t="shared" si="14"/>
        <v>44112</v>
      </c>
      <c r="K62" s="28">
        <v>12881</v>
      </c>
      <c r="L62" s="28">
        <v>465</v>
      </c>
      <c r="M62" s="28">
        <v>7323</v>
      </c>
      <c r="N62" s="28">
        <v>6104</v>
      </c>
      <c r="O62" s="28">
        <v>6104</v>
      </c>
    </row>
    <row r="63" spans="1:15" ht="12.75" customHeight="1">
      <c r="A63" s="4" t="s">
        <v>116</v>
      </c>
      <c r="B63" s="5" t="s">
        <v>117</v>
      </c>
      <c r="C63" s="28">
        <v>33483</v>
      </c>
      <c r="D63" s="28">
        <v>23458</v>
      </c>
      <c r="E63" s="28">
        <v>1238</v>
      </c>
      <c r="F63" s="28">
        <f t="shared" si="13"/>
        <v>8787</v>
      </c>
      <c r="G63" s="28">
        <v>104058</v>
      </c>
      <c r="H63" s="28">
        <v>62482</v>
      </c>
      <c r="I63" s="28">
        <v>11345</v>
      </c>
      <c r="J63" s="28">
        <f t="shared" si="14"/>
        <v>30231</v>
      </c>
      <c r="K63" s="28">
        <v>966</v>
      </c>
      <c r="L63" s="28">
        <v>0</v>
      </c>
      <c r="M63" s="28">
        <v>4650</v>
      </c>
      <c r="N63" s="28">
        <v>58</v>
      </c>
      <c r="O63" s="28">
        <v>58</v>
      </c>
    </row>
    <row r="64" spans="1:15" ht="12.75" customHeight="1">
      <c r="A64" s="4" t="s">
        <v>118</v>
      </c>
      <c r="B64" s="5" t="s">
        <v>119</v>
      </c>
      <c r="C64" s="28">
        <v>27740</v>
      </c>
      <c r="D64" s="28">
        <v>15560</v>
      </c>
      <c r="E64" s="28">
        <v>1446</v>
      </c>
      <c r="F64" s="28">
        <f t="shared" si="13"/>
        <v>10734</v>
      </c>
      <c r="G64" s="28">
        <v>101692</v>
      </c>
      <c r="H64" s="28">
        <v>41831</v>
      </c>
      <c r="I64" s="28">
        <v>10393</v>
      </c>
      <c r="J64" s="28">
        <f t="shared" si="14"/>
        <v>49468</v>
      </c>
      <c r="K64" s="28">
        <v>508</v>
      </c>
      <c r="L64" s="28">
        <v>36</v>
      </c>
      <c r="M64" s="28">
        <v>1524</v>
      </c>
      <c r="N64" s="28">
        <v>53</v>
      </c>
      <c r="O64" s="28">
        <v>53</v>
      </c>
    </row>
    <row r="65" spans="1:15" ht="12.75" customHeight="1">
      <c r="A65" s="4" t="s">
        <v>120</v>
      </c>
      <c r="B65" s="5" t="s">
        <v>121</v>
      </c>
      <c r="C65" s="28">
        <v>14100</v>
      </c>
      <c r="D65" s="28">
        <v>11332</v>
      </c>
      <c r="E65" s="28">
        <v>1080</v>
      </c>
      <c r="F65" s="28">
        <f t="shared" si="13"/>
        <v>1688</v>
      </c>
      <c r="G65" s="28">
        <v>60569</v>
      </c>
      <c r="H65" s="28">
        <v>29467</v>
      </c>
      <c r="I65" s="28">
        <v>7720</v>
      </c>
      <c r="J65" s="28">
        <f t="shared" si="14"/>
        <v>23382</v>
      </c>
      <c r="K65" s="28">
        <v>2857</v>
      </c>
      <c r="L65" s="28">
        <v>1</v>
      </c>
      <c r="M65" s="28">
        <v>3415</v>
      </c>
      <c r="N65" s="28">
        <v>303</v>
      </c>
      <c r="O65" s="28">
        <v>303</v>
      </c>
    </row>
    <row r="66" spans="1:15" ht="12.75" customHeight="1">
      <c r="A66" s="4" t="s">
        <v>122</v>
      </c>
      <c r="B66" s="5" t="s">
        <v>123</v>
      </c>
      <c r="C66" s="28">
        <v>26543</v>
      </c>
      <c r="D66" s="28">
        <v>10197</v>
      </c>
      <c r="E66" s="28">
        <v>588</v>
      </c>
      <c r="F66" s="28">
        <f t="shared" si="13"/>
        <v>15758</v>
      </c>
      <c r="G66" s="28">
        <v>153566</v>
      </c>
      <c r="H66" s="28">
        <v>25532</v>
      </c>
      <c r="I66" s="28">
        <v>4032</v>
      </c>
      <c r="J66" s="28">
        <f t="shared" si="14"/>
        <v>124002</v>
      </c>
      <c r="K66" s="28">
        <v>14058</v>
      </c>
      <c r="L66" s="28">
        <v>60</v>
      </c>
      <c r="M66" s="28">
        <v>24040</v>
      </c>
      <c r="N66" s="28">
        <v>559</v>
      </c>
      <c r="O66" s="28">
        <v>245</v>
      </c>
    </row>
    <row r="67" spans="1:15" ht="12.75" customHeight="1">
      <c r="A67" s="4" t="s">
        <v>124</v>
      </c>
      <c r="B67" s="5" t="s">
        <v>125</v>
      </c>
      <c r="C67" s="28">
        <v>45711</v>
      </c>
      <c r="D67" s="28">
        <v>16386</v>
      </c>
      <c r="E67" s="28">
        <v>0</v>
      </c>
      <c r="F67" s="28">
        <f t="shared" si="13"/>
        <v>29325</v>
      </c>
      <c r="G67" s="28">
        <v>214325</v>
      </c>
      <c r="H67" s="28">
        <v>37170</v>
      </c>
      <c r="I67" s="28">
        <v>0</v>
      </c>
      <c r="J67" s="28">
        <f t="shared" si="14"/>
        <v>177155</v>
      </c>
      <c r="K67" s="28">
        <v>15458</v>
      </c>
      <c r="L67" s="28">
        <v>0</v>
      </c>
      <c r="M67" s="28">
        <v>47336</v>
      </c>
      <c r="N67" s="28">
        <v>709</v>
      </c>
      <c r="O67" s="28">
        <v>709</v>
      </c>
    </row>
    <row r="68" spans="1:15" ht="12.75" customHeight="1">
      <c r="A68" s="4" t="s">
        <v>126</v>
      </c>
      <c r="B68" s="5" t="s">
        <v>127</v>
      </c>
      <c r="C68" s="28">
        <v>20021</v>
      </c>
      <c r="D68" s="28">
        <v>13869</v>
      </c>
      <c r="E68" s="28">
        <v>326</v>
      </c>
      <c r="F68" s="28">
        <f t="shared" si="13"/>
        <v>5826</v>
      </c>
      <c r="G68" s="28">
        <v>73765</v>
      </c>
      <c r="H68" s="28">
        <v>29404</v>
      </c>
      <c r="I68" s="28">
        <v>2365</v>
      </c>
      <c r="J68" s="28">
        <f t="shared" si="14"/>
        <v>41996</v>
      </c>
      <c r="K68" s="28">
        <v>191</v>
      </c>
      <c r="L68" s="28">
        <v>25</v>
      </c>
      <c r="M68" s="28">
        <v>1652</v>
      </c>
      <c r="N68" s="28">
        <v>94</v>
      </c>
      <c r="O68" s="28">
        <v>94</v>
      </c>
    </row>
    <row r="69" spans="1:15" ht="12.75" customHeight="1">
      <c r="A69" s="8"/>
      <c r="B69" s="9" t="s">
        <v>128</v>
      </c>
      <c r="C69" s="29">
        <f t="shared" ref="C69:O69" si="15">SUM(C60:C68)</f>
        <v>252912</v>
      </c>
      <c r="D69" s="29">
        <f t="shared" si="15"/>
        <v>153014</v>
      </c>
      <c r="E69" s="29">
        <f t="shared" si="15"/>
        <v>8640</v>
      </c>
      <c r="F69" s="29">
        <f t="shared" si="15"/>
        <v>91258</v>
      </c>
      <c r="G69" s="29">
        <f t="shared" si="15"/>
        <v>969832</v>
      </c>
      <c r="H69" s="29">
        <f t="shared" si="15"/>
        <v>368976</v>
      </c>
      <c r="I69" s="29">
        <f t="shared" si="15"/>
        <v>65136</v>
      </c>
      <c r="J69" s="29">
        <f t="shared" si="15"/>
        <v>535720</v>
      </c>
      <c r="K69" s="29">
        <f t="shared" si="15"/>
        <v>48730</v>
      </c>
      <c r="L69" s="29">
        <f t="shared" si="15"/>
        <v>1215</v>
      </c>
      <c r="M69" s="29">
        <f t="shared" si="15"/>
        <v>97135</v>
      </c>
      <c r="N69" s="29">
        <f t="shared" si="15"/>
        <v>8886</v>
      </c>
      <c r="O69" s="29">
        <f t="shared" si="15"/>
        <v>8572</v>
      </c>
    </row>
    <row r="70" spans="1:15" ht="12.75" customHeight="1">
      <c r="A70" s="4" t="s">
        <v>129</v>
      </c>
      <c r="B70" s="5" t="s">
        <v>130</v>
      </c>
      <c r="C70" s="28">
        <v>16206</v>
      </c>
      <c r="D70" s="28">
        <v>13923</v>
      </c>
      <c r="E70" s="28">
        <v>928</v>
      </c>
      <c r="F70" s="28">
        <f t="shared" ref="F70:F79" si="16">SUM(C70-D70-E70)</f>
        <v>1355</v>
      </c>
      <c r="G70" s="28">
        <v>50650</v>
      </c>
      <c r="H70" s="28">
        <v>31593</v>
      </c>
      <c r="I70" s="28">
        <v>8097</v>
      </c>
      <c r="J70" s="28">
        <f t="shared" ref="J70:J79" si="17">SUM(G70-H70-I70)</f>
        <v>10960</v>
      </c>
      <c r="K70" s="28">
        <v>1340</v>
      </c>
      <c r="L70" s="28">
        <v>13</v>
      </c>
      <c r="M70" s="28">
        <v>1664</v>
      </c>
      <c r="N70" s="28">
        <v>237</v>
      </c>
      <c r="O70" s="28">
        <v>237</v>
      </c>
    </row>
    <row r="71" spans="1:15" ht="12.75" customHeight="1">
      <c r="A71" s="4" t="s">
        <v>131</v>
      </c>
      <c r="B71" s="5" t="s">
        <v>132</v>
      </c>
      <c r="C71" s="28">
        <v>73116</v>
      </c>
      <c r="D71" s="28">
        <v>43003</v>
      </c>
      <c r="E71" s="28">
        <v>2209</v>
      </c>
      <c r="F71" s="28">
        <f t="shared" si="16"/>
        <v>27904</v>
      </c>
      <c r="G71" s="28">
        <v>165111</v>
      </c>
      <c r="H71" s="28">
        <v>72826</v>
      </c>
      <c r="I71" s="28">
        <v>13223</v>
      </c>
      <c r="J71" s="28">
        <f t="shared" si="17"/>
        <v>79062</v>
      </c>
      <c r="K71" s="28">
        <v>7888</v>
      </c>
      <c r="L71" s="28">
        <v>0</v>
      </c>
      <c r="M71" s="28">
        <v>4440</v>
      </c>
      <c r="N71" s="28">
        <v>9732</v>
      </c>
      <c r="O71" s="28">
        <v>9732</v>
      </c>
    </row>
    <row r="72" spans="1:15" ht="12.75" customHeight="1">
      <c r="A72" s="4" t="s">
        <v>133</v>
      </c>
      <c r="B72" s="5" t="s">
        <v>134</v>
      </c>
      <c r="C72" s="28">
        <v>11470</v>
      </c>
      <c r="D72" s="28">
        <v>9426</v>
      </c>
      <c r="E72" s="28">
        <v>0</v>
      </c>
      <c r="F72" s="28">
        <f t="shared" si="16"/>
        <v>2044</v>
      </c>
      <c r="G72" s="28">
        <v>32334</v>
      </c>
      <c r="H72" s="28">
        <v>23034</v>
      </c>
      <c r="I72" s="28">
        <v>0</v>
      </c>
      <c r="J72" s="28">
        <f t="shared" si="17"/>
        <v>9300</v>
      </c>
      <c r="K72" s="28">
        <v>2190</v>
      </c>
      <c r="L72" s="28">
        <v>838</v>
      </c>
      <c r="M72" s="28">
        <v>4658</v>
      </c>
      <c r="N72" s="28">
        <v>128</v>
      </c>
      <c r="O72" s="28">
        <v>128</v>
      </c>
    </row>
    <row r="73" spans="1:15" ht="12.75" customHeight="1">
      <c r="A73" s="4" t="s">
        <v>135</v>
      </c>
      <c r="B73" s="5" t="s">
        <v>136</v>
      </c>
      <c r="C73" s="28">
        <v>28589</v>
      </c>
      <c r="D73" s="28">
        <v>19801</v>
      </c>
      <c r="E73" s="28">
        <v>180</v>
      </c>
      <c r="F73" s="28">
        <f t="shared" si="16"/>
        <v>8608</v>
      </c>
      <c r="G73" s="28">
        <v>84336</v>
      </c>
      <c r="H73" s="28">
        <v>41422</v>
      </c>
      <c r="I73" s="28">
        <v>829</v>
      </c>
      <c r="J73" s="28">
        <f t="shared" si="17"/>
        <v>42085</v>
      </c>
      <c r="K73" s="28">
        <v>5119</v>
      </c>
      <c r="L73" s="28">
        <v>398</v>
      </c>
      <c r="M73" s="28">
        <v>9014</v>
      </c>
      <c r="N73" s="28">
        <v>19999</v>
      </c>
      <c r="O73" s="28">
        <v>19660</v>
      </c>
    </row>
    <row r="74" spans="1:15" ht="12.75" customHeight="1">
      <c r="A74" s="4" t="s">
        <v>137</v>
      </c>
      <c r="B74" s="5" t="s">
        <v>138</v>
      </c>
      <c r="C74" s="28">
        <v>23382</v>
      </c>
      <c r="D74" s="28">
        <v>19459</v>
      </c>
      <c r="E74" s="28">
        <v>666</v>
      </c>
      <c r="F74" s="28">
        <f t="shared" si="16"/>
        <v>3257</v>
      </c>
      <c r="G74" s="28">
        <v>49947</v>
      </c>
      <c r="H74" s="28">
        <v>33012</v>
      </c>
      <c r="I74" s="28">
        <v>3409</v>
      </c>
      <c r="J74" s="28">
        <f t="shared" si="17"/>
        <v>13526</v>
      </c>
      <c r="K74" s="28">
        <v>2095</v>
      </c>
      <c r="L74" s="28">
        <v>0</v>
      </c>
      <c r="M74" s="28">
        <v>858</v>
      </c>
      <c r="N74" s="28">
        <v>970</v>
      </c>
      <c r="O74" s="28">
        <v>970</v>
      </c>
    </row>
    <row r="75" spans="1:15" ht="12.75" customHeight="1">
      <c r="A75" s="4" t="s">
        <v>139</v>
      </c>
      <c r="B75" s="5" t="s">
        <v>140</v>
      </c>
      <c r="C75" s="28">
        <v>11768</v>
      </c>
      <c r="D75" s="28">
        <v>11252</v>
      </c>
      <c r="E75" s="28">
        <v>196</v>
      </c>
      <c r="F75" s="28">
        <f t="shared" si="16"/>
        <v>320</v>
      </c>
      <c r="G75" s="28">
        <v>22865</v>
      </c>
      <c r="H75" s="28">
        <v>18205</v>
      </c>
      <c r="I75" s="28">
        <v>1931</v>
      </c>
      <c r="J75" s="28">
        <f t="shared" si="17"/>
        <v>2729</v>
      </c>
      <c r="K75" s="28">
        <v>102</v>
      </c>
      <c r="L75" s="28">
        <v>0</v>
      </c>
      <c r="M75" s="28">
        <v>36</v>
      </c>
      <c r="N75" s="28">
        <v>56</v>
      </c>
      <c r="O75" s="28">
        <v>0</v>
      </c>
    </row>
    <row r="76" spans="1:15" ht="12.75" customHeight="1">
      <c r="A76" s="4" t="s">
        <v>141</v>
      </c>
      <c r="B76" s="5" t="s">
        <v>142</v>
      </c>
      <c r="C76" s="28">
        <v>24280</v>
      </c>
      <c r="D76" s="28">
        <v>18215</v>
      </c>
      <c r="E76" s="28">
        <v>373</v>
      </c>
      <c r="F76" s="28">
        <f t="shared" si="16"/>
        <v>5692</v>
      </c>
      <c r="G76" s="28">
        <v>65104</v>
      </c>
      <c r="H76" s="28">
        <v>39548</v>
      </c>
      <c r="I76" s="28">
        <v>1822</v>
      </c>
      <c r="J76" s="28">
        <f t="shared" si="17"/>
        <v>23734</v>
      </c>
      <c r="K76" s="28">
        <v>1224</v>
      </c>
      <c r="L76" s="28">
        <v>345</v>
      </c>
      <c r="M76" s="28">
        <v>2094</v>
      </c>
      <c r="N76" s="28">
        <v>874</v>
      </c>
      <c r="O76" s="28">
        <v>874</v>
      </c>
    </row>
    <row r="77" spans="1:15" ht="12.75" customHeight="1">
      <c r="A77" s="4" t="s">
        <v>143</v>
      </c>
      <c r="B77" s="5" t="s">
        <v>144</v>
      </c>
      <c r="C77" s="28">
        <v>21534</v>
      </c>
      <c r="D77" s="28">
        <v>14262</v>
      </c>
      <c r="E77" s="28">
        <v>297</v>
      </c>
      <c r="F77" s="28">
        <f t="shared" si="16"/>
        <v>6975</v>
      </c>
      <c r="G77" s="28">
        <v>50693</v>
      </c>
      <c r="H77" s="28">
        <v>26422</v>
      </c>
      <c r="I77" s="28">
        <v>1376</v>
      </c>
      <c r="J77" s="28">
        <f t="shared" si="17"/>
        <v>22895</v>
      </c>
      <c r="K77" s="28">
        <v>2991</v>
      </c>
      <c r="L77" s="28">
        <v>0</v>
      </c>
      <c r="M77" s="28">
        <v>2345</v>
      </c>
      <c r="N77" s="28">
        <v>570</v>
      </c>
      <c r="O77" s="28">
        <v>570</v>
      </c>
    </row>
    <row r="78" spans="1:15" ht="12.75" customHeight="1">
      <c r="A78" s="4" t="s">
        <v>145</v>
      </c>
      <c r="B78" s="5" t="s">
        <v>146</v>
      </c>
      <c r="C78" s="28">
        <v>12776</v>
      </c>
      <c r="D78" s="28">
        <v>10479</v>
      </c>
      <c r="E78" s="28">
        <v>0</v>
      </c>
      <c r="F78" s="28">
        <f t="shared" si="16"/>
        <v>2297</v>
      </c>
      <c r="G78" s="28">
        <v>24129</v>
      </c>
      <c r="H78" s="28">
        <v>17552</v>
      </c>
      <c r="I78" s="28">
        <v>0</v>
      </c>
      <c r="J78" s="28">
        <f t="shared" si="17"/>
        <v>6577</v>
      </c>
      <c r="K78" s="28">
        <v>531</v>
      </c>
      <c r="L78" s="28">
        <v>0</v>
      </c>
      <c r="M78" s="28">
        <v>9</v>
      </c>
      <c r="N78" s="28">
        <v>180</v>
      </c>
      <c r="O78" s="28">
        <v>180</v>
      </c>
    </row>
    <row r="79" spans="1:15" ht="12.75" customHeight="1">
      <c r="A79" s="4" t="s">
        <v>147</v>
      </c>
      <c r="B79" s="5" t="s">
        <v>148</v>
      </c>
      <c r="C79" s="28">
        <v>12603</v>
      </c>
      <c r="D79" s="28">
        <v>11737</v>
      </c>
      <c r="E79" s="28">
        <v>265</v>
      </c>
      <c r="F79" s="28">
        <f t="shared" si="16"/>
        <v>601</v>
      </c>
      <c r="G79" s="28">
        <v>39189</v>
      </c>
      <c r="H79" s="28">
        <v>27552</v>
      </c>
      <c r="I79" s="28">
        <v>1766</v>
      </c>
      <c r="J79" s="28">
        <f t="shared" si="17"/>
        <v>9871</v>
      </c>
      <c r="K79" s="28">
        <v>2046</v>
      </c>
      <c r="L79" s="28">
        <v>230</v>
      </c>
      <c r="M79" s="28">
        <v>7465</v>
      </c>
      <c r="N79" s="28">
        <v>335</v>
      </c>
      <c r="O79" s="28">
        <v>335</v>
      </c>
    </row>
    <row r="80" spans="1:15" ht="12.75" customHeight="1">
      <c r="A80" s="8"/>
      <c r="B80" s="9" t="s">
        <v>149</v>
      </c>
      <c r="C80" s="29">
        <f t="shared" ref="C80:O80" si="18">SUM(C70:C79)</f>
        <v>235724</v>
      </c>
      <c r="D80" s="29">
        <f t="shared" si="18"/>
        <v>171557</v>
      </c>
      <c r="E80" s="29">
        <f t="shared" si="18"/>
        <v>5114</v>
      </c>
      <c r="F80" s="29">
        <f t="shared" si="18"/>
        <v>59053</v>
      </c>
      <c r="G80" s="29">
        <f t="shared" si="18"/>
        <v>584358</v>
      </c>
      <c r="H80" s="29">
        <f t="shared" si="18"/>
        <v>331166</v>
      </c>
      <c r="I80" s="29">
        <f t="shared" si="18"/>
        <v>32453</v>
      </c>
      <c r="J80" s="29">
        <f t="shared" si="18"/>
        <v>220739</v>
      </c>
      <c r="K80" s="29">
        <f t="shared" si="18"/>
        <v>25526</v>
      </c>
      <c r="L80" s="29">
        <f t="shared" si="18"/>
        <v>1824</v>
      </c>
      <c r="M80" s="29">
        <f t="shared" si="18"/>
        <v>32583</v>
      </c>
      <c r="N80" s="29">
        <f t="shared" si="18"/>
        <v>33081</v>
      </c>
      <c r="O80" s="29">
        <f t="shared" si="18"/>
        <v>32686</v>
      </c>
    </row>
    <row r="81" spans="1:15" ht="12.75" customHeight="1">
      <c r="A81" s="4" t="s">
        <v>150</v>
      </c>
      <c r="B81" s="5" t="s">
        <v>151</v>
      </c>
      <c r="C81" s="28">
        <v>21822</v>
      </c>
      <c r="D81" s="28">
        <v>12983</v>
      </c>
      <c r="E81" s="28">
        <v>457</v>
      </c>
      <c r="F81" s="28">
        <f>SUM(C81-D81-E81)</f>
        <v>8382</v>
      </c>
      <c r="G81" s="28">
        <v>87636</v>
      </c>
      <c r="H81" s="28">
        <v>42813</v>
      </c>
      <c r="I81" s="28">
        <v>5259</v>
      </c>
      <c r="J81" s="28">
        <f>SUM(G81-H81-I81)</f>
        <v>39564</v>
      </c>
      <c r="K81" s="28">
        <v>1296</v>
      </c>
      <c r="L81" s="28">
        <v>0</v>
      </c>
      <c r="M81" s="28">
        <v>4569</v>
      </c>
      <c r="N81" s="28">
        <v>1664</v>
      </c>
      <c r="O81" s="28">
        <v>1664</v>
      </c>
    </row>
    <row r="82" spans="1:15" ht="12.75" customHeight="1">
      <c r="A82" s="4" t="s">
        <v>152</v>
      </c>
      <c r="B82" s="5" t="s">
        <v>153</v>
      </c>
      <c r="C82" s="28">
        <v>11204</v>
      </c>
      <c r="D82" s="28">
        <v>8326</v>
      </c>
      <c r="E82" s="28">
        <v>122</v>
      </c>
      <c r="F82" s="28">
        <f>SUM(C82-D82-E82)</f>
        <v>2756</v>
      </c>
      <c r="G82" s="28">
        <v>49609</v>
      </c>
      <c r="H82" s="28">
        <v>24611</v>
      </c>
      <c r="I82" s="28">
        <v>1342</v>
      </c>
      <c r="J82" s="28">
        <f>SUM(G82-H82-I82)</f>
        <v>23656</v>
      </c>
      <c r="K82" s="28">
        <v>472</v>
      </c>
      <c r="L82" s="28">
        <v>8</v>
      </c>
      <c r="M82" s="28">
        <v>3894</v>
      </c>
      <c r="N82" s="28">
        <v>314</v>
      </c>
      <c r="O82" s="28">
        <v>314</v>
      </c>
    </row>
    <row r="83" spans="1:15" ht="12.75" customHeight="1">
      <c r="A83" s="4" t="s">
        <v>154</v>
      </c>
      <c r="B83" s="5" t="s">
        <v>155</v>
      </c>
      <c r="C83" s="28">
        <v>2894</v>
      </c>
      <c r="D83" s="28">
        <v>2719</v>
      </c>
      <c r="E83" s="28">
        <v>164</v>
      </c>
      <c r="F83" s="28">
        <f>SUM(C83-D83-E83)</f>
        <v>11</v>
      </c>
      <c r="G83" s="28">
        <v>9457</v>
      </c>
      <c r="H83" s="28">
        <v>8108</v>
      </c>
      <c r="I83" s="28">
        <v>1237</v>
      </c>
      <c r="J83" s="28">
        <f>SUM(G83-H83-I83)</f>
        <v>112</v>
      </c>
      <c r="K83" s="28">
        <v>0</v>
      </c>
      <c r="L83" s="28">
        <v>0</v>
      </c>
      <c r="M83" s="28">
        <v>15</v>
      </c>
      <c r="N83" s="28">
        <v>0</v>
      </c>
      <c r="O83" s="28">
        <v>0</v>
      </c>
    </row>
    <row r="84" spans="1:15" ht="12.75" customHeight="1">
      <c r="A84" s="4" t="s">
        <v>156</v>
      </c>
      <c r="B84" s="5" t="s">
        <v>157</v>
      </c>
      <c r="C84" s="28">
        <v>10073</v>
      </c>
      <c r="D84" s="28">
        <v>9255</v>
      </c>
      <c r="E84" s="28">
        <v>128</v>
      </c>
      <c r="F84" s="28">
        <f>SUM(C84-D84-E84)</f>
        <v>690</v>
      </c>
      <c r="G84" s="28">
        <v>39068</v>
      </c>
      <c r="H84" s="28">
        <v>27491</v>
      </c>
      <c r="I84" s="28">
        <v>1302</v>
      </c>
      <c r="J84" s="28">
        <f>SUM(G84-H84-I84)</f>
        <v>10275</v>
      </c>
      <c r="K84" s="28">
        <v>627</v>
      </c>
      <c r="L84" s="28">
        <v>0</v>
      </c>
      <c r="M84" s="28">
        <v>2816</v>
      </c>
      <c r="N84" s="28">
        <v>128</v>
      </c>
      <c r="O84" s="28">
        <v>128</v>
      </c>
    </row>
    <row r="85" spans="1:15" ht="12.75" customHeight="1">
      <c r="A85" s="4" t="s">
        <v>158</v>
      </c>
      <c r="B85" s="5" t="s">
        <v>159</v>
      </c>
      <c r="C85" s="28">
        <v>16170</v>
      </c>
      <c r="D85" s="28">
        <v>14474</v>
      </c>
      <c r="E85" s="28">
        <v>485</v>
      </c>
      <c r="F85" s="28">
        <f>SUM(C85-D85-E85)</f>
        <v>1211</v>
      </c>
      <c r="G85" s="28">
        <v>48988</v>
      </c>
      <c r="H85" s="28">
        <v>35216</v>
      </c>
      <c r="I85" s="28">
        <v>3268</v>
      </c>
      <c r="J85" s="28">
        <f>SUM(G85-H85-I85)</f>
        <v>10504</v>
      </c>
      <c r="K85" s="28">
        <v>1253</v>
      </c>
      <c r="L85" s="28">
        <v>0</v>
      </c>
      <c r="M85" s="28">
        <v>1897</v>
      </c>
      <c r="N85" s="28">
        <v>10987</v>
      </c>
      <c r="O85" s="28">
        <v>10987</v>
      </c>
    </row>
    <row r="86" spans="1:15" ht="12.75" customHeight="1">
      <c r="A86" s="8"/>
      <c r="B86" s="9" t="s">
        <v>160</v>
      </c>
      <c r="C86" s="29">
        <f t="shared" ref="C86:O86" si="19">SUM(C81:C85)</f>
        <v>62163</v>
      </c>
      <c r="D86" s="29">
        <f t="shared" si="19"/>
        <v>47757</v>
      </c>
      <c r="E86" s="29">
        <f t="shared" si="19"/>
        <v>1356</v>
      </c>
      <c r="F86" s="29">
        <f t="shared" si="19"/>
        <v>13050</v>
      </c>
      <c r="G86" s="29">
        <f t="shared" si="19"/>
        <v>234758</v>
      </c>
      <c r="H86" s="29">
        <f t="shared" si="19"/>
        <v>138239</v>
      </c>
      <c r="I86" s="29">
        <f t="shared" si="19"/>
        <v>12408</v>
      </c>
      <c r="J86" s="29">
        <f t="shared" si="19"/>
        <v>84111</v>
      </c>
      <c r="K86" s="29">
        <f t="shared" si="19"/>
        <v>3648</v>
      </c>
      <c r="L86" s="29">
        <f t="shared" si="19"/>
        <v>8</v>
      </c>
      <c r="M86" s="29">
        <f t="shared" si="19"/>
        <v>13191</v>
      </c>
      <c r="N86" s="29">
        <f t="shared" si="19"/>
        <v>13093</v>
      </c>
      <c r="O86" s="29">
        <f t="shared" si="19"/>
        <v>13093</v>
      </c>
    </row>
    <row r="87" spans="1:15" ht="12.75" customHeight="1">
      <c r="A87" s="4" t="s">
        <v>161</v>
      </c>
      <c r="B87" s="5" t="s">
        <v>162</v>
      </c>
      <c r="C87" s="28">
        <v>27973</v>
      </c>
      <c r="D87" s="28">
        <v>23843</v>
      </c>
      <c r="E87" s="28">
        <v>0</v>
      </c>
      <c r="F87" s="28">
        <f>SUM(C87-D87-E87)</f>
        <v>4130</v>
      </c>
      <c r="G87" s="28">
        <v>109482</v>
      </c>
      <c r="H87" s="28">
        <v>64770</v>
      </c>
      <c r="I87" s="28">
        <v>0</v>
      </c>
      <c r="J87" s="28">
        <f>SUM(G87-H87-I87)</f>
        <v>44712</v>
      </c>
      <c r="K87" s="28">
        <v>1834</v>
      </c>
      <c r="L87" s="28">
        <v>142</v>
      </c>
      <c r="M87" s="28">
        <v>5830</v>
      </c>
      <c r="N87" s="28">
        <v>727</v>
      </c>
      <c r="O87" s="28">
        <v>727</v>
      </c>
    </row>
    <row r="88" spans="1:15" ht="12.75" customHeight="1">
      <c r="A88" s="4" t="s">
        <v>163</v>
      </c>
      <c r="B88" s="5" t="s">
        <v>164</v>
      </c>
      <c r="C88" s="28">
        <v>24074</v>
      </c>
      <c r="D88" s="28">
        <v>10409</v>
      </c>
      <c r="E88" s="28">
        <v>686</v>
      </c>
      <c r="F88" s="28">
        <f>SUM(C88-D88-E88)</f>
        <v>12979</v>
      </c>
      <c r="G88" s="28">
        <v>67979</v>
      </c>
      <c r="H88" s="28">
        <v>26555</v>
      </c>
      <c r="I88" s="28">
        <v>6546</v>
      </c>
      <c r="J88" s="28">
        <f>SUM(G88-H88-I88)</f>
        <v>34878</v>
      </c>
      <c r="K88" s="28">
        <v>588</v>
      </c>
      <c r="L88" s="28">
        <v>0</v>
      </c>
      <c r="M88" s="28">
        <v>2133</v>
      </c>
      <c r="N88" s="28">
        <v>175</v>
      </c>
      <c r="O88" s="28">
        <v>175</v>
      </c>
    </row>
    <row r="89" spans="1:15" ht="12.75" customHeight="1">
      <c r="A89" s="8"/>
      <c r="B89" s="9" t="s">
        <v>165</v>
      </c>
      <c r="C89" s="29">
        <f t="shared" ref="C89:O89" si="20">SUM(C87:C88)</f>
        <v>52047</v>
      </c>
      <c r="D89" s="29">
        <f t="shared" si="20"/>
        <v>34252</v>
      </c>
      <c r="E89" s="29">
        <f t="shared" si="20"/>
        <v>686</v>
      </c>
      <c r="F89" s="29">
        <f t="shared" si="20"/>
        <v>17109</v>
      </c>
      <c r="G89" s="29">
        <f t="shared" si="20"/>
        <v>177461</v>
      </c>
      <c r="H89" s="29">
        <f t="shared" si="20"/>
        <v>91325</v>
      </c>
      <c r="I89" s="29">
        <f t="shared" si="20"/>
        <v>6546</v>
      </c>
      <c r="J89" s="29">
        <f t="shared" si="20"/>
        <v>79590</v>
      </c>
      <c r="K89" s="29">
        <f t="shared" si="20"/>
        <v>2422</v>
      </c>
      <c r="L89" s="29">
        <f t="shared" si="20"/>
        <v>142</v>
      </c>
      <c r="M89" s="29">
        <f t="shared" si="20"/>
        <v>7963</v>
      </c>
      <c r="N89" s="29">
        <f t="shared" si="20"/>
        <v>902</v>
      </c>
      <c r="O89" s="29">
        <f t="shared" si="20"/>
        <v>902</v>
      </c>
    </row>
    <row r="90" spans="1:15" ht="12.75" customHeight="1">
      <c r="A90" s="4" t="s">
        <v>166</v>
      </c>
      <c r="B90" s="5" t="s">
        <v>167</v>
      </c>
      <c r="C90" s="28">
        <v>23134</v>
      </c>
      <c r="D90" s="28">
        <v>16535</v>
      </c>
      <c r="E90" s="28">
        <v>1264</v>
      </c>
      <c r="F90" s="28">
        <f>SUM(C90-D90-E90)</f>
        <v>5335</v>
      </c>
      <c r="G90" s="28">
        <v>100049</v>
      </c>
      <c r="H90" s="28">
        <v>45349</v>
      </c>
      <c r="I90" s="28">
        <v>10726</v>
      </c>
      <c r="J90" s="28">
        <f>SUM(G90-H90-I90)</f>
        <v>43974</v>
      </c>
      <c r="K90" s="28">
        <v>1102</v>
      </c>
      <c r="L90" s="28">
        <v>67</v>
      </c>
      <c r="M90" s="28">
        <v>1852</v>
      </c>
      <c r="N90" s="28">
        <v>14</v>
      </c>
      <c r="O90" s="28">
        <v>14</v>
      </c>
    </row>
    <row r="91" spans="1:15" ht="12.75" customHeight="1">
      <c r="A91" s="4" t="s">
        <v>168</v>
      </c>
      <c r="B91" s="5" t="s">
        <v>169</v>
      </c>
      <c r="C91" s="28">
        <v>27870</v>
      </c>
      <c r="D91" s="28">
        <v>22853</v>
      </c>
      <c r="E91" s="28">
        <v>0</v>
      </c>
      <c r="F91" s="28">
        <f>SUM(C91-D91-E91)</f>
        <v>5017</v>
      </c>
      <c r="G91" s="28">
        <v>106091</v>
      </c>
      <c r="H91" s="28">
        <v>56011</v>
      </c>
      <c r="I91" s="28">
        <v>0</v>
      </c>
      <c r="J91" s="28">
        <f>SUM(G91-H91-I91)</f>
        <v>50080</v>
      </c>
      <c r="K91" s="28">
        <v>818</v>
      </c>
      <c r="L91" s="28">
        <v>212</v>
      </c>
      <c r="M91" s="28">
        <v>7586</v>
      </c>
      <c r="N91" s="28">
        <v>748</v>
      </c>
      <c r="O91" s="28">
        <v>748</v>
      </c>
    </row>
    <row r="92" spans="1:15" ht="12.75" customHeight="1">
      <c r="A92" s="4" t="s">
        <v>170</v>
      </c>
      <c r="B92" s="5" t="s">
        <v>171</v>
      </c>
      <c r="C92" s="28">
        <v>5943</v>
      </c>
      <c r="D92" s="28">
        <v>3762</v>
      </c>
      <c r="E92" s="28">
        <v>603</v>
      </c>
      <c r="F92" s="28">
        <f>SUM(C92-D92-E92)</f>
        <v>1578</v>
      </c>
      <c r="G92" s="28">
        <v>19050</v>
      </c>
      <c r="H92" s="28">
        <v>9739</v>
      </c>
      <c r="I92" s="28">
        <v>6488</v>
      </c>
      <c r="J92" s="28">
        <f>SUM(G92-H92-I92)</f>
        <v>2823</v>
      </c>
      <c r="K92" s="28">
        <v>452</v>
      </c>
      <c r="L92" s="28">
        <v>0</v>
      </c>
      <c r="M92" s="28">
        <v>633</v>
      </c>
      <c r="N92" s="28">
        <v>14</v>
      </c>
      <c r="O92" s="28">
        <v>14</v>
      </c>
    </row>
    <row r="93" spans="1:15" ht="12.75" customHeight="1">
      <c r="A93" s="4" t="s">
        <v>172</v>
      </c>
      <c r="B93" s="5" t="s">
        <v>173</v>
      </c>
      <c r="C93" s="28">
        <v>247256</v>
      </c>
      <c r="D93" s="28">
        <v>195482</v>
      </c>
      <c r="E93" s="28">
        <v>10996</v>
      </c>
      <c r="F93" s="28">
        <f>SUM(C93-D93-E93)</f>
        <v>40778</v>
      </c>
      <c r="G93" s="28">
        <v>692780</v>
      </c>
      <c r="H93" s="28">
        <v>321289</v>
      </c>
      <c r="I93" s="28">
        <v>37727</v>
      </c>
      <c r="J93" s="28">
        <f>SUM(G93-H93-I93)</f>
        <v>333764</v>
      </c>
      <c r="K93" s="28">
        <v>33564</v>
      </c>
      <c r="L93" s="28">
        <v>53</v>
      </c>
      <c r="M93" s="28">
        <v>51008</v>
      </c>
      <c r="N93" s="28">
        <v>18157</v>
      </c>
      <c r="O93" s="28">
        <v>15359</v>
      </c>
    </row>
    <row r="94" spans="1:15" ht="12.75" customHeight="1">
      <c r="A94" s="4" t="s">
        <v>174</v>
      </c>
      <c r="B94" s="5" t="s">
        <v>175</v>
      </c>
      <c r="C94" s="28">
        <v>20135</v>
      </c>
      <c r="D94" s="28">
        <v>7365</v>
      </c>
      <c r="E94" s="28">
        <v>325</v>
      </c>
      <c r="F94" s="28">
        <f>SUM(C94-D94-E94)</f>
        <v>12445</v>
      </c>
      <c r="G94" s="28">
        <v>66655</v>
      </c>
      <c r="H94" s="28">
        <v>20538</v>
      </c>
      <c r="I94" s="28">
        <v>2904</v>
      </c>
      <c r="J94" s="28">
        <f>SUM(G94-H94-I94)</f>
        <v>43213</v>
      </c>
      <c r="K94" s="28">
        <v>2470</v>
      </c>
      <c r="L94" s="28">
        <v>1283</v>
      </c>
      <c r="M94" s="28">
        <v>7021</v>
      </c>
      <c r="N94" s="28">
        <v>144</v>
      </c>
      <c r="O94" s="28">
        <v>144</v>
      </c>
    </row>
    <row r="95" spans="1:15" ht="12.75" customHeight="1">
      <c r="A95" s="8"/>
      <c r="B95" s="9" t="s">
        <v>176</v>
      </c>
      <c r="C95" s="29">
        <f t="shared" ref="C95:O95" si="21">SUM(C90:C94)</f>
        <v>324338</v>
      </c>
      <c r="D95" s="29">
        <f t="shared" si="21"/>
        <v>245997</v>
      </c>
      <c r="E95" s="29">
        <f t="shared" si="21"/>
        <v>13188</v>
      </c>
      <c r="F95" s="29">
        <f t="shared" si="21"/>
        <v>65153</v>
      </c>
      <c r="G95" s="29">
        <f t="shared" si="21"/>
        <v>984625</v>
      </c>
      <c r="H95" s="29">
        <f t="shared" si="21"/>
        <v>452926</v>
      </c>
      <c r="I95" s="29">
        <f t="shared" si="21"/>
        <v>57845</v>
      </c>
      <c r="J95" s="29">
        <f t="shared" si="21"/>
        <v>473854</v>
      </c>
      <c r="K95" s="29">
        <f t="shared" si="21"/>
        <v>38406</v>
      </c>
      <c r="L95" s="29">
        <f t="shared" si="21"/>
        <v>1615</v>
      </c>
      <c r="M95" s="29">
        <f t="shared" si="21"/>
        <v>68100</v>
      </c>
      <c r="N95" s="29">
        <f t="shared" si="21"/>
        <v>19077</v>
      </c>
      <c r="O95" s="29">
        <f t="shared" si="21"/>
        <v>16279</v>
      </c>
    </row>
    <row r="96" spans="1:15" ht="12.75" customHeight="1">
      <c r="A96" s="4" t="s">
        <v>177</v>
      </c>
      <c r="B96" s="5" t="s">
        <v>178</v>
      </c>
      <c r="C96" s="28">
        <v>5249</v>
      </c>
      <c r="D96" s="28">
        <v>4433</v>
      </c>
      <c r="E96" s="28">
        <v>133</v>
      </c>
      <c r="F96" s="28">
        <f>SUM(C96-D96-E96)</f>
        <v>683</v>
      </c>
      <c r="G96" s="28">
        <v>27944</v>
      </c>
      <c r="H96" s="28">
        <v>16266</v>
      </c>
      <c r="I96" s="28">
        <v>1369</v>
      </c>
      <c r="J96" s="28">
        <f>SUM(G96-H96-I96)</f>
        <v>10309</v>
      </c>
      <c r="K96" s="28">
        <v>31</v>
      </c>
      <c r="L96" s="28">
        <v>0</v>
      </c>
      <c r="M96" s="28">
        <v>5140</v>
      </c>
      <c r="N96" s="28">
        <v>71</v>
      </c>
      <c r="O96" s="28">
        <v>71</v>
      </c>
    </row>
    <row r="97" spans="1:15" ht="12.75" customHeight="1">
      <c r="A97" s="4" t="s">
        <v>179</v>
      </c>
      <c r="B97" s="5" t="s">
        <v>180</v>
      </c>
      <c r="C97" s="28">
        <v>2100</v>
      </c>
      <c r="D97" s="28">
        <v>1872</v>
      </c>
      <c r="E97" s="28">
        <v>0</v>
      </c>
      <c r="F97" s="28">
        <f>SUM(C97-D97-E97)</f>
        <v>228</v>
      </c>
      <c r="G97" s="28">
        <v>6786</v>
      </c>
      <c r="H97" s="28">
        <v>5658</v>
      </c>
      <c r="I97" s="28">
        <v>0</v>
      </c>
      <c r="J97" s="28">
        <f>SUM(G97-H97-I97)</f>
        <v>1128</v>
      </c>
      <c r="K97" s="28">
        <v>18</v>
      </c>
      <c r="L97" s="28">
        <v>0</v>
      </c>
      <c r="M97" s="28">
        <v>5</v>
      </c>
      <c r="N97" s="28">
        <v>0</v>
      </c>
      <c r="O97" s="28">
        <v>0</v>
      </c>
    </row>
    <row r="98" spans="1:15" ht="12.75" customHeight="1">
      <c r="A98" s="8"/>
      <c r="B98" s="9" t="s">
        <v>181</v>
      </c>
      <c r="C98" s="29">
        <f t="shared" ref="C98:O98" si="22">SUM(C96:C97)</f>
        <v>7349</v>
      </c>
      <c r="D98" s="29">
        <f t="shared" si="22"/>
        <v>6305</v>
      </c>
      <c r="E98" s="29">
        <f t="shared" si="22"/>
        <v>133</v>
      </c>
      <c r="F98" s="29">
        <f t="shared" si="22"/>
        <v>911</v>
      </c>
      <c r="G98" s="29">
        <f t="shared" si="22"/>
        <v>34730</v>
      </c>
      <c r="H98" s="29">
        <f t="shared" si="22"/>
        <v>21924</v>
      </c>
      <c r="I98" s="29">
        <f t="shared" si="22"/>
        <v>1369</v>
      </c>
      <c r="J98" s="29">
        <f t="shared" si="22"/>
        <v>11437</v>
      </c>
      <c r="K98" s="29">
        <f t="shared" si="22"/>
        <v>49</v>
      </c>
      <c r="L98" s="29">
        <f t="shared" si="22"/>
        <v>0</v>
      </c>
      <c r="M98" s="29">
        <f t="shared" si="22"/>
        <v>5145</v>
      </c>
      <c r="N98" s="29">
        <f t="shared" si="22"/>
        <v>71</v>
      </c>
      <c r="O98" s="29">
        <f t="shared" si="22"/>
        <v>71</v>
      </c>
    </row>
    <row r="99" spans="1:15" ht="12.75" customHeight="1">
      <c r="A99" s="4" t="s">
        <v>182</v>
      </c>
      <c r="B99" s="5" t="s">
        <v>183</v>
      </c>
      <c r="C99" s="28">
        <v>14283</v>
      </c>
      <c r="D99" s="28">
        <v>13044</v>
      </c>
      <c r="E99" s="28">
        <v>361</v>
      </c>
      <c r="F99" s="28">
        <f>SUM(C99-D99-E99)</f>
        <v>878</v>
      </c>
      <c r="G99" s="28">
        <v>61059</v>
      </c>
      <c r="H99" s="28">
        <v>38747</v>
      </c>
      <c r="I99" s="28">
        <v>3157</v>
      </c>
      <c r="J99" s="28">
        <f>SUM(G99-H99-I99)</f>
        <v>19155</v>
      </c>
      <c r="K99" s="28">
        <v>279</v>
      </c>
      <c r="L99" s="28">
        <v>0</v>
      </c>
      <c r="M99" s="28">
        <v>3030</v>
      </c>
      <c r="N99" s="28">
        <v>227</v>
      </c>
      <c r="O99" s="28">
        <v>227</v>
      </c>
    </row>
    <row r="100" spans="1:15" ht="12.75" customHeight="1">
      <c r="A100" s="4" t="s">
        <v>184</v>
      </c>
      <c r="B100" s="5" t="s">
        <v>185</v>
      </c>
      <c r="C100" s="28">
        <v>15749</v>
      </c>
      <c r="D100" s="28">
        <v>9260</v>
      </c>
      <c r="E100" s="28">
        <v>639</v>
      </c>
      <c r="F100" s="28">
        <f>SUM(C100-D100-E100)</f>
        <v>5850</v>
      </c>
      <c r="G100" s="28">
        <v>49908</v>
      </c>
      <c r="H100" s="28">
        <v>24707</v>
      </c>
      <c r="I100" s="28">
        <v>3727</v>
      </c>
      <c r="J100" s="28">
        <f>SUM(G100-H100-I100)</f>
        <v>21474</v>
      </c>
      <c r="K100" s="28">
        <v>485</v>
      </c>
      <c r="L100" s="28">
        <v>0</v>
      </c>
      <c r="M100" s="28">
        <v>1397</v>
      </c>
      <c r="N100" s="28">
        <v>1742</v>
      </c>
      <c r="O100" s="28">
        <v>1742</v>
      </c>
    </row>
    <row r="101" spans="1:15" ht="12.75" customHeight="1">
      <c r="A101" s="4" t="s">
        <v>186</v>
      </c>
      <c r="B101" s="5" t="s">
        <v>187</v>
      </c>
      <c r="C101" s="28">
        <v>7898</v>
      </c>
      <c r="D101" s="28">
        <v>7097</v>
      </c>
      <c r="E101" s="28">
        <v>0</v>
      </c>
      <c r="F101" s="28">
        <f>SUM(C101-D101-E101)</f>
        <v>801</v>
      </c>
      <c r="G101" s="28">
        <v>26640</v>
      </c>
      <c r="H101" s="28">
        <v>18706</v>
      </c>
      <c r="I101" s="28">
        <v>0</v>
      </c>
      <c r="J101" s="28">
        <f>SUM(G101-H101-I101)</f>
        <v>7934</v>
      </c>
      <c r="K101" s="28">
        <v>109</v>
      </c>
      <c r="L101" s="28">
        <v>0</v>
      </c>
      <c r="M101" s="28">
        <v>963</v>
      </c>
      <c r="N101" s="28">
        <v>142</v>
      </c>
      <c r="O101" s="28">
        <v>142</v>
      </c>
    </row>
    <row r="102" spans="1:15" ht="12.75" customHeight="1">
      <c r="A102" s="4" t="s">
        <v>188</v>
      </c>
      <c r="B102" s="5" t="s">
        <v>189</v>
      </c>
      <c r="C102" s="28">
        <v>12696</v>
      </c>
      <c r="D102" s="28">
        <v>11006</v>
      </c>
      <c r="E102" s="28">
        <v>560</v>
      </c>
      <c r="F102" s="28">
        <f>SUM(C102-D102-E102)</f>
        <v>1130</v>
      </c>
      <c r="G102" s="28">
        <v>45970</v>
      </c>
      <c r="H102" s="28">
        <v>26245</v>
      </c>
      <c r="I102" s="28">
        <v>6360</v>
      </c>
      <c r="J102" s="28">
        <f>SUM(G102-H102-I102)</f>
        <v>13365</v>
      </c>
      <c r="K102" s="28">
        <v>819</v>
      </c>
      <c r="L102" s="28">
        <v>0</v>
      </c>
      <c r="M102" s="28">
        <v>2276</v>
      </c>
      <c r="N102" s="28">
        <v>26</v>
      </c>
      <c r="O102" s="28">
        <v>26</v>
      </c>
    </row>
    <row r="103" spans="1:15" ht="12.75" customHeight="1">
      <c r="A103" s="8"/>
      <c r="B103" s="9" t="s">
        <v>190</v>
      </c>
      <c r="C103" s="29">
        <f t="shared" ref="C103:O103" si="23">SUM(C99:C102)</f>
        <v>50626</v>
      </c>
      <c r="D103" s="29">
        <f t="shared" si="23"/>
        <v>40407</v>
      </c>
      <c r="E103" s="29">
        <f t="shared" si="23"/>
        <v>1560</v>
      </c>
      <c r="F103" s="29">
        <f t="shared" si="23"/>
        <v>8659</v>
      </c>
      <c r="G103" s="29">
        <f t="shared" si="23"/>
        <v>183577</v>
      </c>
      <c r="H103" s="29">
        <f t="shared" si="23"/>
        <v>108405</v>
      </c>
      <c r="I103" s="29">
        <f t="shared" si="23"/>
        <v>13244</v>
      </c>
      <c r="J103" s="29">
        <f t="shared" si="23"/>
        <v>61928</v>
      </c>
      <c r="K103" s="29">
        <f t="shared" si="23"/>
        <v>1692</v>
      </c>
      <c r="L103" s="29">
        <f t="shared" si="23"/>
        <v>0</v>
      </c>
      <c r="M103" s="29">
        <f t="shared" si="23"/>
        <v>7666</v>
      </c>
      <c r="N103" s="29">
        <f t="shared" si="23"/>
        <v>2137</v>
      </c>
      <c r="O103" s="29">
        <f t="shared" si="23"/>
        <v>2137</v>
      </c>
    </row>
    <row r="104" spans="1:15" ht="12.75" customHeight="1">
      <c r="A104" s="4" t="s">
        <v>191</v>
      </c>
      <c r="B104" s="5" t="s">
        <v>192</v>
      </c>
      <c r="C104" s="28">
        <v>10165</v>
      </c>
      <c r="D104" s="28">
        <v>8130</v>
      </c>
      <c r="E104" s="28">
        <v>305</v>
      </c>
      <c r="F104" s="28">
        <f>SUM(C104-D104-E104)</f>
        <v>1730</v>
      </c>
      <c r="G104" s="28">
        <v>41582</v>
      </c>
      <c r="H104" s="28">
        <v>25198</v>
      </c>
      <c r="I104" s="28">
        <v>2928</v>
      </c>
      <c r="J104" s="28">
        <f>SUM(G104-H104-I104)</f>
        <v>13456</v>
      </c>
      <c r="K104" s="28">
        <v>559</v>
      </c>
      <c r="L104" s="28">
        <v>0</v>
      </c>
      <c r="M104" s="28">
        <v>1811</v>
      </c>
      <c r="N104" s="28">
        <v>215</v>
      </c>
      <c r="O104" s="28">
        <v>215</v>
      </c>
    </row>
    <row r="105" spans="1:15" ht="12.75" customHeight="1">
      <c r="A105" s="4" t="s">
        <v>193</v>
      </c>
      <c r="B105" s="5" t="s">
        <v>194</v>
      </c>
      <c r="C105" s="28">
        <v>6859</v>
      </c>
      <c r="D105" s="28">
        <v>4916</v>
      </c>
      <c r="E105" s="28">
        <v>0</v>
      </c>
      <c r="F105" s="28">
        <f>SUM(C105-D105-E105)</f>
        <v>1943</v>
      </c>
      <c r="G105" s="28">
        <v>30853</v>
      </c>
      <c r="H105" s="28">
        <v>14407</v>
      </c>
      <c r="I105" s="28">
        <v>0</v>
      </c>
      <c r="J105" s="28">
        <f>SUM(G105-H105-I105)</f>
        <v>16446</v>
      </c>
      <c r="K105" s="28">
        <v>180</v>
      </c>
      <c r="L105" s="28">
        <v>0</v>
      </c>
      <c r="M105" s="28">
        <v>2964</v>
      </c>
      <c r="N105" s="28">
        <v>35</v>
      </c>
      <c r="O105" s="28">
        <v>35</v>
      </c>
    </row>
    <row r="106" spans="1:15" ht="12.75" customHeight="1">
      <c r="A106" s="4" t="s">
        <v>195</v>
      </c>
      <c r="B106" s="5" t="s">
        <v>196</v>
      </c>
      <c r="C106" s="28">
        <v>34338</v>
      </c>
      <c r="D106" s="28">
        <v>22547</v>
      </c>
      <c r="E106" s="28">
        <v>814</v>
      </c>
      <c r="F106" s="28">
        <f>SUM(C106-D106-E106)</f>
        <v>10977</v>
      </c>
      <c r="G106" s="28">
        <v>160587</v>
      </c>
      <c r="H106" s="28">
        <v>64448</v>
      </c>
      <c r="I106" s="28">
        <v>5692</v>
      </c>
      <c r="J106" s="28">
        <f>SUM(G106-H106-I106)</f>
        <v>90447</v>
      </c>
      <c r="K106" s="28">
        <v>606</v>
      </c>
      <c r="L106" s="28">
        <v>0</v>
      </c>
      <c r="M106" s="28">
        <v>22275</v>
      </c>
      <c r="N106" s="28">
        <v>1588</v>
      </c>
      <c r="O106" s="28">
        <v>1588</v>
      </c>
    </row>
    <row r="107" spans="1:15" ht="12.75" customHeight="1">
      <c r="A107" s="4" t="s">
        <v>197</v>
      </c>
      <c r="B107" s="5" t="s">
        <v>198</v>
      </c>
      <c r="C107" s="28">
        <v>118926</v>
      </c>
      <c r="D107" s="28">
        <v>72901</v>
      </c>
      <c r="E107" s="28">
        <v>3112</v>
      </c>
      <c r="F107" s="28">
        <f>SUM(C107-D107-E107)</f>
        <v>42913</v>
      </c>
      <c r="G107" s="28">
        <v>327594</v>
      </c>
      <c r="H107" s="28">
        <v>130818</v>
      </c>
      <c r="I107" s="28">
        <v>8609</v>
      </c>
      <c r="J107" s="28">
        <f>SUM(G107-H107-I107)</f>
        <v>188167</v>
      </c>
      <c r="K107" s="28">
        <v>11852</v>
      </c>
      <c r="L107" s="28">
        <v>0</v>
      </c>
      <c r="M107" s="28">
        <v>3276</v>
      </c>
      <c r="N107" s="28">
        <v>7272</v>
      </c>
      <c r="O107" s="28">
        <v>7272</v>
      </c>
    </row>
    <row r="108" spans="1:15" ht="12.75" customHeight="1">
      <c r="A108" s="4" t="s">
        <v>199</v>
      </c>
      <c r="B108" s="5" t="s">
        <v>200</v>
      </c>
      <c r="C108" s="28">
        <v>29133</v>
      </c>
      <c r="D108" s="28">
        <v>20908</v>
      </c>
      <c r="E108" s="28">
        <v>771</v>
      </c>
      <c r="F108" s="28">
        <f>SUM(C108-D108-E108)</f>
        <v>7454</v>
      </c>
      <c r="G108" s="28">
        <v>157839</v>
      </c>
      <c r="H108" s="28">
        <v>63697</v>
      </c>
      <c r="I108" s="28">
        <v>6421</v>
      </c>
      <c r="J108" s="28">
        <f>SUM(G108-H108-I108)</f>
        <v>87721</v>
      </c>
      <c r="K108" s="28">
        <v>1254</v>
      </c>
      <c r="L108" s="28">
        <v>0</v>
      </c>
      <c r="M108" s="28">
        <v>7210</v>
      </c>
      <c r="N108" s="28">
        <v>2314</v>
      </c>
      <c r="O108" s="28">
        <v>2314</v>
      </c>
    </row>
    <row r="109" spans="1:15" ht="12.75" customHeight="1">
      <c r="A109" s="8"/>
      <c r="B109" s="9" t="s">
        <v>201</v>
      </c>
      <c r="C109" s="29">
        <f t="shared" ref="C109:O109" si="24">SUM(C104:C108)</f>
        <v>199421</v>
      </c>
      <c r="D109" s="29">
        <f t="shared" si="24"/>
        <v>129402</v>
      </c>
      <c r="E109" s="29">
        <f t="shared" si="24"/>
        <v>5002</v>
      </c>
      <c r="F109" s="29">
        <f t="shared" si="24"/>
        <v>65017</v>
      </c>
      <c r="G109" s="29">
        <f t="shared" si="24"/>
        <v>718455</v>
      </c>
      <c r="H109" s="29">
        <f t="shared" si="24"/>
        <v>298568</v>
      </c>
      <c r="I109" s="29">
        <f t="shared" si="24"/>
        <v>23650</v>
      </c>
      <c r="J109" s="29">
        <f t="shared" si="24"/>
        <v>396237</v>
      </c>
      <c r="K109" s="29">
        <f t="shared" si="24"/>
        <v>14451</v>
      </c>
      <c r="L109" s="29">
        <f t="shared" si="24"/>
        <v>0</v>
      </c>
      <c r="M109" s="29">
        <f t="shared" si="24"/>
        <v>37536</v>
      </c>
      <c r="N109" s="29">
        <f t="shared" si="24"/>
        <v>11424</v>
      </c>
      <c r="O109" s="29">
        <f t="shared" si="24"/>
        <v>11424</v>
      </c>
    </row>
    <row r="110" spans="1:15" ht="12.75" customHeight="1">
      <c r="A110" s="4" t="s">
        <v>202</v>
      </c>
      <c r="B110" s="5" t="s">
        <v>203</v>
      </c>
      <c r="C110" s="28">
        <v>48912</v>
      </c>
      <c r="D110" s="28">
        <v>41884</v>
      </c>
      <c r="E110" s="28">
        <v>358</v>
      </c>
      <c r="F110" s="28">
        <f t="shared" ref="F110:F115" si="25">SUM(C110-D110-E110)</f>
        <v>6670</v>
      </c>
      <c r="G110" s="28">
        <v>195389</v>
      </c>
      <c r="H110" s="28">
        <v>124852</v>
      </c>
      <c r="I110" s="28">
        <v>4416</v>
      </c>
      <c r="J110" s="28">
        <f t="shared" ref="J110:J115" si="26">SUM(G110-H110-I110)</f>
        <v>66121</v>
      </c>
      <c r="K110" s="28">
        <v>3548</v>
      </c>
      <c r="L110" s="28">
        <v>0</v>
      </c>
      <c r="M110" s="28">
        <v>12147</v>
      </c>
      <c r="N110" s="28">
        <v>1593</v>
      </c>
      <c r="O110" s="28">
        <v>1593</v>
      </c>
    </row>
    <row r="111" spans="1:15" ht="12.75" customHeight="1">
      <c r="A111" s="4" t="s">
        <v>204</v>
      </c>
      <c r="B111" s="5" t="s">
        <v>205</v>
      </c>
      <c r="C111" s="28">
        <v>4929</v>
      </c>
      <c r="D111" s="28">
        <v>4625</v>
      </c>
      <c r="E111" s="28">
        <v>69</v>
      </c>
      <c r="F111" s="28">
        <f t="shared" si="25"/>
        <v>235</v>
      </c>
      <c r="G111" s="28">
        <v>16365</v>
      </c>
      <c r="H111" s="28">
        <v>12189</v>
      </c>
      <c r="I111" s="28">
        <v>611</v>
      </c>
      <c r="J111" s="28">
        <f t="shared" si="26"/>
        <v>3565</v>
      </c>
      <c r="K111" s="28">
        <v>157</v>
      </c>
      <c r="L111" s="28">
        <v>0</v>
      </c>
      <c r="M111" s="28">
        <v>1649</v>
      </c>
      <c r="N111" s="28">
        <v>0</v>
      </c>
      <c r="O111" s="28">
        <v>0</v>
      </c>
    </row>
    <row r="112" spans="1:15" ht="12.75" customHeight="1">
      <c r="A112" s="4" t="s">
        <v>206</v>
      </c>
      <c r="B112" s="5" t="s">
        <v>207</v>
      </c>
      <c r="C112" s="28">
        <v>15039</v>
      </c>
      <c r="D112" s="28">
        <v>12791</v>
      </c>
      <c r="E112" s="28">
        <v>0</v>
      </c>
      <c r="F112" s="28">
        <f t="shared" si="25"/>
        <v>2248</v>
      </c>
      <c r="G112" s="28">
        <v>47945</v>
      </c>
      <c r="H112" s="28">
        <v>37918</v>
      </c>
      <c r="I112" s="28">
        <v>0</v>
      </c>
      <c r="J112" s="28">
        <f t="shared" si="26"/>
        <v>10027</v>
      </c>
      <c r="K112" s="28">
        <v>1009</v>
      </c>
      <c r="L112" s="28">
        <v>6082</v>
      </c>
      <c r="M112" s="28">
        <v>2377</v>
      </c>
      <c r="N112" s="28">
        <v>12239</v>
      </c>
      <c r="O112" s="28">
        <v>12239</v>
      </c>
    </row>
    <row r="113" spans="1:15" ht="12.75" customHeight="1">
      <c r="A113" s="4" t="s">
        <v>208</v>
      </c>
      <c r="B113" s="5" t="s">
        <v>209</v>
      </c>
      <c r="C113" s="28">
        <v>15486</v>
      </c>
      <c r="D113" s="28">
        <v>10931</v>
      </c>
      <c r="E113" s="28">
        <v>397</v>
      </c>
      <c r="F113" s="28">
        <f t="shared" si="25"/>
        <v>4158</v>
      </c>
      <c r="G113" s="28">
        <v>56183</v>
      </c>
      <c r="H113" s="28">
        <v>32462</v>
      </c>
      <c r="I113" s="28">
        <v>3295</v>
      </c>
      <c r="J113" s="28">
        <f t="shared" si="26"/>
        <v>20426</v>
      </c>
      <c r="K113" s="28">
        <v>1440</v>
      </c>
      <c r="L113" s="28">
        <v>0</v>
      </c>
      <c r="M113" s="28">
        <v>10027</v>
      </c>
      <c r="N113" s="28">
        <v>72</v>
      </c>
      <c r="O113" s="28">
        <v>72</v>
      </c>
    </row>
    <row r="114" spans="1:15" ht="12.75" customHeight="1">
      <c r="A114" s="4" t="s">
        <v>210</v>
      </c>
      <c r="B114" s="5" t="s">
        <v>211</v>
      </c>
      <c r="C114" s="28">
        <v>60933</v>
      </c>
      <c r="D114" s="28">
        <v>29692</v>
      </c>
      <c r="E114" s="28">
        <v>0</v>
      </c>
      <c r="F114" s="28">
        <f t="shared" si="25"/>
        <v>31241</v>
      </c>
      <c r="G114" s="28">
        <v>177167</v>
      </c>
      <c r="H114" s="28">
        <v>68738</v>
      </c>
      <c r="I114" s="28">
        <v>0</v>
      </c>
      <c r="J114" s="28">
        <f t="shared" si="26"/>
        <v>108429</v>
      </c>
      <c r="K114" s="28">
        <v>10932</v>
      </c>
      <c r="L114" s="28">
        <v>0</v>
      </c>
      <c r="M114" s="28">
        <v>11496</v>
      </c>
      <c r="N114" s="28">
        <v>5292</v>
      </c>
      <c r="O114" s="28">
        <v>5292</v>
      </c>
    </row>
    <row r="115" spans="1:15" ht="12.75" customHeight="1">
      <c r="A115" s="4" t="s">
        <v>212</v>
      </c>
      <c r="B115" s="5" t="s">
        <v>213</v>
      </c>
      <c r="C115" s="28">
        <v>18829</v>
      </c>
      <c r="D115" s="28">
        <v>17517</v>
      </c>
      <c r="E115" s="28">
        <v>0</v>
      </c>
      <c r="F115" s="28">
        <f t="shared" si="25"/>
        <v>1312</v>
      </c>
      <c r="G115" s="28">
        <v>55518</v>
      </c>
      <c r="H115" s="28">
        <v>47383</v>
      </c>
      <c r="I115" s="28">
        <v>0</v>
      </c>
      <c r="J115" s="28">
        <f t="shared" si="26"/>
        <v>8135</v>
      </c>
      <c r="K115" s="28">
        <v>1650</v>
      </c>
      <c r="L115" s="28">
        <v>0</v>
      </c>
      <c r="M115" s="28">
        <v>2254</v>
      </c>
      <c r="N115" s="28">
        <v>985</v>
      </c>
      <c r="O115" s="28">
        <v>985</v>
      </c>
    </row>
    <row r="116" spans="1:15" ht="12.75" customHeight="1">
      <c r="A116" s="8"/>
      <c r="B116" s="9" t="s">
        <v>214</v>
      </c>
      <c r="C116" s="29">
        <f t="shared" ref="C116:O116" si="27">SUM(C110:C115)</f>
        <v>164128</v>
      </c>
      <c r="D116" s="29">
        <f t="shared" si="27"/>
        <v>117440</v>
      </c>
      <c r="E116" s="29">
        <f t="shared" si="27"/>
        <v>824</v>
      </c>
      <c r="F116" s="29">
        <f t="shared" si="27"/>
        <v>45864</v>
      </c>
      <c r="G116" s="29">
        <f t="shared" si="27"/>
        <v>548567</v>
      </c>
      <c r="H116" s="29">
        <f t="shared" si="27"/>
        <v>323542</v>
      </c>
      <c r="I116" s="29">
        <f t="shared" si="27"/>
        <v>8322</v>
      </c>
      <c r="J116" s="29">
        <f t="shared" si="27"/>
        <v>216703</v>
      </c>
      <c r="K116" s="29">
        <f t="shared" si="27"/>
        <v>18736</v>
      </c>
      <c r="L116" s="29">
        <f t="shared" si="27"/>
        <v>6082</v>
      </c>
      <c r="M116" s="29">
        <f t="shared" si="27"/>
        <v>39950</v>
      </c>
      <c r="N116" s="29">
        <f t="shared" si="27"/>
        <v>20181</v>
      </c>
      <c r="O116" s="29">
        <f t="shared" si="27"/>
        <v>20181</v>
      </c>
    </row>
    <row r="117" spans="1:15" ht="12.75" customHeight="1">
      <c r="A117" s="4" t="s">
        <v>215</v>
      </c>
      <c r="B117" s="5" t="s">
        <v>216</v>
      </c>
      <c r="C117" s="28">
        <v>5444</v>
      </c>
      <c r="D117" s="28">
        <v>4313</v>
      </c>
      <c r="E117" s="28">
        <v>0</v>
      </c>
      <c r="F117" s="28">
        <f>SUM(C117-D117-E117)</f>
        <v>1131</v>
      </c>
      <c r="G117" s="28">
        <v>20085</v>
      </c>
      <c r="H117" s="28">
        <v>13915</v>
      </c>
      <c r="I117" s="28">
        <v>0</v>
      </c>
      <c r="J117" s="28">
        <f>SUM(G117-H117-I117)</f>
        <v>6170</v>
      </c>
      <c r="K117" s="28">
        <v>18</v>
      </c>
      <c r="L117" s="28">
        <v>0</v>
      </c>
      <c r="M117" s="28">
        <v>3735</v>
      </c>
      <c r="N117" s="28">
        <v>54</v>
      </c>
      <c r="O117" s="28">
        <v>54</v>
      </c>
    </row>
    <row r="118" spans="1:15" ht="12.75" customHeight="1">
      <c r="A118" s="4" t="s">
        <v>217</v>
      </c>
      <c r="B118" s="5" t="s">
        <v>218</v>
      </c>
      <c r="C118" s="28">
        <v>13085</v>
      </c>
      <c r="D118" s="28">
        <v>11965</v>
      </c>
      <c r="E118" s="28">
        <v>220</v>
      </c>
      <c r="F118" s="28">
        <f>SUM(C118-D118-E118)</f>
        <v>900</v>
      </c>
      <c r="G118" s="28">
        <v>51901</v>
      </c>
      <c r="H118" s="28">
        <v>33670</v>
      </c>
      <c r="I118" s="28">
        <v>1715</v>
      </c>
      <c r="J118" s="28">
        <f>SUM(G118-H118-I118)</f>
        <v>16516</v>
      </c>
      <c r="K118" s="28">
        <v>340</v>
      </c>
      <c r="L118" s="28">
        <v>0</v>
      </c>
      <c r="M118" s="28">
        <v>3003</v>
      </c>
      <c r="N118" s="28">
        <v>1282</v>
      </c>
      <c r="O118" s="28">
        <v>1282</v>
      </c>
    </row>
    <row r="119" spans="1:15" ht="12.75" customHeight="1">
      <c r="A119" s="8"/>
      <c r="B119" s="9" t="s">
        <v>219</v>
      </c>
      <c r="C119" s="29">
        <f t="shared" ref="C119:O119" si="28">SUM(C117:C118)</f>
        <v>18529</v>
      </c>
      <c r="D119" s="29">
        <f t="shared" si="28"/>
        <v>16278</v>
      </c>
      <c r="E119" s="29">
        <f t="shared" si="28"/>
        <v>220</v>
      </c>
      <c r="F119" s="29">
        <f t="shared" si="28"/>
        <v>2031</v>
      </c>
      <c r="G119" s="29">
        <f t="shared" si="28"/>
        <v>71986</v>
      </c>
      <c r="H119" s="29">
        <f t="shared" si="28"/>
        <v>47585</v>
      </c>
      <c r="I119" s="29">
        <f t="shared" si="28"/>
        <v>1715</v>
      </c>
      <c r="J119" s="29">
        <f t="shared" si="28"/>
        <v>22686</v>
      </c>
      <c r="K119" s="29">
        <f t="shared" si="28"/>
        <v>358</v>
      </c>
      <c r="L119" s="29">
        <f t="shared" si="28"/>
        <v>0</v>
      </c>
      <c r="M119" s="29">
        <f t="shared" si="28"/>
        <v>6738</v>
      </c>
      <c r="N119" s="29">
        <f t="shared" si="28"/>
        <v>1336</v>
      </c>
      <c r="O119" s="29">
        <f t="shared" si="28"/>
        <v>1336</v>
      </c>
    </row>
    <row r="120" spans="1:15" ht="12.75" customHeight="1">
      <c r="A120" s="4" t="s">
        <v>220</v>
      </c>
      <c r="B120" s="5" t="s">
        <v>221</v>
      </c>
      <c r="C120" s="28">
        <v>15188</v>
      </c>
      <c r="D120" s="28">
        <v>14204</v>
      </c>
      <c r="E120" s="28">
        <v>191</v>
      </c>
      <c r="F120" s="28">
        <f>SUM(C120-D120-E120)</f>
        <v>793</v>
      </c>
      <c r="G120" s="28">
        <v>47009</v>
      </c>
      <c r="H120" s="28">
        <v>37805</v>
      </c>
      <c r="I120" s="28">
        <v>2491</v>
      </c>
      <c r="J120" s="28">
        <f>SUM(G120-H120-I120)</f>
        <v>6713</v>
      </c>
      <c r="K120" s="28">
        <v>2617</v>
      </c>
      <c r="L120" s="28">
        <v>0</v>
      </c>
      <c r="M120" s="28">
        <v>2269</v>
      </c>
      <c r="N120" s="28">
        <v>1155</v>
      </c>
      <c r="O120" s="28">
        <v>1155</v>
      </c>
    </row>
    <row r="121" spans="1:15" ht="12.75" customHeight="1">
      <c r="A121" s="4" t="s">
        <v>222</v>
      </c>
      <c r="B121" s="5" t="s">
        <v>223</v>
      </c>
      <c r="C121" s="28">
        <v>24922</v>
      </c>
      <c r="D121" s="28">
        <v>22878</v>
      </c>
      <c r="E121" s="28">
        <v>513</v>
      </c>
      <c r="F121" s="28">
        <f>SUM(C121-D121-E121)</f>
        <v>1531</v>
      </c>
      <c r="G121" s="28">
        <v>81721</v>
      </c>
      <c r="H121" s="28">
        <v>62454</v>
      </c>
      <c r="I121" s="28">
        <v>4238</v>
      </c>
      <c r="J121" s="28">
        <f>SUM(G121-H121-I121)</f>
        <v>15029</v>
      </c>
      <c r="K121" s="28">
        <v>366</v>
      </c>
      <c r="L121" s="28">
        <v>4</v>
      </c>
      <c r="M121" s="28">
        <v>2800</v>
      </c>
      <c r="N121" s="28">
        <v>14</v>
      </c>
      <c r="O121" s="28">
        <v>14</v>
      </c>
    </row>
    <row r="122" spans="1:15" ht="12.75" customHeight="1">
      <c r="A122" s="4" t="s">
        <v>224</v>
      </c>
      <c r="B122" s="5" t="s">
        <v>225</v>
      </c>
      <c r="C122" s="28">
        <v>4583</v>
      </c>
      <c r="D122" s="28">
        <v>3762</v>
      </c>
      <c r="E122" s="28">
        <v>0</v>
      </c>
      <c r="F122" s="28">
        <f>SUM(C122-D122-E122)</f>
        <v>821</v>
      </c>
      <c r="G122" s="28">
        <v>14901</v>
      </c>
      <c r="H122" s="28">
        <v>9938</v>
      </c>
      <c r="I122" s="28">
        <v>0</v>
      </c>
      <c r="J122" s="28">
        <f>SUM(G122-H122-I122)</f>
        <v>4963</v>
      </c>
      <c r="K122" s="28">
        <v>97</v>
      </c>
      <c r="L122" s="28">
        <v>0</v>
      </c>
      <c r="M122" s="28">
        <v>4424</v>
      </c>
      <c r="N122" s="28">
        <v>15</v>
      </c>
      <c r="O122" s="28">
        <v>15</v>
      </c>
    </row>
    <row r="123" spans="1:15" ht="12.75" customHeight="1">
      <c r="A123" s="4" t="s">
        <v>226</v>
      </c>
      <c r="B123" s="5" t="s">
        <v>227</v>
      </c>
      <c r="C123" s="28">
        <v>21365</v>
      </c>
      <c r="D123" s="28">
        <v>19584</v>
      </c>
      <c r="E123" s="28">
        <v>236</v>
      </c>
      <c r="F123" s="28">
        <f>SUM(C123-D123-E123)</f>
        <v>1545</v>
      </c>
      <c r="G123" s="28">
        <v>58697</v>
      </c>
      <c r="H123" s="28">
        <v>46208</v>
      </c>
      <c r="I123" s="28">
        <v>2011</v>
      </c>
      <c r="J123" s="28">
        <f>SUM(G123-H123-I123)</f>
        <v>10478</v>
      </c>
      <c r="K123" s="28">
        <v>1247</v>
      </c>
      <c r="L123" s="28">
        <v>0</v>
      </c>
      <c r="M123" s="28">
        <v>2014</v>
      </c>
      <c r="N123" s="28">
        <v>337</v>
      </c>
      <c r="O123" s="28">
        <v>337</v>
      </c>
    </row>
    <row r="124" spans="1:15" ht="12.75" customHeight="1">
      <c r="A124" s="4" t="s">
        <v>228</v>
      </c>
      <c r="B124" s="5" t="s">
        <v>229</v>
      </c>
      <c r="C124" s="28">
        <v>5707</v>
      </c>
      <c r="D124" s="28">
        <v>5482</v>
      </c>
      <c r="E124" s="28">
        <v>105</v>
      </c>
      <c r="F124" s="28">
        <f>SUM(C124-D124-E124)</f>
        <v>120</v>
      </c>
      <c r="G124" s="28">
        <v>15734</v>
      </c>
      <c r="H124" s="28">
        <v>12867</v>
      </c>
      <c r="I124" s="28">
        <v>1023</v>
      </c>
      <c r="J124" s="28">
        <f>SUM(G124-H124-I124)</f>
        <v>1844</v>
      </c>
      <c r="K124" s="28">
        <v>369</v>
      </c>
      <c r="L124" s="28">
        <v>0</v>
      </c>
      <c r="M124" s="28">
        <v>289</v>
      </c>
      <c r="N124" s="28">
        <v>236</v>
      </c>
      <c r="O124" s="28">
        <v>236</v>
      </c>
    </row>
    <row r="125" spans="1:15" ht="12.75" customHeight="1">
      <c r="A125" s="8"/>
      <c r="B125" s="9" t="s">
        <v>230</v>
      </c>
      <c r="C125" s="29">
        <f t="shared" ref="C125:O125" si="29">SUM(C120:C124)</f>
        <v>71765</v>
      </c>
      <c r="D125" s="29">
        <f t="shared" si="29"/>
        <v>65910</v>
      </c>
      <c r="E125" s="29">
        <f t="shared" si="29"/>
        <v>1045</v>
      </c>
      <c r="F125" s="29">
        <f t="shared" si="29"/>
        <v>4810</v>
      </c>
      <c r="G125" s="29">
        <f t="shared" si="29"/>
        <v>218062</v>
      </c>
      <c r="H125" s="29">
        <f t="shared" si="29"/>
        <v>169272</v>
      </c>
      <c r="I125" s="29">
        <f t="shared" si="29"/>
        <v>9763</v>
      </c>
      <c r="J125" s="29">
        <f t="shared" si="29"/>
        <v>39027</v>
      </c>
      <c r="K125" s="29">
        <f t="shared" si="29"/>
        <v>4696</v>
      </c>
      <c r="L125" s="29">
        <f t="shared" si="29"/>
        <v>4</v>
      </c>
      <c r="M125" s="29">
        <f t="shared" si="29"/>
        <v>11796</v>
      </c>
      <c r="N125" s="29">
        <f t="shared" si="29"/>
        <v>1757</v>
      </c>
      <c r="O125" s="29">
        <f t="shared" si="29"/>
        <v>1757</v>
      </c>
    </row>
    <row r="126" spans="1:15" ht="12.75" customHeight="1">
      <c r="A126" s="4" t="s">
        <v>231</v>
      </c>
      <c r="B126" s="5" t="s">
        <v>232</v>
      </c>
      <c r="C126" s="28">
        <v>15255</v>
      </c>
      <c r="D126" s="28">
        <v>12756</v>
      </c>
      <c r="E126" s="28">
        <v>0</v>
      </c>
      <c r="F126" s="28">
        <f t="shared" ref="F126:F134" si="30">SUM(C126-D126-E126)</f>
        <v>2499</v>
      </c>
      <c r="G126" s="28">
        <v>38850</v>
      </c>
      <c r="H126" s="28">
        <v>27554</v>
      </c>
      <c r="I126" s="28">
        <v>0</v>
      </c>
      <c r="J126" s="28">
        <f t="shared" ref="J126:J134" si="31">SUM(G126-H126-I126)</f>
        <v>11296</v>
      </c>
      <c r="K126" s="28">
        <v>224</v>
      </c>
      <c r="L126" s="28">
        <v>77</v>
      </c>
      <c r="M126" s="28">
        <v>4313</v>
      </c>
      <c r="N126" s="28">
        <v>4552</v>
      </c>
      <c r="O126" s="28">
        <v>4552</v>
      </c>
    </row>
    <row r="127" spans="1:15" ht="12.75" customHeight="1">
      <c r="A127" s="4" t="s">
        <v>233</v>
      </c>
      <c r="B127" s="5" t="s">
        <v>234</v>
      </c>
      <c r="C127" s="28">
        <v>8925</v>
      </c>
      <c r="D127" s="28">
        <v>7552</v>
      </c>
      <c r="E127" s="28">
        <v>0</v>
      </c>
      <c r="F127" s="28">
        <f t="shared" si="30"/>
        <v>1373</v>
      </c>
      <c r="G127" s="28">
        <v>24612</v>
      </c>
      <c r="H127" s="28">
        <v>20137</v>
      </c>
      <c r="I127" s="28">
        <v>0</v>
      </c>
      <c r="J127" s="28">
        <f t="shared" si="31"/>
        <v>4475</v>
      </c>
      <c r="K127" s="28">
        <v>194</v>
      </c>
      <c r="L127" s="28">
        <v>0</v>
      </c>
      <c r="M127" s="28">
        <v>1251</v>
      </c>
      <c r="N127" s="28">
        <v>186</v>
      </c>
      <c r="O127" s="28">
        <v>186</v>
      </c>
    </row>
    <row r="128" spans="1:15" ht="12.75" customHeight="1">
      <c r="A128" s="4" t="s">
        <v>235</v>
      </c>
      <c r="B128" s="5" t="s">
        <v>236</v>
      </c>
      <c r="C128" s="28">
        <v>63645</v>
      </c>
      <c r="D128" s="28">
        <v>46314</v>
      </c>
      <c r="E128" s="28">
        <v>950</v>
      </c>
      <c r="F128" s="28">
        <f t="shared" si="30"/>
        <v>16381</v>
      </c>
      <c r="G128" s="28">
        <v>162759</v>
      </c>
      <c r="H128" s="28">
        <v>94263</v>
      </c>
      <c r="I128" s="28">
        <v>4703</v>
      </c>
      <c r="J128" s="28">
        <f t="shared" si="31"/>
        <v>63793</v>
      </c>
      <c r="K128" s="28">
        <v>3630</v>
      </c>
      <c r="L128" s="28">
        <v>0</v>
      </c>
      <c r="M128" s="28">
        <v>6844</v>
      </c>
      <c r="N128" s="28">
        <v>1222</v>
      </c>
      <c r="O128" s="28">
        <v>1222</v>
      </c>
    </row>
    <row r="129" spans="1:15" ht="12.75" customHeight="1">
      <c r="A129" s="4" t="s">
        <v>237</v>
      </c>
      <c r="B129" s="5" t="s">
        <v>238</v>
      </c>
      <c r="C129" s="28">
        <v>4930</v>
      </c>
      <c r="D129" s="28">
        <v>3889</v>
      </c>
      <c r="E129" s="28">
        <v>228</v>
      </c>
      <c r="F129" s="28">
        <f t="shared" si="30"/>
        <v>813</v>
      </c>
      <c r="G129" s="28">
        <v>20265</v>
      </c>
      <c r="H129" s="28">
        <v>9639</v>
      </c>
      <c r="I129" s="28">
        <v>1967</v>
      </c>
      <c r="J129" s="28">
        <f t="shared" si="31"/>
        <v>8659</v>
      </c>
      <c r="K129" s="28">
        <v>297</v>
      </c>
      <c r="L129" s="28">
        <v>0</v>
      </c>
      <c r="M129" s="28">
        <v>3868</v>
      </c>
      <c r="N129" s="28">
        <v>54</v>
      </c>
      <c r="O129" s="28">
        <v>54</v>
      </c>
    </row>
    <row r="130" spans="1:15" ht="12.75" customHeight="1">
      <c r="A130" s="4" t="s">
        <v>239</v>
      </c>
      <c r="B130" s="5" t="s">
        <v>240</v>
      </c>
      <c r="C130" s="28">
        <v>29987</v>
      </c>
      <c r="D130" s="28">
        <v>26158</v>
      </c>
      <c r="E130" s="28">
        <v>1687</v>
      </c>
      <c r="F130" s="28">
        <f t="shared" si="30"/>
        <v>2142</v>
      </c>
      <c r="G130" s="28">
        <v>75914</v>
      </c>
      <c r="H130" s="28">
        <v>40588</v>
      </c>
      <c r="I130" s="28">
        <v>8105</v>
      </c>
      <c r="J130" s="28">
        <f t="shared" si="31"/>
        <v>27221</v>
      </c>
      <c r="K130" s="28">
        <v>1197</v>
      </c>
      <c r="L130" s="28">
        <v>2197</v>
      </c>
      <c r="M130" s="28">
        <v>313</v>
      </c>
      <c r="N130" s="28">
        <v>388683</v>
      </c>
      <c r="O130" s="28">
        <v>2766</v>
      </c>
    </row>
    <row r="131" spans="1:15" ht="12.75" customHeight="1">
      <c r="A131" s="4" t="s">
        <v>241</v>
      </c>
      <c r="B131" s="5" t="s">
        <v>242</v>
      </c>
      <c r="C131" s="28">
        <v>58595</v>
      </c>
      <c r="D131" s="28">
        <v>49454</v>
      </c>
      <c r="E131" s="28">
        <v>387</v>
      </c>
      <c r="F131" s="28">
        <f t="shared" si="30"/>
        <v>8754</v>
      </c>
      <c r="G131" s="28">
        <v>129271</v>
      </c>
      <c r="H131" s="28">
        <v>72849</v>
      </c>
      <c r="I131" s="28">
        <v>2333</v>
      </c>
      <c r="J131" s="28">
        <f t="shared" si="31"/>
        <v>54089</v>
      </c>
      <c r="K131" s="28">
        <v>2152</v>
      </c>
      <c r="L131" s="28">
        <v>41</v>
      </c>
      <c r="M131" s="28">
        <v>2026</v>
      </c>
      <c r="N131" s="28">
        <v>584</v>
      </c>
      <c r="O131" s="28">
        <v>584</v>
      </c>
    </row>
    <row r="132" spans="1:15" ht="12.75" customHeight="1">
      <c r="A132" s="4" t="s">
        <v>243</v>
      </c>
      <c r="B132" s="5" t="s">
        <v>244</v>
      </c>
      <c r="C132" s="28">
        <v>23460</v>
      </c>
      <c r="D132" s="28">
        <v>19142</v>
      </c>
      <c r="E132" s="28">
        <v>0</v>
      </c>
      <c r="F132" s="28">
        <f t="shared" si="30"/>
        <v>4318</v>
      </c>
      <c r="G132" s="28">
        <v>71033</v>
      </c>
      <c r="H132" s="28">
        <v>44070</v>
      </c>
      <c r="I132" s="28">
        <v>0</v>
      </c>
      <c r="J132" s="28">
        <f t="shared" si="31"/>
        <v>26963</v>
      </c>
      <c r="K132" s="28">
        <v>3751</v>
      </c>
      <c r="L132" s="28">
        <v>0</v>
      </c>
      <c r="M132" s="28">
        <v>5369</v>
      </c>
      <c r="N132" s="28">
        <v>169</v>
      </c>
      <c r="O132" s="28">
        <v>169</v>
      </c>
    </row>
    <row r="133" spans="1:15" ht="12.75" customHeight="1">
      <c r="A133" s="4" t="s">
        <v>245</v>
      </c>
      <c r="B133" s="5" t="s">
        <v>246</v>
      </c>
      <c r="C133" s="28">
        <v>19529</v>
      </c>
      <c r="D133" s="28">
        <v>17368</v>
      </c>
      <c r="E133" s="28">
        <v>0</v>
      </c>
      <c r="F133" s="28">
        <f t="shared" si="30"/>
        <v>2161</v>
      </c>
      <c r="G133" s="28">
        <v>51789</v>
      </c>
      <c r="H133" s="28">
        <v>37829</v>
      </c>
      <c r="I133" s="28">
        <v>0</v>
      </c>
      <c r="J133" s="28">
        <f t="shared" si="31"/>
        <v>13960</v>
      </c>
      <c r="K133" s="28">
        <v>945</v>
      </c>
      <c r="L133" s="28">
        <v>206</v>
      </c>
      <c r="M133" s="28">
        <v>3796</v>
      </c>
      <c r="N133" s="28">
        <v>6056</v>
      </c>
      <c r="O133" s="28">
        <v>6056</v>
      </c>
    </row>
    <row r="134" spans="1:15" ht="12.75" customHeight="1">
      <c r="A134" s="4" t="s">
        <v>247</v>
      </c>
      <c r="B134" s="5" t="s">
        <v>248</v>
      </c>
      <c r="C134" s="28">
        <v>16668</v>
      </c>
      <c r="D134" s="28">
        <v>12046</v>
      </c>
      <c r="E134" s="28">
        <v>0</v>
      </c>
      <c r="F134" s="28">
        <f t="shared" si="30"/>
        <v>4622</v>
      </c>
      <c r="G134" s="28">
        <v>66699</v>
      </c>
      <c r="H134" s="28">
        <v>22840</v>
      </c>
      <c r="I134" s="28">
        <v>0</v>
      </c>
      <c r="J134" s="28">
        <f t="shared" si="31"/>
        <v>43859</v>
      </c>
      <c r="K134" s="28">
        <v>183</v>
      </c>
      <c r="L134" s="28">
        <v>0</v>
      </c>
      <c r="M134" s="28">
        <v>4678</v>
      </c>
      <c r="N134" s="28">
        <v>30</v>
      </c>
      <c r="O134" s="28">
        <v>30</v>
      </c>
    </row>
    <row r="135" spans="1:15" ht="12.75" customHeight="1">
      <c r="A135" s="10"/>
      <c r="B135" s="9" t="s">
        <v>249</v>
      </c>
      <c r="C135" s="29">
        <f t="shared" ref="C135:O135" si="32">SUM(C126:C134)</f>
        <v>240994</v>
      </c>
      <c r="D135" s="29">
        <f t="shared" si="32"/>
        <v>194679</v>
      </c>
      <c r="E135" s="29">
        <f t="shared" si="32"/>
        <v>3252</v>
      </c>
      <c r="F135" s="29">
        <f t="shared" si="32"/>
        <v>43063</v>
      </c>
      <c r="G135" s="29">
        <f t="shared" si="32"/>
        <v>641192</v>
      </c>
      <c r="H135" s="29">
        <f t="shared" si="32"/>
        <v>369769</v>
      </c>
      <c r="I135" s="29">
        <f t="shared" si="32"/>
        <v>17108</v>
      </c>
      <c r="J135" s="29">
        <f t="shared" si="32"/>
        <v>254315</v>
      </c>
      <c r="K135" s="29">
        <f t="shared" si="32"/>
        <v>12573</v>
      </c>
      <c r="L135" s="29">
        <f t="shared" si="32"/>
        <v>2521</v>
      </c>
      <c r="M135" s="29">
        <f t="shared" si="32"/>
        <v>32458</v>
      </c>
      <c r="N135" s="29">
        <f t="shared" si="32"/>
        <v>401536</v>
      </c>
      <c r="O135" s="29">
        <f t="shared" si="32"/>
        <v>15619</v>
      </c>
    </row>
    <row r="136" spans="1:15" ht="12.75" customHeight="1">
      <c r="A136" s="4" t="s">
        <v>250</v>
      </c>
      <c r="B136" s="5" t="s">
        <v>251</v>
      </c>
      <c r="C136" s="28">
        <v>36355</v>
      </c>
      <c r="D136" s="28">
        <v>34305</v>
      </c>
      <c r="E136" s="28">
        <v>0</v>
      </c>
      <c r="F136" s="28">
        <f t="shared" ref="F136:F143" si="33">SUM(C136-D136-E136)</f>
        <v>2050</v>
      </c>
      <c r="G136" s="28">
        <v>79603</v>
      </c>
      <c r="H136" s="28">
        <v>64955</v>
      </c>
      <c r="I136" s="28">
        <v>0</v>
      </c>
      <c r="J136" s="28">
        <f t="shared" ref="J136:J143" si="34">SUM(G136-H136-I136)</f>
        <v>14648</v>
      </c>
      <c r="K136" s="28">
        <v>11257</v>
      </c>
      <c r="L136" s="28">
        <v>3328</v>
      </c>
      <c r="M136" s="28">
        <v>4691</v>
      </c>
      <c r="N136" s="28">
        <v>14907</v>
      </c>
      <c r="O136" s="28">
        <v>12886</v>
      </c>
    </row>
    <row r="137" spans="1:15" ht="12.75" customHeight="1">
      <c r="A137" s="4" t="s">
        <v>252</v>
      </c>
      <c r="B137" s="5" t="s">
        <v>253</v>
      </c>
      <c r="C137" s="28">
        <v>3776</v>
      </c>
      <c r="D137" s="28">
        <v>2893</v>
      </c>
      <c r="E137" s="28">
        <v>0</v>
      </c>
      <c r="F137" s="28">
        <f t="shared" si="33"/>
        <v>883</v>
      </c>
      <c r="G137" s="28">
        <v>7321</v>
      </c>
      <c r="H137" s="28">
        <v>5643</v>
      </c>
      <c r="I137" s="28">
        <v>0</v>
      </c>
      <c r="J137" s="28">
        <f t="shared" si="34"/>
        <v>1678</v>
      </c>
      <c r="K137" s="28">
        <v>265</v>
      </c>
      <c r="L137" s="28">
        <v>0</v>
      </c>
      <c r="M137" s="28">
        <v>0</v>
      </c>
      <c r="N137" s="28">
        <v>7</v>
      </c>
      <c r="O137" s="28">
        <v>7</v>
      </c>
    </row>
    <row r="138" spans="1:15" ht="12.75" customHeight="1">
      <c r="A138" s="4" t="s">
        <v>254</v>
      </c>
      <c r="B138" s="5" t="s">
        <v>255</v>
      </c>
      <c r="C138" s="28">
        <v>2162</v>
      </c>
      <c r="D138" s="28">
        <v>1996</v>
      </c>
      <c r="E138" s="28">
        <v>0</v>
      </c>
      <c r="F138" s="28">
        <f t="shared" si="33"/>
        <v>166</v>
      </c>
      <c r="G138" s="28">
        <v>4780</v>
      </c>
      <c r="H138" s="28">
        <v>4470</v>
      </c>
      <c r="I138" s="28">
        <v>0</v>
      </c>
      <c r="J138" s="28">
        <f t="shared" si="34"/>
        <v>310</v>
      </c>
      <c r="K138" s="28">
        <v>64</v>
      </c>
      <c r="L138" s="28">
        <v>0</v>
      </c>
      <c r="M138" s="28">
        <v>188</v>
      </c>
      <c r="N138" s="28">
        <v>882</v>
      </c>
      <c r="O138" s="28">
        <v>126</v>
      </c>
    </row>
    <row r="139" spans="1:15" ht="12.75" customHeight="1">
      <c r="A139" s="4" t="s">
        <v>256</v>
      </c>
      <c r="B139" s="5" t="s">
        <v>257</v>
      </c>
      <c r="C139" s="28">
        <v>8562</v>
      </c>
      <c r="D139" s="28">
        <v>8287</v>
      </c>
      <c r="E139" s="28">
        <v>0</v>
      </c>
      <c r="F139" s="28">
        <f t="shared" si="33"/>
        <v>275</v>
      </c>
      <c r="G139" s="28">
        <v>22847</v>
      </c>
      <c r="H139" s="28">
        <v>20413</v>
      </c>
      <c r="I139" s="28">
        <v>0</v>
      </c>
      <c r="J139" s="28">
        <f t="shared" si="34"/>
        <v>2434</v>
      </c>
      <c r="K139" s="28">
        <v>6839</v>
      </c>
      <c r="L139" s="28">
        <v>0</v>
      </c>
      <c r="M139" s="28">
        <v>3514</v>
      </c>
      <c r="N139" s="28">
        <v>736</v>
      </c>
      <c r="O139" s="28">
        <v>716</v>
      </c>
    </row>
    <row r="140" spans="1:15" ht="12.75" customHeight="1">
      <c r="A140" s="4" t="s">
        <v>258</v>
      </c>
      <c r="B140" s="5" t="s">
        <v>259</v>
      </c>
      <c r="C140" s="28">
        <v>1428</v>
      </c>
      <c r="D140" s="28">
        <v>1110</v>
      </c>
      <c r="E140" s="28">
        <v>0</v>
      </c>
      <c r="F140" s="28">
        <f t="shared" si="33"/>
        <v>318</v>
      </c>
      <c r="G140" s="28">
        <v>3109</v>
      </c>
      <c r="H140" s="28">
        <v>2199</v>
      </c>
      <c r="I140" s="28">
        <v>0</v>
      </c>
      <c r="J140" s="28">
        <f t="shared" si="34"/>
        <v>910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</row>
    <row r="141" spans="1:15" ht="12.75" customHeight="1">
      <c r="A141" s="4" t="s">
        <v>260</v>
      </c>
      <c r="B141" s="5" t="s">
        <v>261</v>
      </c>
      <c r="C141" s="28">
        <v>5590</v>
      </c>
      <c r="D141" s="28">
        <v>5094</v>
      </c>
      <c r="E141" s="28">
        <v>0</v>
      </c>
      <c r="F141" s="28">
        <f t="shared" si="33"/>
        <v>496</v>
      </c>
      <c r="G141" s="28">
        <v>12860</v>
      </c>
      <c r="H141" s="28">
        <v>9372</v>
      </c>
      <c r="I141" s="28">
        <v>0</v>
      </c>
      <c r="J141" s="28">
        <f t="shared" si="34"/>
        <v>3488</v>
      </c>
      <c r="K141" s="28">
        <v>2438</v>
      </c>
      <c r="L141" s="28">
        <v>0</v>
      </c>
      <c r="M141" s="28">
        <v>684</v>
      </c>
      <c r="N141" s="28">
        <v>771</v>
      </c>
      <c r="O141" s="28">
        <v>771</v>
      </c>
    </row>
    <row r="142" spans="1:15" ht="12.75" customHeight="1">
      <c r="A142" s="4" t="s">
        <v>262</v>
      </c>
      <c r="B142" s="5" t="s">
        <v>263</v>
      </c>
      <c r="C142" s="28">
        <v>8468</v>
      </c>
      <c r="D142" s="28">
        <v>6132</v>
      </c>
      <c r="E142" s="28">
        <v>0</v>
      </c>
      <c r="F142" s="28">
        <f t="shared" si="33"/>
        <v>2336</v>
      </c>
      <c r="G142" s="28">
        <v>25635</v>
      </c>
      <c r="H142" s="28">
        <v>18753</v>
      </c>
      <c r="I142" s="28">
        <v>0</v>
      </c>
      <c r="J142" s="28">
        <f t="shared" si="34"/>
        <v>6882</v>
      </c>
      <c r="K142" s="28">
        <v>5927</v>
      </c>
      <c r="L142" s="28">
        <v>0</v>
      </c>
      <c r="M142" s="28">
        <v>5059</v>
      </c>
      <c r="N142" s="28">
        <v>2762</v>
      </c>
      <c r="O142" s="28">
        <v>2523</v>
      </c>
    </row>
    <row r="143" spans="1:15" ht="12.75" customHeight="1">
      <c r="A143" s="4" t="s">
        <v>264</v>
      </c>
      <c r="B143" s="5" t="s">
        <v>265</v>
      </c>
      <c r="C143" s="28">
        <v>24294</v>
      </c>
      <c r="D143" s="28">
        <v>20579</v>
      </c>
      <c r="E143" s="28">
        <v>0</v>
      </c>
      <c r="F143" s="28">
        <f t="shared" si="33"/>
        <v>3715</v>
      </c>
      <c r="G143" s="28">
        <v>69298</v>
      </c>
      <c r="H143" s="28">
        <v>34102</v>
      </c>
      <c r="I143" s="28">
        <v>0</v>
      </c>
      <c r="J143" s="28">
        <f t="shared" si="34"/>
        <v>35196</v>
      </c>
      <c r="K143" s="28">
        <v>23442</v>
      </c>
      <c r="L143" s="28">
        <v>0</v>
      </c>
      <c r="M143" s="28">
        <v>5276</v>
      </c>
      <c r="N143" s="28">
        <v>6896</v>
      </c>
      <c r="O143" s="28">
        <v>6418</v>
      </c>
    </row>
    <row r="144" spans="1:15" ht="12.75" customHeight="1">
      <c r="A144" s="10"/>
      <c r="B144" s="9" t="s">
        <v>266</v>
      </c>
      <c r="C144" s="30">
        <f t="shared" ref="C144:O144" si="35">SUM(C136:C143)</f>
        <v>90635</v>
      </c>
      <c r="D144" s="30">
        <f t="shared" si="35"/>
        <v>80396</v>
      </c>
      <c r="E144" s="30">
        <f t="shared" si="35"/>
        <v>0</v>
      </c>
      <c r="F144" s="30">
        <f t="shared" si="35"/>
        <v>10239</v>
      </c>
      <c r="G144" s="30">
        <f t="shared" si="35"/>
        <v>225453</v>
      </c>
      <c r="H144" s="30">
        <f t="shared" si="35"/>
        <v>159907</v>
      </c>
      <c r="I144" s="30">
        <f t="shared" si="35"/>
        <v>0</v>
      </c>
      <c r="J144" s="30">
        <f t="shared" si="35"/>
        <v>65546</v>
      </c>
      <c r="K144" s="30">
        <f t="shared" si="35"/>
        <v>50232</v>
      </c>
      <c r="L144" s="30">
        <f t="shared" si="35"/>
        <v>3328</v>
      </c>
      <c r="M144" s="30">
        <f t="shared" si="35"/>
        <v>19412</v>
      </c>
      <c r="N144" s="30">
        <f t="shared" si="35"/>
        <v>26961</v>
      </c>
      <c r="O144" s="30">
        <f t="shared" si="35"/>
        <v>23447</v>
      </c>
    </row>
    <row r="145" spans="1:15" ht="12.75" customHeight="1">
      <c r="A145" s="11" t="s">
        <v>267</v>
      </c>
      <c r="B145" s="6" t="s">
        <v>268</v>
      </c>
      <c r="C145" s="31">
        <f t="shared" ref="C145:O145" si="36">C144+C135+C125+C119+C116+C109+C103+C98+C95+C89+C86+C80+C69+C59+C51+C46+C43+C30+C25+C23</f>
        <v>3087826</v>
      </c>
      <c r="D145" s="31">
        <f t="shared" si="36"/>
        <v>2294576</v>
      </c>
      <c r="E145" s="31">
        <f t="shared" si="36"/>
        <v>79075</v>
      </c>
      <c r="F145" s="31">
        <f t="shared" si="36"/>
        <v>714175</v>
      </c>
      <c r="G145" s="31">
        <f t="shared" si="36"/>
        <v>9326378</v>
      </c>
      <c r="H145" s="31">
        <f t="shared" si="36"/>
        <v>4764151</v>
      </c>
      <c r="I145" s="31">
        <f t="shared" si="36"/>
        <v>436744</v>
      </c>
      <c r="J145" s="31">
        <f t="shared" si="36"/>
        <v>4125483</v>
      </c>
      <c r="K145" s="31">
        <f t="shared" si="36"/>
        <v>525895</v>
      </c>
      <c r="L145" s="31">
        <f t="shared" si="36"/>
        <v>20274</v>
      </c>
      <c r="M145" s="31">
        <f t="shared" si="36"/>
        <v>627422</v>
      </c>
      <c r="N145" s="31">
        <f t="shared" si="36"/>
        <v>789740</v>
      </c>
      <c r="O145" s="31">
        <f t="shared" si="36"/>
        <v>250553</v>
      </c>
    </row>
  </sheetData>
  <mergeCells count="29">
    <mergeCell ref="A1:D1"/>
    <mergeCell ref="E1:L1"/>
    <mergeCell ref="A2:D2"/>
    <mergeCell ref="A3:C3"/>
    <mergeCell ref="E3:L3"/>
    <mergeCell ref="A4:C4"/>
    <mergeCell ref="E4:L4"/>
    <mergeCell ref="A6:D6"/>
    <mergeCell ref="I6:M6"/>
    <mergeCell ref="L7:O7"/>
    <mergeCell ref="L8:O8"/>
    <mergeCell ref="A11:B11"/>
    <mergeCell ref="C11:F11"/>
    <mergeCell ref="G11:J11"/>
    <mergeCell ref="K11:M11"/>
    <mergeCell ref="N11:O11"/>
    <mergeCell ref="A12:A13"/>
    <mergeCell ref="B12:B13"/>
    <mergeCell ref="C12:C13"/>
    <mergeCell ref="D12:E12"/>
    <mergeCell ref="F12:F13"/>
    <mergeCell ref="G12:G13"/>
    <mergeCell ref="N12:N13"/>
    <mergeCell ref="H12:H13"/>
    <mergeCell ref="I12:I13"/>
    <mergeCell ref="J12:J13"/>
    <mergeCell ref="K12:K13"/>
    <mergeCell ref="L12:L13"/>
    <mergeCell ref="M12:M1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2014-06-24T11:54:17Z</dcterms:created>
  <dcterms:modified xsi:type="dcterms:W3CDTF">2015-11-27T15:34:47Z</dcterms:modified>
</cp:coreProperties>
</file>