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mport" sheetId="1" r:id="rId1"/>
  </sheets>
  <calcPr calcId="145621"/>
</workbook>
</file>

<file path=xl/calcChain.xml><?xml version="1.0" encoding="utf-8"?>
<calcChain xmlns="http://schemas.openxmlformats.org/spreadsheetml/2006/main">
  <c r="N30" i="1" l="1"/>
  <c r="N29" i="1"/>
  <c r="N27" i="1"/>
  <c r="N26" i="1"/>
  <c r="N24" i="1"/>
  <c r="N23" i="1"/>
  <c r="N14" i="1"/>
  <c r="N15" i="1"/>
  <c r="N16" i="1"/>
  <c r="N17" i="1"/>
  <c r="N18" i="1"/>
  <c r="N19" i="1"/>
  <c r="N20" i="1"/>
  <c r="N21" i="1"/>
  <c r="N13" i="1"/>
  <c r="N10" i="1"/>
  <c r="N11" i="1"/>
  <c r="N9" i="1"/>
  <c r="B30" i="1"/>
  <c r="C28" i="1" l="1"/>
  <c r="D28" i="1"/>
  <c r="E28" i="1"/>
  <c r="F28" i="1"/>
  <c r="G28" i="1"/>
  <c r="H28" i="1"/>
  <c r="I28" i="1"/>
  <c r="J28" i="1"/>
  <c r="K28" i="1"/>
  <c r="L28" i="1"/>
  <c r="M28" i="1"/>
  <c r="N28" i="1"/>
  <c r="B28" i="1"/>
  <c r="C25" i="1"/>
  <c r="D25" i="1"/>
  <c r="E25" i="1"/>
  <c r="F25" i="1"/>
  <c r="G25" i="1"/>
  <c r="H25" i="1"/>
  <c r="I25" i="1"/>
  <c r="J25" i="1"/>
  <c r="K25" i="1"/>
  <c r="L25" i="1"/>
  <c r="M25" i="1"/>
  <c r="N25" i="1"/>
  <c r="B25" i="1"/>
  <c r="N8" i="1"/>
  <c r="C8" i="1"/>
  <c r="D8" i="1"/>
  <c r="E8" i="1"/>
  <c r="F8" i="1"/>
  <c r="G8" i="1"/>
  <c r="H8" i="1"/>
  <c r="I8" i="1"/>
  <c r="J8" i="1"/>
  <c r="K8" i="1"/>
  <c r="L8" i="1"/>
  <c r="M8" i="1"/>
  <c r="B8" i="1"/>
  <c r="C22" i="1"/>
  <c r="E22" i="1"/>
  <c r="F22" i="1"/>
  <c r="G22" i="1"/>
  <c r="H22" i="1"/>
  <c r="I22" i="1"/>
  <c r="J22" i="1"/>
  <c r="K22" i="1"/>
  <c r="L22" i="1"/>
  <c r="M22" i="1"/>
  <c r="N22" i="1"/>
  <c r="D22" i="1"/>
  <c r="B22" i="1"/>
  <c r="C12" i="1"/>
  <c r="D30" i="1"/>
  <c r="E30" i="1"/>
  <c r="F30" i="1"/>
  <c r="G30" i="1"/>
  <c r="H30" i="1"/>
  <c r="I30" i="1"/>
  <c r="J30" i="1"/>
  <c r="K30" i="1"/>
  <c r="L30" i="1"/>
  <c r="M30" i="1"/>
  <c r="C30" i="1"/>
  <c r="D12" i="1"/>
  <c r="E12" i="1"/>
  <c r="F12" i="1"/>
  <c r="G12" i="1"/>
  <c r="H12" i="1"/>
  <c r="I12" i="1"/>
  <c r="J12" i="1"/>
  <c r="K12" i="1"/>
  <c r="L12" i="1"/>
  <c r="M12" i="1"/>
  <c r="N12" i="1"/>
  <c r="B12" i="1"/>
</calcChain>
</file>

<file path=xl/sharedStrings.xml><?xml version="1.0" encoding="utf-8"?>
<sst xmlns="http://schemas.openxmlformats.org/spreadsheetml/2006/main" count="44" uniqueCount="40">
  <si>
    <t>PRODOTTO - PAESE</t>
  </si>
  <si>
    <t>GEN</t>
  </si>
  <si>
    <t>FEB</t>
  </si>
  <si>
    <t>MAR</t>
  </si>
  <si>
    <t>TOT</t>
  </si>
  <si>
    <t>SPAGNA</t>
  </si>
  <si>
    <t>Coke di carbon fossile</t>
  </si>
  <si>
    <t>CANADA</t>
  </si>
  <si>
    <t>GERMANIA</t>
  </si>
  <si>
    <t>SUD-AFRICA</t>
  </si>
  <si>
    <t>Coke di petrolio</t>
  </si>
  <si>
    <t>RUSSIA</t>
  </si>
  <si>
    <t>Carbon fossile da coke</t>
  </si>
  <si>
    <t>U.S.A.</t>
  </si>
  <si>
    <t>Carbone da vapore</t>
  </si>
  <si>
    <t>COLOMBIA</t>
  </si>
  <si>
    <t>INDONESIA</t>
  </si>
  <si>
    <t>KAZAKISTAN</t>
  </si>
  <si>
    <t>POLONIA</t>
  </si>
  <si>
    <t>Ligniti e agglomerati</t>
  </si>
  <si>
    <t>MOD 15/C</t>
  </si>
  <si>
    <t>Ministero dello Sviluppo Economico</t>
  </si>
  <si>
    <t>AUSTRALIA</t>
  </si>
  <si>
    <t>VENEZUELA</t>
  </si>
  <si>
    <t>Totale complessivo</t>
  </si>
  <si>
    <t>DGSAIE DIV. 6</t>
  </si>
  <si>
    <t>BOLLETTINO CARBONI</t>
  </si>
  <si>
    <t>Tav.15 - importazioni di carbone</t>
  </si>
  <si>
    <t>APR</t>
  </si>
  <si>
    <t>MAG</t>
  </si>
  <si>
    <t>GIU</t>
  </si>
  <si>
    <t>LUG</t>
  </si>
  <si>
    <t>AGO</t>
  </si>
  <si>
    <t>BOSNIA-ERZEGOVINA</t>
  </si>
  <si>
    <t>SET</t>
  </si>
  <si>
    <t>OTT</t>
  </si>
  <si>
    <t>NOV</t>
  </si>
  <si>
    <t>DIC</t>
  </si>
  <si>
    <t>Periodo: gennaio-dicembre 2015</t>
  </si>
  <si>
    <t>Report costruito su dati definitivi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</si>
</sst>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theme="4" tint="0.39997558519241921"/>
      </patternFill>
    </fill>
  </fills>
  <borders count="3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4" fillId="0" borderId="0" xfId="1" applyFont="1"/>
    <xf numFmtId="43" fontId="8" fillId="2" borderId="0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indent="1"/>
    </xf>
    <xf numFmtId="0" fontId="10" fillId="0" borderId="2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43" fontId="8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43" fontId="3" fillId="2" borderId="0" xfId="1" applyFont="1" applyFill="1" applyBorder="1" applyAlignment="1">
      <alignment horizontal="center"/>
    </xf>
    <xf numFmtId="0" fontId="2" fillId="2" borderId="0" xfId="0" applyFont="1" applyFill="1" applyBorder="1" applyAlignment="1"/>
    <xf numFmtId="43" fontId="3" fillId="2" borderId="0" xfId="1" applyFont="1" applyFill="1" applyBorder="1" applyAlignment="1"/>
    <xf numFmtId="43" fontId="8" fillId="2" borderId="0" xfId="1" applyFont="1" applyFill="1" applyBorder="1" applyAlignment="1"/>
    <xf numFmtId="43" fontId="8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43" fontId="8" fillId="0" borderId="0" xfId="1" applyFont="1" applyFill="1" applyBorder="1" applyAlignment="1"/>
    <xf numFmtId="0" fontId="9" fillId="0" borderId="0" xfId="0" applyNumberFormat="1" applyFont="1" applyFill="1" applyBorder="1"/>
    <xf numFmtId="0" fontId="0" fillId="0" borderId="0" xfId="0" applyFill="1"/>
    <xf numFmtId="43" fontId="8" fillId="2" borderId="0" xfId="1" applyFont="1" applyFill="1" applyBorder="1" applyAlignment="1">
      <alignment horizontal="center"/>
    </xf>
    <xf numFmtId="4" fontId="9" fillId="3" borderId="1" xfId="0" applyNumberFormat="1" applyFont="1" applyFill="1" applyBorder="1"/>
    <xf numFmtId="4" fontId="0" fillId="0" borderId="1" xfId="0" applyNumberFormat="1" applyFont="1" applyBorder="1"/>
    <xf numFmtId="4" fontId="10" fillId="0" borderId="2" xfId="0" applyNumberFormat="1" applyFont="1" applyBorder="1"/>
    <xf numFmtId="43" fontId="8" fillId="2" borderId="0" xfId="1" applyFont="1" applyFill="1" applyBorder="1" applyAlignment="1">
      <alignment horizontal="center"/>
    </xf>
    <xf numFmtId="43" fontId="11" fillId="2" borderId="0" xfId="1" applyFont="1" applyFill="1"/>
    <xf numFmtId="43" fontId="12" fillId="2" borderId="0" xfId="1" applyFont="1" applyFill="1" applyAlignment="1">
      <alignment horizontal="center"/>
    </xf>
    <xf numFmtId="0" fontId="0" fillId="0" borderId="0" xfId="0" applyNumberFormat="1"/>
    <xf numFmtId="43" fontId="12" fillId="2" borderId="0" xfId="1" applyFont="1" applyFill="1"/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>
      <alignment horizontal="center"/>
    </xf>
    <xf numFmtId="43" fontId="3" fillId="2" borderId="0" xfId="1" applyFont="1" applyFill="1" applyBorder="1" applyAlignment="1"/>
    <xf numFmtId="43" fontId="8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43" fontId="4" fillId="0" borderId="0" xfId="1" applyFont="1" applyFill="1" applyBorder="1" applyAlignment="1"/>
    <xf numFmtId="43" fontId="3" fillId="0" borderId="0" xfId="1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43" fontId="4" fillId="0" borderId="0" xfId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/>
    <xf numFmtId="4" fontId="0" fillId="0" borderId="0" xfId="0" applyNumberFormat="1" applyFont="1" applyFill="1" applyBorder="1"/>
    <xf numFmtId="0" fontId="0" fillId="0" borderId="0" xfId="0" applyNumberFormat="1" applyBorder="1"/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43" fontId="3" fillId="0" borderId="0" xfId="1" applyFont="1" applyFill="1" applyBorder="1" applyAlignment="1"/>
    <xf numFmtId="0" fontId="0" fillId="0" borderId="0" xfId="0" applyFill="1" applyBorder="1" applyAlignment="1"/>
    <xf numFmtId="43" fontId="8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zoomScaleNormal="100" workbookViewId="0">
      <selection activeCell="H2" sqref="H2:J2"/>
    </sheetView>
  </sheetViews>
  <sheetFormatPr defaultRowHeight="15" x14ac:dyDescent="0.25"/>
  <cols>
    <col min="1" max="1" width="25.7109375" customWidth="1"/>
    <col min="2" max="4" width="15.7109375" customWidth="1"/>
    <col min="5" max="5" width="13.42578125" customWidth="1"/>
    <col min="6" max="6" width="13.7109375" customWidth="1"/>
    <col min="7" max="7" width="14.85546875" customWidth="1"/>
    <col min="8" max="8" width="12.85546875" customWidth="1"/>
    <col min="9" max="9" width="13.85546875" customWidth="1"/>
    <col min="10" max="13" width="16.42578125" customWidth="1"/>
    <col min="14" max="14" width="15.7109375" customWidth="1"/>
    <col min="15" max="20" width="15.7109375" style="43" customWidth="1"/>
    <col min="21" max="25" width="9.140625" style="43"/>
  </cols>
  <sheetData>
    <row r="1" spans="1:30" ht="15.75" x14ac:dyDescent="0.25">
      <c r="A1" s="10"/>
      <c r="B1" s="10"/>
      <c r="C1" s="8"/>
      <c r="D1" s="8"/>
      <c r="E1" s="30"/>
      <c r="F1" s="33"/>
      <c r="G1" s="33"/>
      <c r="H1" s="33"/>
      <c r="I1" s="33"/>
      <c r="J1" s="33"/>
      <c r="K1" s="33"/>
      <c r="L1" s="33"/>
      <c r="M1" s="33"/>
      <c r="N1" s="6" t="s">
        <v>20</v>
      </c>
      <c r="O1" s="39"/>
      <c r="P1" s="39"/>
      <c r="Q1" s="39"/>
      <c r="R1" s="39"/>
      <c r="S1" s="39"/>
      <c r="T1" s="40"/>
    </row>
    <row r="2" spans="1:30" s="1" customFormat="1" ht="15.75" x14ac:dyDescent="0.25">
      <c r="A2" s="7"/>
      <c r="B2" s="55" t="s">
        <v>21</v>
      </c>
      <c r="C2" s="55"/>
      <c r="D2" s="55"/>
      <c r="E2" s="30"/>
      <c r="F2" s="33"/>
      <c r="G2" s="33"/>
      <c r="H2" s="55" t="s">
        <v>26</v>
      </c>
      <c r="I2" s="58"/>
      <c r="J2" s="58"/>
      <c r="K2" s="33"/>
      <c r="L2" s="33"/>
      <c r="M2" s="33"/>
      <c r="N2" s="37"/>
      <c r="O2" s="44"/>
      <c r="P2" s="44"/>
      <c r="Q2" s="53"/>
      <c r="R2" s="54"/>
      <c r="S2" s="54"/>
      <c r="T2" s="41"/>
      <c r="U2" s="45"/>
      <c r="V2" s="45"/>
      <c r="W2" s="45"/>
      <c r="X2" s="45"/>
      <c r="Y2" s="45"/>
    </row>
    <row r="3" spans="1:30" s="1" customFormat="1" ht="15.75" x14ac:dyDescent="0.25">
      <c r="A3" s="7"/>
      <c r="B3" s="55" t="s">
        <v>25</v>
      </c>
      <c r="C3" s="55"/>
      <c r="D3" s="55"/>
      <c r="E3" s="31"/>
      <c r="F3" s="31"/>
      <c r="G3" s="33"/>
      <c r="H3" s="55" t="s">
        <v>27</v>
      </c>
      <c r="I3" s="58"/>
      <c r="J3" s="58"/>
      <c r="K3" s="33"/>
      <c r="L3" s="33"/>
      <c r="M3" s="33"/>
      <c r="N3" s="37"/>
      <c r="O3" s="44"/>
      <c r="P3" s="44"/>
      <c r="Q3" s="53"/>
      <c r="R3" s="54"/>
      <c r="S3" s="54"/>
      <c r="T3" s="41"/>
      <c r="U3" s="45"/>
      <c r="V3" s="45"/>
      <c r="W3" s="45"/>
      <c r="X3" s="45"/>
      <c r="Y3" s="45"/>
    </row>
    <row r="4" spans="1:30" s="1" customFormat="1" ht="15.75" x14ac:dyDescent="0.25">
      <c r="A4" s="12"/>
      <c r="B4" s="56"/>
      <c r="C4" s="56"/>
      <c r="D4" s="56"/>
      <c r="E4" s="31"/>
      <c r="F4" s="31"/>
      <c r="G4" s="33"/>
      <c r="H4" s="57"/>
      <c r="I4" s="59"/>
      <c r="J4" s="59"/>
      <c r="K4" s="33"/>
      <c r="L4" s="33"/>
      <c r="M4" s="33"/>
      <c r="N4" s="38"/>
      <c r="O4" s="46"/>
      <c r="P4" s="46"/>
      <c r="Q4" s="53"/>
      <c r="R4" s="54"/>
      <c r="S4" s="54"/>
      <c r="T4" s="41"/>
      <c r="U4" s="45"/>
      <c r="V4" s="45"/>
      <c r="W4" s="45"/>
      <c r="X4" s="45"/>
      <c r="Y4" s="45"/>
    </row>
    <row r="5" spans="1:30" s="1" customFormat="1" ht="15.75" x14ac:dyDescent="0.25">
      <c r="A5" s="9"/>
      <c r="B5" s="57" t="s">
        <v>39</v>
      </c>
      <c r="C5" s="57"/>
      <c r="D5" s="57"/>
      <c r="E5" s="31"/>
      <c r="F5" s="31"/>
      <c r="G5" s="33"/>
      <c r="H5" s="57" t="s">
        <v>38</v>
      </c>
      <c r="I5" s="59"/>
      <c r="J5" s="59"/>
      <c r="K5" s="33"/>
      <c r="L5" s="33"/>
      <c r="M5" s="33"/>
      <c r="N5" s="38"/>
      <c r="O5" s="46"/>
      <c r="P5" s="46"/>
      <c r="Q5" s="53"/>
      <c r="R5" s="54"/>
      <c r="S5" s="54"/>
      <c r="T5" s="41"/>
      <c r="U5" s="45"/>
      <c r="V5" s="45"/>
      <c r="W5" s="45"/>
      <c r="X5" s="45"/>
      <c r="Y5" s="45"/>
    </row>
    <row r="6" spans="1:30" s="1" customFormat="1" ht="15.75" x14ac:dyDescent="0.25">
      <c r="A6" s="11"/>
      <c r="B6" s="11"/>
      <c r="C6" s="9"/>
      <c r="D6" s="9"/>
      <c r="E6" s="31"/>
      <c r="F6" s="31"/>
      <c r="G6" s="33"/>
      <c r="H6" s="33"/>
      <c r="I6" s="33"/>
      <c r="J6" s="33"/>
      <c r="K6" s="33"/>
      <c r="L6" s="33"/>
      <c r="M6" s="33"/>
      <c r="N6" s="36"/>
      <c r="O6" s="42"/>
      <c r="P6" s="42"/>
      <c r="Q6" s="42"/>
      <c r="R6" s="42"/>
      <c r="S6" s="42"/>
      <c r="T6" s="41"/>
      <c r="U6" s="45"/>
      <c r="V6" s="45"/>
      <c r="W6" s="45"/>
      <c r="X6" s="45"/>
      <c r="Y6" s="45"/>
    </row>
    <row r="7" spans="1:30" s="1" customFormat="1" ht="15.75" x14ac:dyDescent="0.25">
      <c r="A7" s="2" t="s">
        <v>0</v>
      </c>
      <c r="B7" s="2" t="s">
        <v>1</v>
      </c>
      <c r="C7" s="2" t="s">
        <v>2</v>
      </c>
      <c r="D7" s="2" t="s">
        <v>3</v>
      </c>
      <c r="E7" s="25" t="s">
        <v>28</v>
      </c>
      <c r="F7" s="25" t="s">
        <v>29</v>
      </c>
      <c r="G7" s="25" t="s">
        <v>30</v>
      </c>
      <c r="H7" s="34" t="s">
        <v>31</v>
      </c>
      <c r="I7" s="34" t="s">
        <v>32</v>
      </c>
      <c r="J7" s="29" t="s">
        <v>34</v>
      </c>
      <c r="K7" s="37" t="s">
        <v>35</v>
      </c>
      <c r="L7" s="37" t="s">
        <v>36</v>
      </c>
      <c r="M7" s="37" t="s">
        <v>37</v>
      </c>
      <c r="N7" s="35" t="s">
        <v>4</v>
      </c>
      <c r="O7" s="15"/>
      <c r="P7" s="15"/>
      <c r="Q7" s="15"/>
      <c r="R7" s="15"/>
      <c r="S7" s="15"/>
      <c r="T7" s="15"/>
      <c r="U7" s="45"/>
      <c r="V7" s="45"/>
      <c r="W7" s="45"/>
      <c r="X7" s="45"/>
      <c r="Y7" s="45"/>
    </row>
    <row r="8" spans="1:30" ht="15.75" x14ac:dyDescent="0.25">
      <c r="A8" s="3" t="s">
        <v>12</v>
      </c>
      <c r="B8" s="26">
        <f>SUM(B9:B11)</f>
        <v>119733</v>
      </c>
      <c r="C8" s="26">
        <f t="shared" ref="C8:N8" si="0">SUM(C9:C11)</f>
        <v>61817</v>
      </c>
      <c r="D8" s="26">
        <f t="shared" si="0"/>
        <v>267353</v>
      </c>
      <c r="E8" s="26">
        <f t="shared" si="0"/>
        <v>212254.76</v>
      </c>
      <c r="F8" s="26">
        <f t="shared" si="0"/>
        <v>79209</v>
      </c>
      <c r="G8" s="26">
        <f t="shared" si="0"/>
        <v>176020</v>
      </c>
      <c r="H8" s="26">
        <f t="shared" si="0"/>
        <v>401232</v>
      </c>
      <c r="I8" s="26">
        <f t="shared" si="0"/>
        <v>46616</v>
      </c>
      <c r="J8" s="26">
        <f t="shared" si="0"/>
        <v>149466</v>
      </c>
      <c r="K8" s="26">
        <f t="shared" si="0"/>
        <v>122960</v>
      </c>
      <c r="L8" s="26">
        <f t="shared" si="0"/>
        <v>320184.68</v>
      </c>
      <c r="M8" s="26">
        <f t="shared" si="0"/>
        <v>335609</v>
      </c>
      <c r="N8" s="26">
        <f t="shared" si="0"/>
        <v>2292454.44</v>
      </c>
      <c r="O8" s="23"/>
      <c r="P8" s="23"/>
      <c r="Q8" s="23"/>
      <c r="R8" s="23"/>
      <c r="S8" s="23"/>
      <c r="T8" s="23"/>
      <c r="Y8" s="13"/>
      <c r="Z8" s="14"/>
      <c r="AA8" s="21"/>
      <c r="AB8" s="18"/>
      <c r="AC8" s="19"/>
      <c r="AD8" s="19"/>
    </row>
    <row r="9" spans="1:30" ht="15.75" x14ac:dyDescent="0.25">
      <c r="A9" s="4" t="s">
        <v>13</v>
      </c>
      <c r="B9" s="27">
        <v>65950</v>
      </c>
      <c r="C9" s="27">
        <v>61817</v>
      </c>
      <c r="D9" s="27">
        <v>110870</v>
      </c>
      <c r="E9" s="27">
        <v>145352.76</v>
      </c>
      <c r="F9" s="27">
        <v>27497</v>
      </c>
      <c r="G9" s="27">
        <v>176020</v>
      </c>
      <c r="H9" s="27">
        <v>137228</v>
      </c>
      <c r="I9" s="27">
        <v>46616</v>
      </c>
      <c r="J9" s="27">
        <v>149466</v>
      </c>
      <c r="K9" s="27">
        <v>49555</v>
      </c>
      <c r="L9" s="27">
        <v>173209.68</v>
      </c>
      <c r="M9" s="27">
        <v>125831</v>
      </c>
      <c r="N9" s="27">
        <f>SUM(B9:M9)</f>
        <v>1269412.44</v>
      </c>
      <c r="O9" s="47"/>
      <c r="P9" s="47"/>
      <c r="Q9" s="47"/>
      <c r="R9" s="47"/>
      <c r="S9" s="47"/>
      <c r="T9" s="47"/>
      <c r="Y9" s="13"/>
      <c r="Z9" s="14"/>
      <c r="AA9" s="21"/>
      <c r="AB9" s="18"/>
      <c r="AC9" s="19"/>
      <c r="AD9" s="19"/>
    </row>
    <row r="10" spans="1:30" ht="15.75" x14ac:dyDescent="0.25">
      <c r="A10" s="4" t="s">
        <v>22</v>
      </c>
      <c r="B10" s="27">
        <v>0</v>
      </c>
      <c r="C10" s="27">
        <v>0</v>
      </c>
      <c r="D10" s="27">
        <v>156483</v>
      </c>
      <c r="E10" s="27">
        <v>66902</v>
      </c>
      <c r="F10" s="27">
        <v>0</v>
      </c>
      <c r="G10" s="27">
        <v>0</v>
      </c>
      <c r="H10" s="27">
        <v>155678</v>
      </c>
      <c r="I10" s="27">
        <v>0</v>
      </c>
      <c r="J10" s="27">
        <v>0</v>
      </c>
      <c r="K10" s="27">
        <v>73405</v>
      </c>
      <c r="L10" s="27">
        <v>146975</v>
      </c>
      <c r="M10" s="27">
        <v>157653</v>
      </c>
      <c r="N10" s="27">
        <f t="shared" ref="N10:N11" si="1">SUM(B10:M10)</f>
        <v>757096</v>
      </c>
      <c r="O10" s="47"/>
      <c r="P10" s="47"/>
      <c r="Q10" s="47"/>
      <c r="R10" s="47"/>
      <c r="S10" s="47"/>
      <c r="T10" s="47"/>
      <c r="Y10" s="22"/>
      <c r="Z10" s="15"/>
      <c r="AA10" s="21"/>
      <c r="AB10" s="18"/>
      <c r="AC10" s="20"/>
      <c r="AD10" s="20"/>
    </row>
    <row r="11" spans="1:30" ht="15.75" x14ac:dyDescent="0.25">
      <c r="A11" s="4" t="s">
        <v>7</v>
      </c>
      <c r="B11" s="27">
        <v>53783</v>
      </c>
      <c r="C11" s="27">
        <v>0</v>
      </c>
      <c r="D11" s="27">
        <v>0</v>
      </c>
      <c r="E11" s="27">
        <v>0</v>
      </c>
      <c r="F11" s="27">
        <v>51712</v>
      </c>
      <c r="G11" s="27">
        <v>0</v>
      </c>
      <c r="H11" s="27">
        <v>108326</v>
      </c>
      <c r="I11" s="27">
        <v>0</v>
      </c>
      <c r="J11" s="27">
        <v>0</v>
      </c>
      <c r="K11" s="27">
        <v>0</v>
      </c>
      <c r="L11" s="27">
        <v>0</v>
      </c>
      <c r="M11" s="27">
        <v>52125</v>
      </c>
      <c r="N11" s="27">
        <f t="shared" si="1"/>
        <v>265946</v>
      </c>
      <c r="O11" s="47"/>
      <c r="P11" s="47"/>
      <c r="Q11" s="47"/>
      <c r="R11" s="47"/>
      <c r="S11" s="47"/>
      <c r="T11" s="47"/>
      <c r="Y11" s="16"/>
      <c r="Z11" s="17"/>
      <c r="AA11" s="21"/>
      <c r="AB11" s="18"/>
      <c r="AC11" s="20"/>
      <c r="AD11" s="20"/>
    </row>
    <row r="12" spans="1:30" ht="15.75" x14ac:dyDescent="0.25">
      <c r="A12" s="3" t="s">
        <v>14</v>
      </c>
      <c r="B12" s="26">
        <f>SUM(B13:B21)</f>
        <v>1384462.4200000002</v>
      </c>
      <c r="C12" s="26">
        <f>SUM(C13:C21)</f>
        <v>1571645.12</v>
      </c>
      <c r="D12" s="26">
        <f t="shared" ref="D12:N12" si="2">SUM(D13:D21)</f>
        <v>1386455.33</v>
      </c>
      <c r="E12" s="26">
        <f t="shared" si="2"/>
        <v>1467418.53</v>
      </c>
      <c r="F12" s="26">
        <f t="shared" si="2"/>
        <v>1279389.5000000002</v>
      </c>
      <c r="G12" s="26">
        <f t="shared" si="2"/>
        <v>1327341</v>
      </c>
      <c r="H12" s="26">
        <f t="shared" si="2"/>
        <v>1281672.56</v>
      </c>
      <c r="I12" s="26">
        <f t="shared" si="2"/>
        <v>1469976.4999999998</v>
      </c>
      <c r="J12" s="26">
        <f t="shared" si="2"/>
        <v>1667530.34</v>
      </c>
      <c r="K12" s="26">
        <f t="shared" si="2"/>
        <v>1470454.12</v>
      </c>
      <c r="L12" s="26">
        <f t="shared" si="2"/>
        <v>1437246.71</v>
      </c>
      <c r="M12" s="26">
        <f t="shared" si="2"/>
        <v>1595893.91</v>
      </c>
      <c r="N12" s="26">
        <f t="shared" si="2"/>
        <v>17339486.039999999</v>
      </c>
      <c r="O12" s="23"/>
      <c r="P12" s="23"/>
      <c r="Q12" s="23"/>
      <c r="R12" s="23"/>
      <c r="S12" s="23"/>
      <c r="T12" s="23"/>
    </row>
    <row r="13" spans="1:30" x14ac:dyDescent="0.25">
      <c r="A13" s="4" t="s">
        <v>11</v>
      </c>
      <c r="B13" s="27">
        <v>433286.7</v>
      </c>
      <c r="C13" s="27">
        <v>408892.04</v>
      </c>
      <c r="D13" s="27">
        <v>183706.16</v>
      </c>
      <c r="E13" s="27">
        <v>218270.43</v>
      </c>
      <c r="F13" s="27">
        <v>364125.47</v>
      </c>
      <c r="G13" s="27">
        <v>371771.78</v>
      </c>
      <c r="H13" s="27">
        <v>330549.54000000004</v>
      </c>
      <c r="I13" s="27">
        <v>271738.63</v>
      </c>
      <c r="J13" s="27">
        <v>437154.63</v>
      </c>
      <c r="K13" s="27">
        <v>288209.90000000002</v>
      </c>
      <c r="L13" s="27">
        <v>395967.94</v>
      </c>
      <c r="M13" s="27">
        <v>359924.3</v>
      </c>
      <c r="N13" s="27">
        <f>SUM(B13:M13)</f>
        <v>4063597.5199999996</v>
      </c>
      <c r="O13" s="47"/>
      <c r="P13" s="47"/>
      <c r="Q13" s="47"/>
      <c r="R13" s="47"/>
      <c r="S13" s="47"/>
      <c r="T13" s="47"/>
    </row>
    <row r="14" spans="1:30" x14ac:dyDescent="0.25">
      <c r="A14" s="4" t="s">
        <v>17</v>
      </c>
      <c r="B14" s="27">
        <v>49871</v>
      </c>
      <c r="C14" s="27">
        <v>42387</v>
      </c>
      <c r="D14" s="27">
        <v>50743</v>
      </c>
      <c r="E14" s="27">
        <v>20424</v>
      </c>
      <c r="F14" s="27">
        <v>39713</v>
      </c>
      <c r="G14" s="27">
        <v>26535</v>
      </c>
      <c r="H14" s="27">
        <v>53347</v>
      </c>
      <c r="I14" s="27">
        <v>37393.599999999999</v>
      </c>
      <c r="J14" s="27">
        <v>31748</v>
      </c>
      <c r="K14" s="27">
        <v>122496.87</v>
      </c>
      <c r="L14" s="27">
        <v>5035</v>
      </c>
      <c r="M14" s="27">
        <v>0</v>
      </c>
      <c r="N14" s="27">
        <f t="shared" ref="N14:N29" si="3">SUM(B14:M14)</f>
        <v>479693.47</v>
      </c>
      <c r="O14" s="47"/>
      <c r="P14" s="47"/>
      <c r="Q14" s="47"/>
      <c r="R14" s="47"/>
      <c r="S14" s="47"/>
      <c r="T14" s="47"/>
    </row>
    <row r="15" spans="1:30" x14ac:dyDescent="0.25">
      <c r="A15" s="4" t="s">
        <v>15</v>
      </c>
      <c r="B15" s="27">
        <v>80725.05</v>
      </c>
      <c r="C15" s="27">
        <v>207149.87</v>
      </c>
      <c r="D15" s="27">
        <v>82581.070000000007</v>
      </c>
      <c r="E15" s="27">
        <v>319669.75</v>
      </c>
      <c r="F15" s="27">
        <v>114471.4</v>
      </c>
      <c r="G15" s="27">
        <v>333615.88</v>
      </c>
      <c r="H15" s="27">
        <v>259667.77000000002</v>
      </c>
      <c r="I15" s="27">
        <v>309465.98</v>
      </c>
      <c r="J15" s="27">
        <v>403584.77999999997</v>
      </c>
      <c r="K15" s="27">
        <v>192176.86000000002</v>
      </c>
      <c r="L15" s="27">
        <v>250984.77</v>
      </c>
      <c r="M15" s="27">
        <v>376392.47</v>
      </c>
      <c r="N15" s="27">
        <f t="shared" si="3"/>
        <v>2930485.6499999994</v>
      </c>
      <c r="O15" s="47"/>
      <c r="P15" s="47"/>
      <c r="Q15" s="47"/>
      <c r="R15" s="47"/>
      <c r="S15" s="47"/>
      <c r="T15" s="47"/>
    </row>
    <row r="16" spans="1:30" x14ac:dyDescent="0.25">
      <c r="A16" s="4" t="s">
        <v>16</v>
      </c>
      <c r="B16" s="27">
        <v>283666</v>
      </c>
      <c r="C16" s="27">
        <v>233831</v>
      </c>
      <c r="D16" s="27">
        <v>450112</v>
      </c>
      <c r="E16" s="27">
        <v>258092</v>
      </c>
      <c r="F16" s="27">
        <v>259401</v>
      </c>
      <c r="G16" s="27">
        <v>208892</v>
      </c>
      <c r="H16" s="27">
        <v>276931.7</v>
      </c>
      <c r="I16" s="27">
        <v>377145.76</v>
      </c>
      <c r="J16" s="27">
        <v>294588.54000000004</v>
      </c>
      <c r="K16" s="27">
        <v>391175.43</v>
      </c>
      <c r="L16" s="27">
        <v>124989.22</v>
      </c>
      <c r="M16" s="27">
        <v>228519.34999999998</v>
      </c>
      <c r="N16" s="27">
        <f t="shared" si="3"/>
        <v>3387344.0000000005</v>
      </c>
      <c r="O16" s="47"/>
      <c r="P16" s="47"/>
      <c r="Q16" s="47"/>
      <c r="R16" s="47"/>
      <c r="S16" s="47"/>
      <c r="T16" s="47"/>
    </row>
    <row r="17" spans="1:20" x14ac:dyDescent="0.25">
      <c r="A17" s="4" t="s">
        <v>9</v>
      </c>
      <c r="B17" s="27">
        <v>254426.58</v>
      </c>
      <c r="C17" s="27">
        <v>538725.42000000004</v>
      </c>
      <c r="D17" s="27">
        <v>366480</v>
      </c>
      <c r="E17" s="27">
        <v>362221</v>
      </c>
      <c r="F17" s="27">
        <v>301788</v>
      </c>
      <c r="G17" s="27">
        <v>273834.01</v>
      </c>
      <c r="H17" s="27">
        <v>256796</v>
      </c>
      <c r="I17" s="27">
        <v>247428</v>
      </c>
      <c r="J17" s="27">
        <v>289601.33999999997</v>
      </c>
      <c r="K17" s="27">
        <v>285252.26</v>
      </c>
      <c r="L17" s="27">
        <v>506670.4</v>
      </c>
      <c r="M17" s="27">
        <v>460685.13</v>
      </c>
      <c r="N17" s="27">
        <f t="shared" si="3"/>
        <v>4143908.1399999992</v>
      </c>
      <c r="O17" s="47"/>
      <c r="P17" s="47"/>
      <c r="Q17" s="47"/>
      <c r="R17" s="47"/>
      <c r="S17" s="47"/>
      <c r="T17" s="47"/>
    </row>
    <row r="18" spans="1:20" x14ac:dyDescent="0.25">
      <c r="A18" s="4" t="s">
        <v>18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62748</v>
      </c>
      <c r="J18" s="27">
        <v>0</v>
      </c>
      <c r="K18" s="27">
        <v>0</v>
      </c>
      <c r="L18" s="27">
        <v>0</v>
      </c>
      <c r="M18" s="27">
        <v>0</v>
      </c>
      <c r="N18" s="27">
        <f t="shared" si="3"/>
        <v>62748</v>
      </c>
      <c r="O18" s="47"/>
      <c r="P18" s="47"/>
      <c r="Q18" s="47"/>
      <c r="R18" s="47"/>
      <c r="S18" s="47"/>
      <c r="T18" s="47"/>
    </row>
    <row r="19" spans="1:20" ht="15.75" x14ac:dyDescent="0.25">
      <c r="A19" s="4" t="s">
        <v>13</v>
      </c>
      <c r="B19" s="27">
        <v>258073.24000000002</v>
      </c>
      <c r="C19" s="27">
        <v>66830.429999999993</v>
      </c>
      <c r="D19" s="27">
        <v>154266.54999999999</v>
      </c>
      <c r="E19" s="27">
        <v>252141.61</v>
      </c>
      <c r="F19" s="27">
        <v>127970.32</v>
      </c>
      <c r="G19" s="27">
        <v>86035.55</v>
      </c>
      <c r="H19" s="27">
        <v>84821.47</v>
      </c>
      <c r="I19" s="27">
        <v>124712.65</v>
      </c>
      <c r="J19" s="27">
        <v>209382.24</v>
      </c>
      <c r="K19" s="27">
        <v>113550.28</v>
      </c>
      <c r="L19" s="27">
        <v>84812.65</v>
      </c>
      <c r="M19" s="27">
        <v>138823.77000000002</v>
      </c>
      <c r="N19" s="27">
        <f t="shared" si="3"/>
        <v>1701420.76</v>
      </c>
      <c r="O19" s="23"/>
      <c r="P19" s="23"/>
      <c r="Q19" s="23"/>
      <c r="R19" s="23"/>
      <c r="S19" s="23"/>
      <c r="T19" s="23"/>
    </row>
    <row r="20" spans="1:20" x14ac:dyDescent="0.25">
      <c r="A20" s="4" t="s">
        <v>5</v>
      </c>
      <c r="B20" s="27">
        <v>24413.85</v>
      </c>
      <c r="C20" s="27">
        <v>73829.36</v>
      </c>
      <c r="D20" s="27">
        <v>54846.21</v>
      </c>
      <c r="E20" s="27">
        <v>36599.74</v>
      </c>
      <c r="F20" s="27">
        <v>71920.31</v>
      </c>
      <c r="G20" s="27">
        <v>26656.78</v>
      </c>
      <c r="H20" s="27">
        <v>19559.080000000002</v>
      </c>
      <c r="I20" s="27">
        <v>39343.879999999997</v>
      </c>
      <c r="J20" s="27">
        <v>1470.81</v>
      </c>
      <c r="K20" s="27">
        <v>77592.51999999999</v>
      </c>
      <c r="L20" s="27">
        <v>24468.81</v>
      </c>
      <c r="M20" s="27">
        <v>31548.89</v>
      </c>
      <c r="N20" s="27">
        <f t="shared" si="3"/>
        <v>482250.24000000005</v>
      </c>
      <c r="O20" s="47"/>
      <c r="P20" s="47"/>
      <c r="Q20" s="47"/>
      <c r="R20" s="47"/>
      <c r="S20" s="47"/>
      <c r="T20" s="47"/>
    </row>
    <row r="21" spans="1:20" x14ac:dyDescent="0.25">
      <c r="A21" s="4" t="s">
        <v>23</v>
      </c>
      <c r="B21" s="27">
        <v>0</v>
      </c>
      <c r="C21" s="27">
        <v>0</v>
      </c>
      <c r="D21" s="27">
        <v>43720.34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44317.919999999998</v>
      </c>
      <c r="M21" s="27">
        <v>0</v>
      </c>
      <c r="N21" s="27">
        <f t="shared" si="3"/>
        <v>88038.26</v>
      </c>
      <c r="O21" s="47"/>
      <c r="P21" s="47"/>
      <c r="Q21" s="47"/>
      <c r="R21" s="47"/>
      <c r="S21" s="47"/>
      <c r="T21" s="47"/>
    </row>
    <row r="22" spans="1:20" ht="15.75" x14ac:dyDescent="0.25">
      <c r="A22" s="3" t="s">
        <v>6</v>
      </c>
      <c r="B22" s="26">
        <f>SUM(B23:B24)</f>
        <v>85143</v>
      </c>
      <c r="C22" s="26">
        <f>SUM(C23:C24)</f>
        <v>82272</v>
      </c>
      <c r="D22" s="26">
        <f>SUM(D23:D24)</f>
        <v>124064</v>
      </c>
      <c r="E22" s="26">
        <f t="shared" ref="E22:N22" si="4">SUM(E23:E24)</f>
        <v>0</v>
      </c>
      <c r="F22" s="26">
        <f t="shared" si="4"/>
        <v>0</v>
      </c>
      <c r="G22" s="26">
        <f t="shared" si="4"/>
        <v>0</v>
      </c>
      <c r="H22" s="26">
        <f t="shared" si="4"/>
        <v>58461</v>
      </c>
      <c r="I22" s="26">
        <f t="shared" si="4"/>
        <v>86284</v>
      </c>
      <c r="J22" s="26">
        <f t="shared" si="4"/>
        <v>85383</v>
      </c>
      <c r="K22" s="26">
        <f t="shared" si="4"/>
        <v>80257</v>
      </c>
      <c r="L22" s="26">
        <f t="shared" si="4"/>
        <v>0</v>
      </c>
      <c r="M22" s="26">
        <f t="shared" si="4"/>
        <v>80337</v>
      </c>
      <c r="N22" s="26">
        <f t="shared" si="4"/>
        <v>682201</v>
      </c>
      <c r="O22" s="47"/>
      <c r="P22" s="47"/>
      <c r="Q22" s="47"/>
      <c r="R22" s="47"/>
      <c r="S22" s="47"/>
      <c r="T22" s="47"/>
    </row>
    <row r="23" spans="1:20" x14ac:dyDescent="0.25">
      <c r="A23" s="4" t="s">
        <v>18</v>
      </c>
      <c r="B23" s="27">
        <v>85143</v>
      </c>
      <c r="C23" s="27">
        <v>82272</v>
      </c>
      <c r="D23" s="27">
        <v>124064</v>
      </c>
      <c r="E23" s="27">
        <v>0</v>
      </c>
      <c r="F23" s="27">
        <v>0</v>
      </c>
      <c r="G23" s="27">
        <v>0</v>
      </c>
      <c r="H23" s="27">
        <v>39014</v>
      </c>
      <c r="I23" s="27">
        <v>86284</v>
      </c>
      <c r="J23" s="27">
        <v>85383</v>
      </c>
      <c r="K23" s="27">
        <v>80257</v>
      </c>
      <c r="L23" s="27">
        <v>0</v>
      </c>
      <c r="M23" s="27">
        <v>80337</v>
      </c>
      <c r="N23" s="27">
        <f t="shared" si="3"/>
        <v>662754</v>
      </c>
      <c r="O23" s="47"/>
      <c r="P23" s="47"/>
      <c r="Q23" s="47"/>
      <c r="R23" s="47"/>
      <c r="S23" s="47"/>
      <c r="T23" s="47"/>
    </row>
    <row r="24" spans="1:20" x14ac:dyDescent="0.25">
      <c r="A24" s="4" t="s">
        <v>33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19447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f t="shared" si="3"/>
        <v>19447</v>
      </c>
      <c r="O24" s="47"/>
      <c r="P24" s="47"/>
      <c r="Q24" s="47"/>
      <c r="R24" s="47"/>
      <c r="S24" s="47"/>
      <c r="T24" s="47"/>
    </row>
    <row r="25" spans="1:20" ht="15.75" x14ac:dyDescent="0.25">
      <c r="A25" s="3" t="s">
        <v>10</v>
      </c>
      <c r="B25" s="26">
        <f>SUM(B26,B27)</f>
        <v>129157.63</v>
      </c>
      <c r="C25" s="26">
        <f t="shared" ref="C25:N25" si="5">SUM(C26,C27)</f>
        <v>0</v>
      </c>
      <c r="D25" s="26">
        <f t="shared" si="5"/>
        <v>154823</v>
      </c>
      <c r="E25" s="26">
        <f t="shared" si="5"/>
        <v>137654.68</v>
      </c>
      <c r="F25" s="26">
        <f t="shared" si="5"/>
        <v>94128</v>
      </c>
      <c r="G25" s="26">
        <f t="shared" si="5"/>
        <v>58996.06</v>
      </c>
      <c r="H25" s="26">
        <f t="shared" si="5"/>
        <v>68331.09</v>
      </c>
      <c r="I25" s="26">
        <f t="shared" si="5"/>
        <v>193927.15000000002</v>
      </c>
      <c r="J25" s="26">
        <f t="shared" si="5"/>
        <v>34579</v>
      </c>
      <c r="K25" s="26">
        <f t="shared" si="5"/>
        <v>124452.95</v>
      </c>
      <c r="L25" s="26">
        <f t="shared" si="5"/>
        <v>187778.80000000002</v>
      </c>
      <c r="M25" s="26">
        <f t="shared" si="5"/>
        <v>40118.240000000005</v>
      </c>
      <c r="N25" s="26">
        <f t="shared" si="5"/>
        <v>1223946.5999999999</v>
      </c>
      <c r="O25" s="47"/>
      <c r="P25" s="47"/>
      <c r="Q25" s="47"/>
      <c r="R25" s="47"/>
      <c r="S25" s="47"/>
      <c r="T25" s="47"/>
    </row>
    <row r="26" spans="1:20" x14ac:dyDescent="0.25">
      <c r="A26" s="4" t="s">
        <v>13</v>
      </c>
      <c r="B26" s="27">
        <v>124536.63</v>
      </c>
      <c r="C26" s="27">
        <v>0</v>
      </c>
      <c r="D26" s="27">
        <v>150306</v>
      </c>
      <c r="E26" s="27">
        <v>132655.67999999999</v>
      </c>
      <c r="F26" s="27">
        <v>94128</v>
      </c>
      <c r="G26" s="27">
        <v>54282.06</v>
      </c>
      <c r="H26" s="27">
        <v>64109.09</v>
      </c>
      <c r="I26" s="27">
        <v>172405.2</v>
      </c>
      <c r="J26" s="27">
        <v>29490</v>
      </c>
      <c r="K26" s="27">
        <v>119489.95</v>
      </c>
      <c r="L26" s="27">
        <v>182757.80000000002</v>
      </c>
      <c r="M26" s="27">
        <v>40118.240000000005</v>
      </c>
      <c r="N26" s="27">
        <f t="shared" si="3"/>
        <v>1164278.6499999999</v>
      </c>
      <c r="O26" s="47"/>
      <c r="P26" s="47"/>
      <c r="Q26" s="47"/>
      <c r="R26" s="47"/>
      <c r="S26" s="47"/>
      <c r="T26" s="47"/>
    </row>
    <row r="27" spans="1:20" x14ac:dyDescent="0.25">
      <c r="A27" s="4" t="s">
        <v>5</v>
      </c>
      <c r="B27" s="27">
        <v>4621</v>
      </c>
      <c r="C27" s="27">
        <v>0</v>
      </c>
      <c r="D27" s="27">
        <v>4517</v>
      </c>
      <c r="E27" s="27">
        <v>4999</v>
      </c>
      <c r="F27" s="27">
        <v>0</v>
      </c>
      <c r="G27" s="27">
        <v>4714</v>
      </c>
      <c r="H27" s="27">
        <v>4222</v>
      </c>
      <c r="I27" s="27">
        <v>21521.95</v>
      </c>
      <c r="J27" s="27">
        <v>5089</v>
      </c>
      <c r="K27" s="27">
        <v>4963</v>
      </c>
      <c r="L27" s="27">
        <v>5021</v>
      </c>
      <c r="M27" s="27">
        <v>0</v>
      </c>
      <c r="N27" s="27">
        <f t="shared" si="3"/>
        <v>59667.95</v>
      </c>
      <c r="O27" s="47"/>
      <c r="P27" s="47"/>
      <c r="Q27" s="47"/>
      <c r="R27" s="47"/>
      <c r="S27" s="47"/>
      <c r="T27" s="47"/>
    </row>
    <row r="28" spans="1:20" ht="15.75" x14ac:dyDescent="0.25">
      <c r="A28" s="3" t="s">
        <v>19</v>
      </c>
      <c r="B28" s="26">
        <f>SUM(B29)</f>
        <v>337</v>
      </c>
      <c r="C28" s="26">
        <f t="shared" ref="C28:N28" si="6">SUM(C29)</f>
        <v>155</v>
      </c>
      <c r="D28" s="26">
        <f t="shared" si="6"/>
        <v>67</v>
      </c>
      <c r="E28" s="26">
        <f t="shared" si="6"/>
        <v>158</v>
      </c>
      <c r="F28" s="26">
        <f t="shared" si="6"/>
        <v>273</v>
      </c>
      <c r="G28" s="26">
        <f t="shared" si="6"/>
        <v>205</v>
      </c>
      <c r="H28" s="26">
        <f t="shared" si="6"/>
        <v>284</v>
      </c>
      <c r="I28" s="26">
        <f t="shared" si="6"/>
        <v>111</v>
      </c>
      <c r="J28" s="26">
        <f t="shared" si="6"/>
        <v>379</v>
      </c>
      <c r="K28" s="26">
        <f t="shared" si="6"/>
        <v>577</v>
      </c>
      <c r="L28" s="26">
        <f t="shared" si="6"/>
        <v>349</v>
      </c>
      <c r="M28" s="26">
        <f t="shared" si="6"/>
        <v>150</v>
      </c>
      <c r="N28" s="26">
        <f t="shared" si="6"/>
        <v>3045</v>
      </c>
      <c r="O28" s="47"/>
      <c r="P28" s="47"/>
      <c r="Q28" s="47"/>
      <c r="R28" s="47"/>
      <c r="S28" s="47"/>
      <c r="T28" s="47"/>
    </row>
    <row r="29" spans="1:20" ht="15.75" thickBot="1" x14ac:dyDescent="0.3">
      <c r="A29" s="4" t="s">
        <v>8</v>
      </c>
      <c r="B29" s="27">
        <v>337</v>
      </c>
      <c r="C29" s="27">
        <v>155</v>
      </c>
      <c r="D29" s="27">
        <v>67</v>
      </c>
      <c r="E29" s="27">
        <v>158</v>
      </c>
      <c r="F29" s="27">
        <v>273</v>
      </c>
      <c r="G29" s="27">
        <v>205</v>
      </c>
      <c r="H29" s="27">
        <v>284</v>
      </c>
      <c r="I29" s="27">
        <v>111</v>
      </c>
      <c r="J29" s="27">
        <v>379</v>
      </c>
      <c r="K29" s="27">
        <v>577</v>
      </c>
      <c r="L29" s="27">
        <v>349</v>
      </c>
      <c r="M29" s="27">
        <v>150</v>
      </c>
      <c r="N29" s="27">
        <f t="shared" si="3"/>
        <v>3045</v>
      </c>
      <c r="O29" s="47"/>
      <c r="P29" s="47"/>
      <c r="Q29" s="47"/>
      <c r="R29" s="47"/>
      <c r="S29" s="47"/>
      <c r="T29" s="47"/>
    </row>
    <row r="30" spans="1:20" ht="16.5" thickTop="1" x14ac:dyDescent="0.25">
      <c r="A30" s="5" t="s">
        <v>24</v>
      </c>
      <c r="B30" s="28">
        <f>SUM(B8,B12,B22,B25,B28)</f>
        <v>1718833.0500000003</v>
      </c>
      <c r="C30" s="28">
        <f>SUM(C8,C12,C22,C25,C28)</f>
        <v>1715889.12</v>
      </c>
      <c r="D30" s="28">
        <f t="shared" ref="D30:M30" si="7">SUM(D8,D12,D22,D25,D28)</f>
        <v>1932762.33</v>
      </c>
      <c r="E30" s="28">
        <f t="shared" si="7"/>
        <v>1817485.97</v>
      </c>
      <c r="F30" s="28">
        <f t="shared" si="7"/>
        <v>1452999.5000000002</v>
      </c>
      <c r="G30" s="28">
        <f t="shared" si="7"/>
        <v>1562562.06</v>
      </c>
      <c r="H30" s="28">
        <f t="shared" si="7"/>
        <v>1809980.6500000001</v>
      </c>
      <c r="I30" s="28">
        <f t="shared" si="7"/>
        <v>1796914.65</v>
      </c>
      <c r="J30" s="28">
        <f t="shared" si="7"/>
        <v>1937337.34</v>
      </c>
      <c r="K30" s="28">
        <f t="shared" si="7"/>
        <v>1798701.07</v>
      </c>
      <c r="L30" s="28">
        <f t="shared" si="7"/>
        <v>1945559.19</v>
      </c>
      <c r="M30" s="28">
        <f t="shared" si="7"/>
        <v>2052108.15</v>
      </c>
      <c r="N30" s="28">
        <f>SUM(N8,N12,N22,N25,N28)</f>
        <v>21541133.080000002</v>
      </c>
      <c r="O30" s="48"/>
      <c r="P30" s="47"/>
      <c r="Q30" s="47"/>
      <c r="R30" s="47"/>
      <c r="S30" s="47"/>
      <c r="T30" s="47"/>
    </row>
    <row r="31" spans="1:20" x14ac:dyDescent="0.25">
      <c r="A31" s="50"/>
      <c r="B31" s="47"/>
      <c r="C31" s="47"/>
      <c r="D31" s="47"/>
      <c r="E31" s="51"/>
      <c r="F31" s="51"/>
      <c r="G31" s="32"/>
      <c r="H31" s="32"/>
      <c r="I31" s="32"/>
      <c r="J31" s="32"/>
      <c r="K31" s="32"/>
      <c r="L31" s="49"/>
      <c r="M31" s="49"/>
      <c r="N31" s="47"/>
      <c r="O31" s="47"/>
      <c r="P31" s="47"/>
      <c r="Q31" s="47"/>
      <c r="R31" s="47"/>
      <c r="S31" s="47"/>
      <c r="T31" s="47"/>
    </row>
    <row r="32" spans="1:20" ht="15.75" x14ac:dyDescent="0.25">
      <c r="A32" s="52"/>
      <c r="B32" s="23"/>
      <c r="C32" s="23"/>
      <c r="D32" s="23"/>
      <c r="E32" s="51"/>
      <c r="F32" s="51"/>
      <c r="G32" s="32"/>
      <c r="H32" s="32"/>
      <c r="I32" s="32"/>
      <c r="J32" s="32"/>
      <c r="K32" s="32"/>
      <c r="L32" s="49"/>
      <c r="M32" s="49"/>
      <c r="N32" s="23"/>
      <c r="O32" s="23"/>
      <c r="P32" s="23"/>
      <c r="Q32" s="23"/>
      <c r="R32" s="23"/>
      <c r="S32" s="23"/>
      <c r="T32" s="23"/>
    </row>
    <row r="33" spans="1:20" x14ac:dyDescent="0.25">
      <c r="A33" s="50"/>
      <c r="B33" s="47"/>
      <c r="C33" s="47"/>
      <c r="D33" s="47"/>
      <c r="E33" s="43"/>
      <c r="F33" s="43"/>
      <c r="L33" s="21"/>
      <c r="M33" s="21"/>
      <c r="N33" s="47"/>
      <c r="O33" s="47"/>
      <c r="P33" s="47"/>
      <c r="Q33" s="47"/>
      <c r="R33" s="47"/>
      <c r="S33" s="47"/>
      <c r="T33" s="47"/>
    </row>
    <row r="34" spans="1:20" x14ac:dyDescent="0.25">
      <c r="A34" s="50"/>
      <c r="B34" s="47"/>
      <c r="C34" s="47"/>
      <c r="D34" s="47"/>
      <c r="E34" s="43"/>
      <c r="F34" s="43"/>
      <c r="L34" s="21"/>
      <c r="M34" s="21"/>
      <c r="N34" s="47"/>
      <c r="O34" s="47"/>
      <c r="P34" s="47"/>
      <c r="Q34" s="47"/>
      <c r="R34" s="47"/>
      <c r="S34" s="47"/>
      <c r="T34" s="47"/>
    </row>
    <row r="35" spans="1:20" x14ac:dyDescent="0.25">
      <c r="A35" s="50"/>
      <c r="B35" s="47"/>
      <c r="C35" s="47"/>
      <c r="D35" s="47"/>
      <c r="E35" s="43"/>
      <c r="F35" s="43"/>
      <c r="L35" s="21"/>
      <c r="M35" s="21"/>
      <c r="N35" s="47"/>
      <c r="O35" s="47"/>
      <c r="P35" s="47"/>
      <c r="Q35" s="47"/>
      <c r="R35" s="47"/>
      <c r="S35" s="47"/>
      <c r="T35" s="47"/>
    </row>
    <row r="36" spans="1:20" x14ac:dyDescent="0.25">
      <c r="A36" s="43"/>
      <c r="B36" s="43"/>
      <c r="C36" s="43"/>
      <c r="D36" s="43"/>
      <c r="E36" s="43"/>
      <c r="F36" s="43"/>
      <c r="L36" s="21"/>
      <c r="M36" s="21"/>
      <c r="N36" s="43"/>
    </row>
    <row r="37" spans="1:20" x14ac:dyDescent="0.25">
      <c r="A37" s="43"/>
      <c r="B37" s="43"/>
      <c r="C37" s="43"/>
      <c r="D37" s="43"/>
      <c r="E37" s="43"/>
      <c r="F37" s="43"/>
      <c r="L37" s="21"/>
      <c r="M37" s="21"/>
      <c r="N37" s="21"/>
    </row>
    <row r="38" spans="1:20" x14ac:dyDescent="0.25">
      <c r="A38" s="43"/>
      <c r="B38" s="43"/>
      <c r="C38" s="43"/>
      <c r="D38" s="43"/>
      <c r="E38" s="43"/>
      <c r="F38" s="43"/>
      <c r="L38" s="21"/>
      <c r="M38" s="21"/>
      <c r="N38" s="21"/>
    </row>
    <row r="39" spans="1:20" x14ac:dyDescent="0.25">
      <c r="A39" s="43"/>
      <c r="B39" s="43"/>
      <c r="C39" s="43"/>
      <c r="D39" s="43"/>
      <c r="E39" s="43"/>
      <c r="F39" s="43"/>
      <c r="L39" s="21"/>
      <c r="M39" s="21"/>
      <c r="N39" s="21"/>
    </row>
    <row r="40" spans="1:20" x14ac:dyDescent="0.25">
      <c r="A40" s="43"/>
      <c r="B40" s="43"/>
      <c r="C40" s="43"/>
      <c r="D40" s="43"/>
      <c r="E40" s="43"/>
      <c r="F40" s="43"/>
      <c r="L40" s="21"/>
      <c r="M40" s="21"/>
      <c r="N40" s="21"/>
    </row>
    <row r="41" spans="1:20" x14ac:dyDescent="0.25">
      <c r="A41" s="43"/>
      <c r="B41" s="43"/>
      <c r="C41" s="43"/>
      <c r="D41" s="43"/>
      <c r="E41" s="43"/>
      <c r="F41" s="43"/>
      <c r="L41" s="21"/>
      <c r="M41" s="21"/>
      <c r="N41" s="21"/>
    </row>
    <row r="42" spans="1:20" x14ac:dyDescent="0.25">
      <c r="A42" s="43"/>
      <c r="B42" s="43"/>
      <c r="C42" s="43"/>
      <c r="D42" s="43"/>
      <c r="E42" s="43"/>
      <c r="F42" s="43"/>
      <c r="L42" s="21"/>
      <c r="M42" s="21"/>
      <c r="N42" s="21"/>
    </row>
    <row r="43" spans="1:20" x14ac:dyDescent="0.25">
      <c r="A43" s="43"/>
      <c r="B43" s="43"/>
      <c r="C43" s="43"/>
      <c r="D43" s="43"/>
      <c r="E43" s="43"/>
      <c r="F43" s="43"/>
      <c r="L43" s="21"/>
      <c r="M43" s="21"/>
      <c r="N43" s="21"/>
    </row>
    <row r="44" spans="1:20" x14ac:dyDescent="0.25">
      <c r="A44" s="24"/>
      <c r="B44" s="24"/>
      <c r="C44" s="24"/>
      <c r="D44" s="24"/>
      <c r="E44" s="24"/>
      <c r="F44" s="24"/>
      <c r="L44" s="21"/>
      <c r="M44" s="21"/>
      <c r="N44" s="21"/>
    </row>
    <row r="45" spans="1:20" x14ac:dyDescent="0.25">
      <c r="A45" s="24"/>
      <c r="B45" s="24"/>
      <c r="C45" s="24"/>
      <c r="D45" s="24"/>
      <c r="E45" s="24"/>
      <c r="F45" s="24"/>
      <c r="L45" s="21"/>
      <c r="M45" s="21"/>
      <c r="N45" s="21"/>
    </row>
    <row r="46" spans="1:20" x14ac:dyDescent="0.25">
      <c r="A46" s="24"/>
      <c r="B46" s="24"/>
      <c r="C46" s="24"/>
      <c r="D46" s="24"/>
      <c r="E46" s="24"/>
      <c r="F46" s="24"/>
      <c r="L46" s="21"/>
      <c r="M46" s="21"/>
      <c r="N46" s="21"/>
    </row>
    <row r="47" spans="1:20" x14ac:dyDescent="0.25">
      <c r="A47" s="24"/>
      <c r="B47" s="24"/>
      <c r="C47" s="24"/>
      <c r="D47" s="24"/>
      <c r="E47" s="24"/>
      <c r="F47" s="24"/>
      <c r="L47" s="21"/>
      <c r="M47" s="21"/>
      <c r="N47" s="21"/>
    </row>
    <row r="48" spans="1:20" x14ac:dyDescent="0.25">
      <c r="A48" s="24"/>
      <c r="B48" s="24"/>
      <c r="C48" s="24"/>
      <c r="D48" s="24"/>
      <c r="E48" s="24"/>
      <c r="F48" s="24"/>
      <c r="L48" s="21"/>
      <c r="M48" s="21"/>
      <c r="N48" s="21"/>
    </row>
    <row r="49" spans="1:6" x14ac:dyDescent="0.25">
      <c r="A49" s="24"/>
      <c r="B49" s="24"/>
      <c r="C49" s="24"/>
      <c r="D49" s="24"/>
      <c r="E49" s="24"/>
      <c r="F49" s="24"/>
    </row>
  </sheetData>
  <mergeCells count="12">
    <mergeCell ref="Q2:S2"/>
    <mergeCell ref="Q3:S3"/>
    <mergeCell ref="Q4:S4"/>
    <mergeCell ref="Q5:S5"/>
    <mergeCell ref="B2:D2"/>
    <mergeCell ref="B3:D3"/>
    <mergeCell ref="B4:D4"/>
    <mergeCell ref="B5:D5"/>
    <mergeCell ref="H2:J2"/>
    <mergeCell ref="H3:J3"/>
    <mergeCell ref="H4:J4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B12:N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2016-09-20T14:13:04Z</dcterms:modified>
</cp:coreProperties>
</file>